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411"/>
  <workbookPr showInkAnnotation="0" defaultThemeVersion="124226"/>
  <mc:AlternateContent xmlns:mc="http://schemas.openxmlformats.org/markup-compatibility/2006">
    <mc:Choice Requires="x15">
      <x15ac:absPath xmlns:x15ac="http://schemas.microsoft.com/office/spreadsheetml/2010/11/ac" url="/Users/danielaflye/Downloads/"/>
    </mc:Choice>
  </mc:AlternateContent>
  <xr:revisionPtr revIDLastSave="0" documentId="8_{5803AE7E-03A0-3949-92E8-8D62EDE3816E}" xr6:coauthVersionLast="46" xr6:coauthVersionMax="46" xr10:uidLastSave="{00000000-0000-0000-0000-000000000000}"/>
  <bookViews>
    <workbookView xWindow="0" yWindow="460" windowWidth="25600" windowHeight="14560" tabRatio="736" activeTab="9" xr2:uid="{00000000-000D-0000-FFFF-FFFF00000000}"/>
  </bookViews>
  <sheets>
    <sheet name="Contenido" sheetId="24" r:id="rId1"/>
    <sheet name="Metodología " sheetId="25" r:id="rId2"/>
    <sheet name="Dimenciones" sheetId="26" state="hidden" r:id="rId3"/>
    <sheet name="DIMENSION 1" sheetId="17" state="hidden" r:id="rId4"/>
    <sheet name="DIMENSION 2" sheetId="22" state="hidden" r:id="rId5"/>
    <sheet name="DIMENSION 3" sheetId="23" state="hidden" r:id="rId6"/>
    <sheet name="DIMENSION 4" sheetId="15" state="hidden" r:id="rId7"/>
    <sheet name="DIMENSION 5" sheetId="16" state="hidden" r:id="rId8"/>
    <sheet name="Oportunidades por Unidad" sheetId="27" state="hidden" r:id="rId9"/>
    <sheet name="Matriz de oportunidades 2021" sheetId="39" r:id="rId10"/>
    <sheet name="Matriz de Oportunidades 2020" sheetId="36" r:id="rId11"/>
    <sheet name="Matriz Oportunidades 2019" sheetId="37" r:id="rId12"/>
    <sheet name="Matriz Oportunidades 2018" sheetId="34" r:id="rId13"/>
    <sheet name="Cambios " sheetId="29" r:id="rId14"/>
    <sheet name="Referencias" sheetId="38" r:id="rId15"/>
  </sheets>
  <externalReferences>
    <externalReference r:id="rId16"/>
  </externalReferences>
  <definedNames>
    <definedName name="_xlnm._FilterDatabase" localSheetId="3" hidden="1">'DIMENSION 1'!#REF!</definedName>
    <definedName name="_xlnm._FilterDatabase" localSheetId="10" hidden="1">'Matriz de Oportunidades 2020'!$B$40:$V$40</definedName>
    <definedName name="_xlnm._FilterDatabase" localSheetId="12" hidden="1">'Matriz Oportunidades 2018'!$A$39:$V$256</definedName>
    <definedName name="_xlnm.Print_Area" localSheetId="3">'DIMENSION 1'!$A$1:$P$117</definedName>
    <definedName name="_xlnm.Print_Area" localSheetId="4">'DIMENSION 2'!$A$1:$P$22</definedName>
    <definedName name="_xlnm.Print_Area" localSheetId="5">'DIMENSION 3'!$A$7:$O$33</definedName>
    <definedName name="_xlnm.Print_Area" localSheetId="6">'DIMENSION 4'!$A$1:$O$58</definedName>
    <definedName name="_xlnm.Print_Area" localSheetId="7">'DIMENSION 5'!$A$1:$O$71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28" i="39" l="1"/>
  <c r="H28" i="39"/>
  <c r="R21" i="39"/>
  <c r="M21" i="39"/>
  <c r="H21" i="39"/>
  <c r="C21" i="39"/>
  <c r="C21" i="36"/>
  <c r="H21" i="36"/>
  <c r="M21" i="36"/>
  <c r="R21" i="36"/>
  <c r="H28" i="36"/>
  <c r="M28" i="36"/>
  <c r="D35" i="25" l="1"/>
  <c r="B35" i="25" l="1"/>
  <c r="C35" i="25"/>
  <c r="B34" i="25"/>
  <c r="C34" i="25"/>
  <c r="D34" i="25"/>
  <c r="B33" i="25"/>
  <c r="C33" i="25"/>
  <c r="D33" i="25"/>
  <c r="H26" i="34" l="1"/>
  <c r="R19" i="34"/>
  <c r="M19" i="34"/>
  <c r="H19" i="34"/>
  <c r="C19" i="34"/>
  <c r="C191" i="27"/>
  <c r="B7" i="16"/>
  <c r="B7" i="15"/>
  <c r="B7" i="23"/>
  <c r="B7" i="22"/>
  <c r="B7" i="17"/>
  <c r="A191" i="27"/>
  <c r="I47" i="15" l="1"/>
  <c r="I41" i="15"/>
  <c r="I38" i="15"/>
  <c r="I31" i="15"/>
  <c r="J73" i="17" l="1"/>
  <c r="H23" i="22" l="1"/>
  <c r="F23" i="22"/>
  <c r="I118" i="17"/>
  <c r="G118" i="17"/>
  <c r="J118" i="17" l="1"/>
  <c r="I23" i="22"/>
  <c r="J78" i="17"/>
  <c r="H72" i="16" l="1"/>
  <c r="I57" i="16" l="1"/>
  <c r="F72" i="16" l="1"/>
  <c r="H59" i="15"/>
  <c r="F59" i="15"/>
  <c r="H34" i="23"/>
  <c r="F34" i="23"/>
  <c r="I34" i="23" l="1"/>
  <c r="I59" i="15"/>
  <c r="I72" i="16"/>
  <c r="J55" i="17"/>
  <c r="J113" i="17" l="1"/>
  <c r="J105" i="17"/>
  <c r="J86" i="17" l="1"/>
  <c r="J58" i="17"/>
  <c r="I66" i="16"/>
  <c r="I33" i="16"/>
  <c r="I21" i="16" l="1"/>
  <c r="I15" i="16"/>
  <c r="I55" i="15" l="1"/>
</calcChain>
</file>

<file path=xl/sharedStrings.xml><?xml version="1.0" encoding="utf-8"?>
<sst xmlns="http://schemas.openxmlformats.org/spreadsheetml/2006/main" count="7616" uniqueCount="2790">
  <si>
    <t xml:space="preserve">ANEXO. MATRIZ DE OPORTUNIDADES </t>
  </si>
  <si>
    <t>CONTENIDO</t>
  </si>
  <si>
    <t>DESCRIPCIÓN</t>
  </si>
  <si>
    <t xml:space="preserve">Metodología </t>
  </si>
  <si>
    <t>Matriz de Oportunidades</t>
  </si>
  <si>
    <t>Información detallada de cada una de las oportunidades formuladas a través de proyectos a nivel institucional y por unidad, teniendo en cuenta los 6 enfoques estratégicos formulados en el Plan de Desarrollo Institucional 2019 - 2030 aprobado mediante Acuerdo del Consejo Superior N.° 047 de 2019.</t>
  </si>
  <si>
    <t xml:space="preserve">Trazabilidad de los Cambios </t>
  </si>
  <si>
    <t xml:space="preserve">Espacio para consignar los cambios que se realizan a la Matriz de Oportunidades </t>
  </si>
  <si>
    <t>Referencias</t>
  </si>
  <si>
    <t xml:space="preserve">Listado de documentos y páginas web que hacen parte de las fuentes de información utilizadas para la construcción y modificación de la Matriz de Oportunidades. </t>
  </si>
  <si>
    <t>METODOLOGÍA DE CONSTRUCCIÓN DE LA MATRIZ DE OPORTUNIDADES</t>
  </si>
  <si>
    <t>Generalidades</t>
  </si>
  <si>
    <t xml:space="preserve">La Universidad constantemente trabaja por consolidarse a nivel regional, nacional y mundial como un establecimiento educativo de alta calidad, razón por la cual estableció que las oportunidades serán gestionadas a través de los proyectos que se plantean para dar cumplimiento a las iniciativas definidas en el Plan de Desarrollo Institucional (PDI), el cual para la vigencia  2019 - 2030 contempla seis enfoques estratégicos los cuales son:  
1. Formación integral e innovación pedagógica.
2. Investigación e innovación como ejes articuladores de las funciones misionales.
3. Cultura de la Excelencia Académica.
4. Cohesión Social y Construcción de Comunidad.
5. Diseño de soluciones compartidas para atender prioridades regionales, nacionales y retos globales.
6. Democratización del conocimiento para la transformación social y el logro del buen vivir con enfoque territorial.
Las oportunidades estarán consignadas en el programa de gestión anual el cual tiene dos componentes fundamentales: 
a) Programa de mejoramiento a la gestión: Son los proyectos que permiten mejorar la eficiencia y la productividad de los procesos propios de las Unidades Académico Administrativas o en general de la Institución. 
b) El Plan Operativo Anual de Inversión (POAI): Incluye los proyectos de inversión viable cuya financiación se encuentra garantizada o avalada y cuentan con una disponibilidad presupuestal.
Teniendo en cuenta el numeral 6.1.1 de la NTC ISO 9001:2015 la Universidad determina y aborda las oportunidades con el objetivo de asegurar que el sistema de gestión integrado alcance sus resultados previstos, aumente los efectos deseables, reduzca los efectos no deseados y alcance la mejora.
Nota: Para el Caso de esta matriz de oportunidades solo se visualizarán los proyectos de gestión a nivel institucional y por Unidad, los proyectos formulados en el POAI teniendo en cuenta que llevan una trazabilidad diferente se pueden consultar ingresando a la intranet desde la página principal de la UIS con el usuario: publico y password: publico, y finalmente seleccione la pestaña Banco de Proyectos. 
Adicionalmente cada proceso podrá seguir fortaleciendo su gestión a través de acciones que se pueden plantear en el formato Acciones de Mejora - FSE11. Estas actividades que no requieran mayor presupuesto también pueden considerarse como oportunidades para mejorar la operación propia del proceso.  </t>
  </si>
  <si>
    <t xml:space="preserve">DEFINICIONES </t>
  </si>
  <si>
    <t>PALABRA/SIGLA</t>
  </si>
  <si>
    <t>UAA</t>
  </si>
  <si>
    <t>Unidad Académico Administrativa</t>
  </si>
  <si>
    <t>UIS</t>
  </si>
  <si>
    <t>Universidad Industrial de Santander</t>
  </si>
  <si>
    <t>PDI</t>
  </si>
  <si>
    <t>Plan de Desarrollo Institucional</t>
  </si>
  <si>
    <t>Oportunidad</t>
  </si>
  <si>
    <t xml:space="preserve">Hace referencia a toda circunstancia en la cual hay posibilidad de lograr algún tipo de mejora de índole económico, social, laboral, operativo, entre otros. </t>
  </si>
  <si>
    <t>METODOLOGÍA IDENTIFICACIÓN DE OPORTUNIDADES</t>
  </si>
  <si>
    <t xml:space="preserve">Actividad </t>
  </si>
  <si>
    <t xml:space="preserve">Descripción </t>
  </si>
  <si>
    <t xml:space="preserve">Construcción e implementación del Plan de Desarrollo </t>
  </si>
  <si>
    <t xml:space="preserve">
Es una herramienta de gestión que promueve el desarrollo Institucional, los compromisos y la disponibilidad de los recursos necesarios para el cumplimiento de los objetivos y funciones misionales de un periodo mayor a 1 año. Para el caso de la UIS el Plan de Desarrollo está planteado para el periodo 2019 - 2030 y se encuentra estructurado en 6 enfoques estratégicos los cuales son: 
1. Formación integral e innovación pedagógica.
2. Investigación e innovación como ejes articuladores de las funciones misionales.
3. Cultura de la Excelencia Académica.
4. Cohesión Social y Construcción de Comunidad.
5. Diseño de soluciones compartidas para atender prioridades regionales, nacionales y retos globales.
6. Democratización del conocimiento para la transformación social y el logro del buen vivir con enfoque territorial.</t>
  </si>
  <si>
    <t xml:space="preserve">Construcción e implementación del Plan de Gestión Anual </t>
  </si>
  <si>
    <r>
      <t>Se realiza anualmente y contempla dos tipos de Oportunidades, las Institucionales y las planteadas por unidad. 
•</t>
    </r>
    <r>
      <rPr>
        <b/>
        <sz val="12"/>
        <color theme="1"/>
        <rFont val="Humanst521 BT"/>
        <family val="2"/>
      </rPr>
      <t xml:space="preserve"> Oportunidades Institucionales:</t>
    </r>
    <r>
      <rPr>
        <sz val="12"/>
        <color theme="1"/>
        <rFont val="Humanst521 BT"/>
        <family val="2"/>
      </rPr>
      <t xml:space="preserve"> Son proyectos estratégicos que tienen gran impacto para la institución y son aprobados a través del Consejo Superior de la Universidad y desde allí se gestionan sus recursos. 
• </t>
    </r>
    <r>
      <rPr>
        <b/>
        <sz val="12"/>
        <color theme="1"/>
        <rFont val="Humanst521 BT"/>
        <family val="2"/>
      </rPr>
      <t>Oportunidades Por Unidad:</t>
    </r>
    <r>
      <rPr>
        <sz val="12"/>
        <color theme="1"/>
        <rFont val="Humanst521 BT"/>
        <family val="2"/>
      </rPr>
      <t xml:space="preserve"> Son proyecto planteados por las diferentes Unidades Académico Administrativas y los recursos para su ejecución son gestionados por ellos mismos. 
La guía para elaborar el Plan de Gestión se encuentra en el siguiente link, esta puede tener variaciones de un año a otro dependiendo de las necesidades de la institución. https://www.uis.edu.co/planeacion/documentos/2018/planificacion2019/2guiaFormulacionProyectosGestion2019.pdf</t>
    </r>
  </si>
  <si>
    <t>Botones de traslado</t>
  </si>
  <si>
    <t>En la parte superior de la hoja de cálculo se encuentran los botones de color verde con el contenido de la matriz de oportunidades, estos permiten un desplazamiento más rápido por todo el documento. 
Para que su funcionamiento no se altere se sugiere no cambiar el nombre de las hojas de cálculo; pero si es necesario se requiere que el hipervínculo sea ajustado en todas las hojas del documento en donde se encuentre el botón que resulte modificado.</t>
  </si>
  <si>
    <t>SEGUIMIENTO Y ACTUALIZACIÓN</t>
  </si>
  <si>
    <t>Periodicidad</t>
  </si>
  <si>
    <t>Actividad</t>
  </si>
  <si>
    <t xml:space="preserve">DIMENSIONES </t>
  </si>
  <si>
    <t>DIMENSIÓN ACADÉMICA</t>
  </si>
  <si>
    <t>DIMENSIÓN DEL TALENTO HUMANO</t>
  </si>
  <si>
    <t>DIMENSIÓN DEL BIENESTAR UNIVERSITARIO</t>
  </si>
  <si>
    <t>DIMENSIÓN LA UNIVERSIDAD FRENTE A LA COMUNIDAD REGIONAL, NACIONAL E INTERNACIONAL</t>
  </si>
  <si>
    <t>DIMENSIÓN ADMINISTRATIVA Y FINANCIERA</t>
  </si>
  <si>
    <t xml:space="preserve">Programas </t>
  </si>
  <si>
    <t xml:space="preserve">Subprogramas </t>
  </si>
  <si>
    <t>Investigación de alta calidad</t>
  </si>
  <si>
    <t>Fomento de los grupos de investigación</t>
  </si>
  <si>
    <t>Cualificación profesoral</t>
  </si>
  <si>
    <t>Consolidación y apropiación del modelo pedagógico uis</t>
  </si>
  <si>
    <t>Proyección regional</t>
  </si>
  <si>
    <t xml:space="preserve">Semilleros de investigación </t>
  </si>
  <si>
    <t>Perfeccionamiento docente</t>
  </si>
  <si>
    <t>Internacionalización</t>
  </si>
  <si>
    <t>Fomento de relaciones internacionales</t>
  </si>
  <si>
    <t>Fortalecimiento de la transferencia del conocimiento al entorno</t>
  </si>
  <si>
    <t>Desarrollo de competencias en lenguas extranjeras</t>
  </si>
  <si>
    <t>Movilidad e intercambio de profesores, estudiantes y personal administrativo</t>
  </si>
  <si>
    <t>Programas académicos de alta calidad</t>
  </si>
  <si>
    <t>Aseguramiento de la calidad de programas académicos</t>
  </si>
  <si>
    <t>Cualificación del personal administrativo</t>
  </si>
  <si>
    <t>Fortalecimiento de competencias administrativas</t>
  </si>
  <si>
    <t>Programa cultural</t>
  </si>
  <si>
    <t>Fortalecimiento de la gestión cultural</t>
  </si>
  <si>
    <t>Desarrollo curricular</t>
  </si>
  <si>
    <t>Creación artística e intercambio cultural</t>
  </si>
  <si>
    <t>Excelencia académica</t>
  </si>
  <si>
    <t>Interacción con egresados</t>
  </si>
  <si>
    <t>Seguimiento a egresados</t>
  </si>
  <si>
    <t>Tic como apoyo a la docencia</t>
  </si>
  <si>
    <t>Fomento al vínculo con egresados (cooperación con egresados)</t>
  </si>
  <si>
    <t>Consolidación de redes académicas</t>
  </si>
  <si>
    <t>Bienestar estudiantil</t>
  </si>
  <si>
    <t>Consolidación de los programas de bienestar estudiantil</t>
  </si>
  <si>
    <t>Consolidación de maestrías y doctorados</t>
  </si>
  <si>
    <t>Identificación, definición y creación de nuevos programas de maestría y doctorado asociados a líneas estratégicas de investigación</t>
  </si>
  <si>
    <t>Bienestar profesoral y administrativo</t>
  </si>
  <si>
    <t>Fortalecimiento de programas para el bienestar profesoral</t>
  </si>
  <si>
    <t>Extensión y proyección a la comunidad</t>
  </si>
  <si>
    <t>Fomento a la articulación entre docencia, investigación y extensión</t>
  </si>
  <si>
    <t>Mejoramiento del clima organizacional</t>
  </si>
  <si>
    <t>Fortalecimiento de la capacidad de la función de extensión en las uaa y la institución</t>
  </si>
  <si>
    <t>Gestión universitaria eficaz y eficiente</t>
  </si>
  <si>
    <t>Consolidación de los sistemas de información</t>
  </si>
  <si>
    <t xml:space="preserve">Fomento al emprendimiento y relación con el sector productivo </t>
  </si>
  <si>
    <t>Fomento de la capacidad de gestión universitaria</t>
  </si>
  <si>
    <t>Consolidación del sistema de gestión integrado HSEQ</t>
  </si>
  <si>
    <t>Mejoramiento de la infraestructura de apoyo al desarrollo académico</t>
  </si>
  <si>
    <t>Mejoramiento de la infraestructura física</t>
  </si>
  <si>
    <t>Mejoramiento de la infraestructura tecnológica</t>
  </si>
  <si>
    <t>La Universidad dirige su acción a la formación de personas con altas competencias profesionales, ciudadanas, académicas, investigativas y gerenciales capaces no sólo de lograr una vida personal marcada por el éxito personal sino también conscientes de su alta responsabilidad con la sociedad a la que deben su servicio y dedicación. Serán pues innovadores y creativos agentes de transformación social al servicio de su comunidad particular y del mundo en general. Dentro de este marco, la Universidad se compromete con el desarrollo de una sociedad del conocimiento que le permitirá actuar objetivamente en los escenarios científico, tecnológico, humanístico, cultural y artístico. Para ello, se fundamentará en la consolidación de una cultura investigativa en las diferentes facetas del quehacer de la sociedad global y de los diferentes niveles territoriales con el fin de dar respuesta concreta a la solución de problemas, al planteamiento de retos científicos y tecnológicos y al desarrollo sostenible.</t>
  </si>
  <si>
    <t xml:space="preserve">Programa 1.1  Investigación de alta calidad </t>
  </si>
  <si>
    <t xml:space="preserve">Subprograma: 1.1.1 Fomento de los grupos de investigación </t>
  </si>
  <si>
    <t>Proyecto</t>
  </si>
  <si>
    <t>UAA responsable(s)-                       UAA corresponsable(s)</t>
  </si>
  <si>
    <t>Presupuesto aprobado</t>
  </si>
  <si>
    <t xml:space="preserve">Presupuesto ejecutado </t>
  </si>
  <si>
    <t>Porcentaje presupuesto ejecutado</t>
  </si>
  <si>
    <t>Indicador</t>
  </si>
  <si>
    <t xml:space="preserve"> Meta</t>
  </si>
  <si>
    <t xml:space="preserve">% de avance en  indicadores </t>
  </si>
  <si>
    <t xml:space="preserve">  Nivel de cump  %  </t>
  </si>
  <si>
    <t>Justificación</t>
  </si>
  <si>
    <t>n.°</t>
  </si>
  <si>
    <t xml:space="preserve">n.° Interno del Proyecto </t>
  </si>
  <si>
    <t>Nombre</t>
  </si>
  <si>
    <t>Objetivo</t>
  </si>
  <si>
    <t xml:space="preserve"> Valor</t>
  </si>
  <si>
    <t>Fuente</t>
  </si>
  <si>
    <t>Fortalecimiento de la formación para la investigación en la UIS</t>
  </si>
  <si>
    <t xml:space="preserve">Fomentar y apoyar la actividad de investigación como una estrategia que promueve la cultura y permiten un espacio de articulación entre la actividad investigativa y los procesos de formación, con fin de estimular y revitalizar
la actividad y la creatividad en la investigación.
</t>
  </si>
  <si>
    <t>Vicerrectoria de Investigacion y Extension</t>
  </si>
  <si>
    <t>Fondo Común</t>
  </si>
  <si>
    <t>44,90 %</t>
  </si>
  <si>
    <t xml:space="preserve">Profesionales recién graduados beneficiados con la convocatoria de jóvenes investigadores de 2017.
</t>
  </si>
  <si>
    <t>16 (unidad)</t>
  </si>
  <si>
    <t>"...Según el resultado parcial de los indicadores, el avance de las actividades se registra un cumplimiento del 75%..."</t>
  </si>
  <si>
    <t>Direccion de Transferencia de Conocimiento</t>
  </si>
  <si>
    <t>Coordinacion de Programas y Proyectos</t>
  </si>
  <si>
    <t>Direccion de Investigacion y Extension de la Facultad de Ciencias</t>
  </si>
  <si>
    <t>Direccion de Investigacion y Extension de la Facultad de Ciencias Humanas</t>
  </si>
  <si>
    <t>Direccion de Investigacion y Extension Facultad de Ingenierias Fisicoquimicas</t>
  </si>
  <si>
    <t xml:space="preserve">Apoyos económicos otorgados para el desarrollo de estancias posdoctorales
</t>
  </si>
  <si>
    <t xml:space="preserve">8 (unidad)
</t>
  </si>
  <si>
    <t>Direccion de Investigacion y Extension Facultad de Ingenierias Fisicomecanicas</t>
  </si>
  <si>
    <t>Direccion de Investigacion y Extension Facultad de Salud</t>
  </si>
  <si>
    <t xml:space="preserve">Fortalecimiento de la actividad
investigativa en la Universidad Industrial de Santander  (n.° interno de proyecto 4167)
</t>
  </si>
  <si>
    <t xml:space="preserve">Promover la generación y el fortalecimiento de condiciones apropiadas para el desarrollo de actividades investigativas como requisito indispensable para consolidar una cultura de investigación en la Universidad Industrial de Santander
</t>
  </si>
  <si>
    <t xml:space="preserve">Premio otorgado por cada una de las cinco categorías, por cada categoría se entregarán dos premios uno para el investigador
consolidado y otro para el investigador en formación
</t>
  </si>
  <si>
    <t>4 (número)</t>
  </si>
  <si>
    <t>"...De acuerdo con los resultados de las evaluaciones realizadas por el Observatorio Colombiano de Ciencia y Tecnología OCyT y la revisión de los mismos realizada por el COIE según los términos de referencia de la convocatoria, se aprueba el premio a los proyectos que obtuvieron el mayor puntaje en cada una de las categorías, para un total de 4 proyectos premiados. Se encuentra pendiente la ceremonia de entrega de los premio..."</t>
  </si>
  <si>
    <t xml:space="preserve">Direccion de Investigacion y Extension de la Facultad de Ingenierias Fisicoquimicas
</t>
  </si>
  <si>
    <t>Direccion de Investigacion y Extension
Facultad de Salud</t>
  </si>
  <si>
    <t xml:space="preserve">Subprograma: 1.1.3 Fortalecimiento de la transferencia del conocimiento al entorno </t>
  </si>
  <si>
    <t>Programa apropiación social del
conocimiento y divulgación
científica (n.° interno de proyecto 4135)</t>
  </si>
  <si>
    <t xml:space="preserve">Divulgar los resultados de investigación realizados por profesores y estudiantes de la uis, en eventos científicos nacionales e internacionales, con el objetivo de aumentar la visibilidad y vinculación de los grupos de investigación a comunidades científicas
</t>
  </si>
  <si>
    <t>Eventos académico científicos de carácter internacional que se realicen en la universidad industrial de santander cofinanciados por este proyecto</t>
  </si>
  <si>
    <t>6 (número)</t>
  </si>
  <si>
    <t>62,49 %</t>
  </si>
  <si>
    <t>"...Según el resultado parcial de los indicadores, el avance de las actividades se registra un cumplimiento del 62.49%..."</t>
  </si>
  <si>
    <t>Número de revistas
uis indexadas por categoría</t>
  </si>
  <si>
    <t>10 (unidad)</t>
  </si>
  <si>
    <t>Suscripciones a redes de investigación colaborativas internacionales</t>
  </si>
  <si>
    <t>3 (número)</t>
  </si>
  <si>
    <t>Propuestas evaluadas por el ceinci sobre aspectos de la ética investigativa.</t>
  </si>
  <si>
    <t>190 (número)</t>
  </si>
  <si>
    <t xml:space="preserve">Proyectos registrados en el ceinci a los que se les realiza al menos un seguimiento
</t>
  </si>
  <si>
    <t>80
(porcentaje)</t>
  </si>
  <si>
    <t xml:space="preserve">Cursos de educación continuada ofrecidos a la comunidad uis en temas asociados a la bioética en la investigación
</t>
  </si>
  <si>
    <t>2 (número)</t>
  </si>
  <si>
    <t xml:space="preserve">Direccion de Investigacion y Extension
Facultad de Salud
</t>
  </si>
  <si>
    <t>Programa de apoyo a solicitudesde registro de derechos depropiedad intelectual y fortalecimiento de la transferencia del conocimiento al entorno (n.° interno de proyecto 4168)</t>
  </si>
  <si>
    <t xml:space="preserve">Mantener los derechos vigentes de las tecnologías para las cuales se le ha otorgado patente a la uis. Incrementar el acervo de activos intangibles de la Universidad.
Divulgar a los profesores y estudiantes de la Universidad la cultura de obtención de derechos de propiedad intelectual.
Incrementar el aprovechamiento de los activos intangibles de la universidad. 
</t>
  </si>
  <si>
    <t>57,27 %</t>
  </si>
  <si>
    <t>Número de patentes con pago actualizado en la superintendencia</t>
  </si>
  <si>
    <t>13 (número)</t>
  </si>
  <si>
    <t>43,37%</t>
  </si>
  <si>
    <t>"...Según el resultado parcial de los indicadores, el avance de las actividades se registra un cumplimiento del 43.97%..."</t>
  </si>
  <si>
    <t xml:space="preserve">Número de procesos de acompañamiento para solicitudes de patente </t>
  </si>
  <si>
    <t>37 (número)</t>
  </si>
  <si>
    <t xml:space="preserve">Solicitudes de registro de derechos de propiedad intelectual
</t>
  </si>
  <si>
    <t>Eventos de sensibilización y capacitación en propiedad intelectual dirigidos a la
comunidad universiaria</t>
  </si>
  <si>
    <t>Acuerdos de confidencialidad establecidos con terceros</t>
  </si>
  <si>
    <t>10 (número)</t>
  </si>
  <si>
    <t xml:space="preserve">Propuesta de reforma de normativa interna
</t>
  </si>
  <si>
    <t>1 (número)</t>
  </si>
  <si>
    <t>Número de valoraciones a  tecnologías</t>
  </si>
  <si>
    <t xml:space="preserve">Propuesta de normativa interna para spin-off
</t>
  </si>
  <si>
    <t xml:space="preserve">Programa:  1.2 programas académicos de alta calidad </t>
  </si>
  <si>
    <t xml:space="preserve">Subprograma: 1.2.1 aseguramiento de la calidad de programas académicos </t>
  </si>
  <si>
    <t>Taller de preparación para elcomponente de inglés de las
pruebas saber pro 2018 para los estudiantes de últimos semestres de la facultad de ciencias humanas. . (n.° interno de proyecto  4120)</t>
  </si>
  <si>
    <t xml:space="preserve">Realizar 10 sesiones preparatorias en el componente de inglés de las pruebas saber pro en 2018 con los estudiantes de la facultad de ciencias humanas
</t>
  </si>
  <si>
    <t>Instituto de Lenguas</t>
  </si>
  <si>
    <t>Fondo Especial</t>
  </si>
  <si>
    <t xml:space="preserve">Informe de análisis de los resultados del desempeño delos estudiantes de pregrado de la facultad de ciencias humanas en las pruebas saber pro de los últimos 3 años
</t>
  </si>
  <si>
    <t>1 (unidad)</t>
  </si>
  <si>
    <t>"...Informe de análisis en físico entregado a Dirección y material correspondiente a todas las sesiones del taller elaborado y entregado…"</t>
  </si>
  <si>
    <t xml:space="preserve">Número de sesiones de preparación para las pruebas saber pro con estudiantes de últimos semestre realizadas.   </t>
  </si>
  <si>
    <t xml:space="preserve">Número de estudiantes asistentes a las sesiones de preparación.  
</t>
  </si>
  <si>
    <t>60 (unidad)</t>
  </si>
  <si>
    <t xml:space="preserve">Programa de consolidación de los procesos de acreditación de
programas de pregrado y posgrado de la Universidad Industrial de Santander-uis  (n.° interno de proyecto  4292)
</t>
  </si>
  <si>
    <t xml:space="preserve">Consolidar los procesos de autoevaluación de los programas de pregrado y posgrado con miras al logro de la acreditación o renovación de la alta calidad.
Garantizar el cumplimiento de los requisitos para la acreditación institucional en cuanto a programasacreditables acreditados.
</t>
  </si>
  <si>
    <t>Vicerrectoría Académica</t>
  </si>
  <si>
    <t xml:space="preserve">Número de programas que iniciaron el proceso de acreditación
</t>
  </si>
  <si>
    <t>18 (unidad)</t>
  </si>
  <si>
    <t>"...El proyecto se ha ejecutado sin ningún imprevisto. De los 20 programas estimados para dar inicio, los dos (2) programas autofinanciados no lo hicieron debido a que las UAA no formularon los respectivos proyectos en los planes de gestión para el 2018. Los 18 programas restantes, subsidiados, que están participando en este proyecto corresponden a 4 programas de pregrado presencial, 8 programas de pregrado a distancia, 4 programas de especialización médico-quirúrgicas, 1 programa de maestría y 1 programa de doctorado. 
Durante el desarrollo del proyecto se han adelantado las siguientes actividades:
* Contratación y asignación de 17 profesionales para el acompañamiento de los procesos de autoevaluación de los 18 programas subsidiados que adelantan estos procesos.
* Asignación de 10 auxiliares estudiantiles para apoyar la recolección de información requerida en los procesos de autoevaluación.
* Reuniones quincenales de acompañamiento y seguimiento con los responsables de los procesos de autoevaluación.
* Reuniones quincenales con los profesionales que acompañan los procesos de autoevaluación en las diferentes UAA.
* Capacitaciones sobre las diferentes etapas de los procesos de autoevaluación dirigidas a los responsables de los procesos (profesores y profesionales).
* Realización de solicitudes de información requerida para los procesos de autoevaluación a diferentes Unidades Administrativas (VIE, Vicerrectoría Administrativa, DARA, DSI, Biblioteca, División de Recursos Humanos, Relaciones Exteriores entre otras), así como la revisión y envío de esta información a las UAA.
* Identificación y consolidación de propuestas de mejora a los Sistemas de Autoevaluación de Programas Académicos  - SIAPAD (pregrado, posgrado y especializaciones médico-quirúrgicas) a   partir del desarrollo de los procesos de autoevaluación que se adelantan en el año en curso..."</t>
  </si>
  <si>
    <t xml:space="preserve">Número de programas que finalizaron la elaboración del informe de autoevaluación
</t>
  </si>
  <si>
    <t>Liderazgo y acompañamiento a las escuelas de ingeniería adscritas a las Facultad de Ingenierías Fisicoquímicas para llevar a cabo el proceso de acreditación ABET Fase II I (n.° interno de proyecto  4315)</t>
  </si>
  <si>
    <t xml:space="preserve">Coordinar las actividades de acompañamiento en la toma de datos en todos los student outcomes de cada programa académico de la facultad de ingeniería fisicoquímica e iniciar con el análisis de datos del modelo de assessment con el fin de continuar con el proceso previo para la acreditación internacional ABET
.
</t>
  </si>
  <si>
    <t>Decanato Facultad de Ingenierias Fisicoquimicas</t>
  </si>
  <si>
    <t>El proyecto es ejecutado con recursos propios de la Unidad</t>
  </si>
  <si>
    <t xml:space="preserve">Informes de la toma de datos de los  "student outcomes" .uno por escuela
</t>
  </si>
  <si>
    <t>3 (unidad)</t>
  </si>
  <si>
    <t>"...La primera actividad ya se cumplió en su totalidad. En cuanto al modelo assesment se escruturó en tres fases: valoración, evaluación y mejora continua. En estos momentos se está en la fase de evaluación…"</t>
  </si>
  <si>
    <t>Escuela de Geologia</t>
  </si>
  <si>
    <t xml:space="preserve">Escuela de Ingeniería Metalurgica y Ciencia de Materiales
</t>
  </si>
  <si>
    <t>Escuela de Ingeniería de Petroleos</t>
  </si>
  <si>
    <t>Escuela de Ing.eniería uimica</t>
  </si>
  <si>
    <t>Subprograma: 1.2.2 Desarrollo curricular</t>
  </si>
  <si>
    <t>Seminario: "competencias ciudadanas y científicas, principios y requisitos con miras a acreditación internacional ABET". Fase 2  (n.° interno de proyecto 4343)</t>
  </si>
  <si>
    <t>Realizar un seminario abet, con el propósito: primero de conocer y difundir a nivel docente de la facultad de ciencias los lineamientos que han hecho de la acreditación internacional abet un modelo exitoso a nivel mundial, segundo, sensibilizar el tema de las competencias tanto académicas, científicas y ciudadanas que permiten que los programas alcancen estándares esenciales y por último poder compartir métodos, procesos y experiencias que dentro la acreditación internacional abet se han convertido en ejemplo por los resultados obtenidos.</t>
  </si>
  <si>
    <t>Decanato Facultad de Ciencias</t>
  </si>
  <si>
    <t>La Unidad no ha requerido utilizar los recursos</t>
  </si>
  <si>
    <t xml:space="preserve">Cronograma establecido </t>
  </si>
  <si>
    <t>1(unidad)</t>
  </si>
  <si>
    <t>"...El proyecto consta de 3 seminarios, ya se realizo y finalizo con éxito el primero, actualmente ya se determino el temario del segundo y solo esta pendiente establecer la fecha y la logística complementaria para su realización. …"</t>
  </si>
  <si>
    <t>Proceso de divulgación realizado</t>
  </si>
  <si>
    <t>100 (porcentaje)</t>
  </si>
  <si>
    <t>Jornadas de seminario realizado</t>
  </si>
  <si>
    <t>Documento informe realizado</t>
  </si>
  <si>
    <t>Plan de actualización y
mejoramiento del ciclo básico de pregrado en la Facultad de
Ingenierías Fisicomecánicas,
orientado a satisfacer las
competencias de formación en
ciencias básicas: Fase I (n.° interno de proyecto  4246)</t>
  </si>
  <si>
    <t xml:space="preserve">Revisar, analizar y determinar los requerimientos de formación en competencias, que deben ser atendidos por las asignaturas de ciencias del ciclo básico de pregrado de la Facultad de Ingenierías Fisicomecánicas
</t>
  </si>
  <si>
    <t>Decanato Facultad de Ingenierías Fisicomecánicas</t>
  </si>
  <si>
    <t xml:space="preserve">Documento de mapeo de competencias de formación enciencias de programas de pregrado de la FIFM
</t>
  </si>
  <si>
    <t>"...A la fecha se cuenta con un 30% ​de avance en la revisión de literatura disponible en diferentes bases de datos científicas para el período de años comprendido entre 1995 y 2018, preseleccionando los estudios relacionad​​o​s​​​ con el desarrollo de competencias en ingeniería.
A la fecha se cuenta con un 50% de avance en la revisión y análisis de los planes de estudio de los programas de ingeniería de la UIS, disponibles en la página web institucional..."</t>
  </si>
  <si>
    <t xml:space="preserve">Documento con análisis de los actuales planes de formación del ciclo básico y necesidades de mejoramiento del mismo
</t>
  </si>
  <si>
    <t>Cátedras interdisciplinarias para la Facultad de Ciencias Humanas
(n.° interno de proyecto  4311)</t>
  </si>
  <si>
    <t xml:space="preserve">Crear cátedras interdisciplinarias para la comunidad de la Facultad de Ciencias Humanas y la Universidad
</t>
  </si>
  <si>
    <t>Decanato Facultad de Ciencias Humanas</t>
  </si>
  <si>
    <t xml:space="preserve">Número de cátedras creadas  </t>
  </si>
  <si>
    <t>"...Se ha avanzado en la ejecución del proyecto y se espera culminar durante el segundo semestre del 2018…"</t>
  </si>
  <si>
    <t xml:space="preserve">Número de asistentes a las cátedras
</t>
  </si>
  <si>
    <t>100 (unidad)</t>
  </si>
  <si>
    <t xml:space="preserve">Subprograma: 1.2.3 Excelencia académica </t>
  </si>
  <si>
    <t>Afianzamiento del Sistema de
Apoyo a la Excelencia Académica 
SEA (n.° interno de proyecto 4293)</t>
  </si>
  <si>
    <t xml:space="preserve">Fortalecer el Sistema de Apoyo a la Excelencia Académica para incrementar los índices de permanencia y éxito académico de los estudiantes de pregrado de la UIS.
</t>
  </si>
  <si>
    <t xml:space="preserve">cobertura de la caracterización estudiantil = (n.° total de estudiantes caracterizados/           n.°. total de estudiantes admitidos) * 100
</t>
  </si>
  <si>
    <t xml:space="preserve">95
(porcentaje)
</t>
  </si>
  <si>
    <t xml:space="preserve">"...De acuerdo al cronograma establecido en el plan de acción, al 30 de junio de 2018 no se ha cerrado ninguna actividad; sin embargo, se ha tenido un avance significativo en la ejecución de las mismas, el cual corresponde a un 50%.  A continuación, se detalla el avance que se ha logrado en el desarrollo de las actividades del proyecto:
• Articulación de la UIS con instituciones de educación media: se dio inicio al proyecto Matemática Recreativa – Calendario Matemático, el cual se implementará en el Instituto José Antonio Galán (Floridablanca) y el Colegio Técnico Agropecuario Nuestra Señora de la Paz (Santa Cruz de la Colina - Matanza).  Se realizó la reunión de apertura y una primera capacitación a los profesores del área de matemáticas de los dos colegios.
• Desarrollo de los cursos de inducción a estudiantes de nuevo ingreso (matemáticas y lectura):  Como no hubo tiempo para desarrollar los cursos de precálculo y prelectura antes de iniciar las clases en 2018-I, se adicionaron 2 horas semanales obligatorias a los cursos de Cálculo I con el fin de que en ese espacio se3 desarrollara el acompañamiento académico.  El curso de prelectura se desarrolló durante los sábados del periodo académico.
• Caracterización Estudiantil: desde noviembre de 2017 hasta el 18 de enero de 2018 se realizó la aplicación de las pruebas de caracterización, a los estudiantes que ingresaron a la Universidad en el primer periodo académico de 2018.  Se lograron caracterizar en todas las dimensiones (Académica, Cognitiva, de Salud, Económica y Social), a 1531 estudiantes lo cual equivale al 92% del total de estudiantes que ingresaron a la Universidad en este periodo académico.
• Acompañamiento estudiantil: en el primer periodo académico del año 2018 se desarrollaron turorías, monitorías, talleres de repaso, clubes de lectura, desarrollo del programa Biblioteca 7x24 ampliando la cobertura a los diferentes cortes del periodo académico, acompañamiento cognitivo, acompañamiento Biopsicosocial y se han brindado apoyos económicos a los estudiantes identificados en riesgo.
• Apoyo a iniciativas de las UAA: se brindó apoyo a las Escuelas de Matemáticas, Enfermería, Física, Diseño Industrial, Ingeniería Mecánica, Ingeniería de Sistemas, Ingeniería Metalúrgica, Ingenierías Eléctrica, Electrónica y Telecomunicaciones Medicina, Microbiología, Nutrición, Filosofía, Economía y Administración, 
</t>
  </si>
  <si>
    <t>cobertura del sea 2018 = (n.° total de estudiantes usuarios del sea/ (n.° total de estudiantes matriculados)*100</t>
  </si>
  <si>
    <t xml:space="preserve">30
(porcentaje)
</t>
  </si>
  <si>
    <t xml:space="preserve">Ínndice de permanencia estudiantil por periodo académico = [número de estudiantes
matriculados en la universidad - (número de estudiantes pfu + número de estudiantes con retiro voluntario)]/número de estudiantes matriculados en la Universidad
</t>
  </si>
  <si>
    <t>92
(porcentaje)</t>
  </si>
  <si>
    <t xml:space="preserve">Índice de aprobación de asignaturas = número de cupos aprobados / número de cupos matriculados
</t>
  </si>
  <si>
    <t xml:space="preserve">80
(porcentaje)
</t>
  </si>
  <si>
    <t>• Estrategias para fortalecer las competencias genéricas en estudiantes próximos a graduarse: se programó el primer simulacro del examen Saber TyT para los estudiantes de programas Técnicos y Tecnológicos del IPRED que presentarán el examen el 24 de junio.  Adicionalmente se realizaron charlas preparatorias en aspectos generales de la prueba, en razonamiento cuantitativo, lectura crítica, comunicación escrita y competencias ciudadanas.
..."</t>
  </si>
  <si>
    <t xml:space="preserve">Subprograma:  1.2.4 TIC como apoyo a la docencia </t>
  </si>
  <si>
    <t>Apoyo a la implementación y
socialización de iniciativas UIS que vinculen prácticas docentes con herramientas TIC. . 
 (n.° interno de proyecto  4115)</t>
  </si>
  <si>
    <t xml:space="preserve">Desarrollar y fortalecer estrategias que apunten a continuar con el proceso de implementación de la política de tic, impactando los procesos de enseñanza, aprendizaje y evaluación de asignaturas que se ofrecen en los programas de pregrado y posgrado de la Universidad
Industrial de Santander.
</t>
  </si>
  <si>
    <t xml:space="preserve">Número de profesores capacitados durante el año 2018, por el cededuis en el uso de herramientas tic (moodle, google u otros) como apoyo a la docencia
</t>
  </si>
  <si>
    <t>"...el promedio de cursos (924) cumple notablemente según la meta establecida, sin embargo, falta el siguiente mes para poder registrar un promedio y no un valor de un sólo semestre. Se resalta el aporte de EXPERTIC en el aumento de las aulas. En cuanto a las convocatorias, hemos sobrepasado la meta, porque ya se han publicados tres convocatorias y estamos preparando la cuarta. El evento de socialización y las actividades de presentación de resultados, están programados para el segundo semestre del año, por eso tienen un indicador de cumplimiento tan bajo. Se resalta para la segunda actividad del proyecto que la estrategia ya fue diseñada y está en prueba piloto y para el segundo semestre del año se espera implementarla...."</t>
  </si>
  <si>
    <t xml:space="preserve">Promedio de cursos ofrecidos en cada periodo académico con soporte en la plataforma moodle
</t>
  </si>
  <si>
    <t>580 (número)</t>
  </si>
  <si>
    <t xml:space="preserve">Evento de socialización de experiencias de implementación tic en docencia al interior de la universidad durante el año 2018
</t>
  </si>
  <si>
    <t>CEDEDUIS</t>
  </si>
  <si>
    <t xml:space="preserve">Número de convocatorias tic formuladas, publicadas y con recursos asignados.
</t>
  </si>
  <si>
    <t>2 (unidad)</t>
  </si>
  <si>
    <t xml:space="preserve">Número de actividades de presentación de los resultados obtenidos en los procesos de
implementación adelantados por profesores uis, en diferentes espacios de comunidades académicas externas (ponencias o artículos en publicación)
</t>
  </si>
  <si>
    <t>Programa 1.4 Extensión y proyección a la comunidad</t>
  </si>
  <si>
    <t>Subprograma: 1.4.2 Fortalecimiento de la capacidad de la función de extensión en las UAA y la institución</t>
  </si>
  <si>
    <t>Articulación de un plan de acción para la formación de un campo de prácticas propio de la Escuela de Trabajo Social  (n.° interno de proyecto  4106)</t>
  </si>
  <si>
    <t xml:space="preserve">Diseñar un plan de acción con el objetivo de formalizar un campo de prácticas para la escuela de trabajo social.
</t>
  </si>
  <si>
    <t>Escuela de Trabajo Social</t>
  </si>
  <si>
    <t xml:space="preserve">Informe del análisis de la iniciativa de un campo de prácticas de la Escuela de Trabajo Social realizado y entregado al
claustro de Escuela de Trabajo Social
</t>
  </si>
  <si>
    <t>"...Las prácticas se realizan semestralmente, el avance corresponde a la naturaleza de la programación…"</t>
  </si>
  <si>
    <t xml:space="preserve">Número de estudiantes vinculados al campo de prácticas
</t>
  </si>
  <si>
    <t xml:space="preserve">Número de profesores involucrados en procesos académicos a partir del campo de prácticas
</t>
  </si>
  <si>
    <t>5 (unidad)</t>
  </si>
  <si>
    <t>Propuesta de un modelo de
proceso para habilitación de
escenarios de práctica propios y
en convenio (n.° interno de proyecto  4133)</t>
  </si>
  <si>
    <t xml:space="preserve">Elaborar una propuesta con el modelo de proceso para habilitación de escenarios de práctica propios y en convenio con ips, hospitales y clinicas, para garantizar el
cumplimiento de la normativa emitida por el ministerio de educación nacional con respecto a los centros de práctica en convenio.
</t>
  </si>
  <si>
    <t>Decanato Facultad de Salud</t>
  </si>
  <si>
    <t xml:space="preserve">Documento con propuesta del modelo del proceso para habilitación de escenarios de practica internos y externos.
</t>
  </si>
  <si>
    <t>"...Se realizo documento normograma de la normatividad vigente para habilitacion de escenarios de practica…"</t>
  </si>
  <si>
    <t>Escuela de Microbiología</t>
  </si>
  <si>
    <t>Escuela de Enfermería</t>
  </si>
  <si>
    <t>Escuela de Fisioterapia</t>
  </si>
  <si>
    <t xml:space="preserve">Documento con análisis o revisión documental realizado de la normatividad para habilitación de escenarios de práctica.
</t>
  </si>
  <si>
    <t>Escuela de Nutrición y Dietética</t>
  </si>
  <si>
    <t>Escuela de Medicina</t>
  </si>
  <si>
    <t>Fortalecimiento de las
capacidades de extensión  (n.° interno de proyecto  4170)</t>
  </si>
  <si>
    <t xml:space="preserve">Asesorar la formulación propuestas de extensión mediante capacitación en el proceso de registro y formalización de actividades de extensión fortalecer la visibilidad de las actividades de extensión de la universidad a nivel local, regional y nacional apoyar la presentación de propuestas a fondos, tales
como,el del sistema general de regalías que fomenten la vinculación universidad - empresa - estado - sociedad
</t>
  </si>
  <si>
    <t>Número de participaciones de integrantes de la comunidad universitaria en actividades de
socialización del proceso de extensión</t>
  </si>
  <si>
    <t>40 (número)</t>
  </si>
  <si>
    <t>"...Según el resultado parcial de los indicadores, el avance de las actividades se registra un cumplimiento del 26.67%..."</t>
  </si>
  <si>
    <t>Número de propuestas de extensión asesoradas por la VIE</t>
  </si>
  <si>
    <t xml:space="preserve">Número de eventos organizados de orden local, nacional e internacional, que fomenten la vinculación entre la universidad, el estado, la empresa o la sociedad, tales como: clubes de ciencia.
</t>
  </si>
  <si>
    <t xml:space="preserve">Número participaciones en ferias, exhibiciones o eventos similares, que ofrezcan visibilidad a las actividades de extensión de la universidad
</t>
  </si>
  <si>
    <t>Propuesta de reforma a la normativa interna</t>
  </si>
  <si>
    <t>Programa de seguimiento a la
calidad de servicios de extensión
(n.° interno de proyecto  4350)</t>
  </si>
  <si>
    <t xml:space="preserve">Identificar oportunidades de mejora en la prestación de servicios de extensión que se realizan por parte de la Universidad industrial de santander, teniendo como foco
la calidad de estos mismos.
</t>
  </si>
  <si>
    <t>Diagnóstico de actividades de extensión</t>
  </si>
  <si>
    <t>"...Se consultará a la oficina de planeación sobre el presupuesto asignado al proyecto, dado que aún no ha sido trasladado el recurso…"</t>
  </si>
  <si>
    <t>Propuesta de mecanismo de seguimiento y control de actividades de extensión</t>
  </si>
  <si>
    <t>Subprograma: 1.4.3 Fomento al emprendimiento y relación con el sector productivo</t>
  </si>
  <si>
    <t>Programa de emprendimiento para estudiantes y egresados uis  (n.° interno de proyecto  4169)</t>
  </si>
  <si>
    <t xml:space="preserve">Asesorar con el apoyo para la formulación, búsqueda financiera y puesta en marcha de las ideas de negocio a  estudiantes de programas de pregrado, posgrado y egresados de la comunidad UIS.
Proveer capacitación a la comunidad universitaria en temas de emprendimiento, mentalidad y cultura, para fortalecer e incentivar las capacidades emprendedoras.
Apoyar el desarrollo de eventos de orden local, nacional e internacional en los que se fortalezca y estimule a los miembros de la comunidad universitaria y estudiantes de instituciones públicas, en temas de innovación y emprendimiento.
</t>
  </si>
  <si>
    <t>Iniciativas de emprendimiento apoyadas en su formulación o aplicación a fondos de financiación externa.</t>
  </si>
  <si>
    <t>5 (número)</t>
  </si>
  <si>
    <t>"...Según el resultado parcial de los indicadores, el avance de las actividades se registra un cumplimiento del 30%..."</t>
  </si>
  <si>
    <t>Conferencias a la comunidad universitaria de capacitación de emprendimiento, innovación, mentalidad y cultura.</t>
  </si>
  <si>
    <t>Número de eventos de orden local,  nacional o internacional en innovación y emprendimiento en los que la UIS participa</t>
  </si>
  <si>
    <t xml:space="preserve">Participación en organización de eventos locales, regionales o nacionales en emprendimiento, innovación, mentalidad y cultura.
</t>
  </si>
  <si>
    <t>El talento humano de la Universidad debe orientar sus actividades al logro de las funciones misionales. Para ello, el personal académico debe ser competente para la investigación, la docencia y la extensión, lo cual supone en él altas capacidades de gestión, excelente nivel educativo, en su gran mayoría con formación doctoral y posdoctoral.
La Universidad buscará en todos sus procesos la formación de excelencia de su personal académico, con capacidad de atender las necesidades de la región y el país, pues es consciente del reto que impone el logro de una sociedad del conocimiento, fundamentalmente en lo relacionado con la capacidad de innovación y competencia de los agentes del desarrollo nacional. En este sentido, se buscará desarrollar al máximo las capacidades tanto de los profesores como del personal administrativo y de apoyo, pues todos constituyen elemento fundamental en el desarrollo de las actividades misionales.
En aras de lograr que el talento humano que labora en la Universidad se caracterice por su excelencia, compromiso y voluntad de servicio y superación, la Institución es consciente de la necesidad de desplegar un amplio abanico de posibilidades de capacitación en áreas como la planeación estratégica, calidad, evaluación y rendición de cuentas. Todo esto generará una cultura de gestión de calidad en todos los procesos del modelo educativo.</t>
  </si>
  <si>
    <t xml:space="preserve">Programa:  2.1 Cualificación profesoral </t>
  </si>
  <si>
    <t>Subprograma 2.1.2 Perfeccionamiento docente</t>
  </si>
  <si>
    <t>Fortalecimiento de competencias
docentes en pedagogía inclusiva
(n.° interno de proyecto  4250)</t>
  </si>
  <si>
    <t xml:space="preserve">Aumentar el número de profesores formados en
competencias docentes en pedagogía inclusiva
</t>
  </si>
  <si>
    <t>Número de profesores formados</t>
  </si>
  <si>
    <t>30 (unidad)</t>
  </si>
  <si>
    <t>"...Ya se tiene la temática, la primera versión del diseño del curso y un listado de capacitadores disponible…"</t>
  </si>
  <si>
    <t>Programa:  2.2 Cualificación del personal administrativo</t>
  </si>
  <si>
    <t>Subprograma 2.2.1 Fortalecimiento de competencias administrativas</t>
  </si>
  <si>
    <t>Programa integral para el
fortalecimiento de la gestión
administrativa -piga-  (n.° interno de proyecto  4277)</t>
  </si>
  <si>
    <t xml:space="preserve">Satisfacer las necesidades de formación, entrenamiento y capacitación del personal administrativo de la universidad, en términos de conocimientos, habilidades y actitudes, que le permitan desempeñar bajo el enfoque de
mejoramiento continuo el rol administrativo para el cual fue contratado
</t>
  </si>
  <si>
    <t>División de Recursos Humanos</t>
  </si>
  <si>
    <t xml:space="preserve">Cobertura del programa = (número de participantes en actividades de capacitación y/o
entrenamiento / total del personal administrativo) *
100%
</t>
  </si>
  <si>
    <t>60
(porcentaje)</t>
  </si>
  <si>
    <t>"...Frente a las actividades desarrolladas durante el primer semestre de 2018, relacionadas con el diagnóstico de las necesidades de formación, entrenamiento y capacitación del personal administrativo de la Universidad y formulación del PIGA, fueron ejecutadas con base en la aprobación de la Dirección de la Universidad las siguientes actividades, dirigidas a funcionarios de nivel administrativo sobre temáticas generales y/o especificas relacionadas con el cargo, tales como: Actualización en trámites administrativos institucionales(Inducción y Reinducción Institucional), Diligenciamiento del Censo Electrónico del DANE (Obligatoriedad de diligenciamiento para funcionarios públicos - Decreto 1899 / 2017), Norma ISO 9001:2015 y Modelo Integrado de Planeación y Gestión – MIPG, Actualización en Temas Archivísticos, Actualización en Normas y Procedimientos para Invitación y Contratación de Extranjeros en la UIS y Refuerzo en  Conceptos y Prácticas del Sistema de Información Financiera – SIF(para funcionarios DRH)...."</t>
  </si>
  <si>
    <t xml:space="preserve">Evaluación de aprendizaje de la
actividad = calificación
promedio de las evaluaciones de conocimiento aplicadas.
</t>
  </si>
  <si>
    <t>70
(porcentaje)</t>
  </si>
  <si>
    <t xml:space="preserve">Satisfacción de los beneficiarios = promedio de las calificaciones de las encuestas de satisfacción
aplicadas al finalizar las actividades de capacitación y/o
entrenamiento.
</t>
  </si>
  <si>
    <t xml:space="preserve">Nivel de cumplimiento de
actividades de capacitación y/o
entrenamiento = (total de
capacitaciones y/o actividades de entrenamiento gestionadas / total de capacitaciones y/o actividades de entrenamiento
programadas) * 100%
</t>
  </si>
  <si>
    <t>60
(porcentaje</t>
  </si>
  <si>
    <t>La Universidad entiende que la actividad formativa se da dentro de un contexto económico, social, político y cultural específico que debe ser tenido en cuenta, en cuanto constituye un elemento decisivo para el éxito de su acción. Es por ello que la Universidad se propone consolidar, mejorar y crear los procesos de apoyo al bienestar de las personas que conforman su comunidad, haciendo énfasis en el carácter preventivo de su intervención. Para ello es fundamental la consolidación de estrategias de comunicación e interacción que permitan identificar problemas de forma temprana, desarrollar propuestas de solución y realizar planes de mejoramiento acordes con las necesidades identificadas.</t>
  </si>
  <si>
    <t>Programa:   3.1 Bienestar estudiantil</t>
  </si>
  <si>
    <t>Subprograma 3.1.1 Consolidación de los programas de bienestar estudiantil</t>
  </si>
  <si>
    <t>Implementación del servicio de consulta para personas en
condición de discapacidad visual y auditiva, en la biblioteca de la Universidad Industrial de Santander  (n.° interno de proyecto 4132)</t>
  </si>
  <si>
    <t xml:space="preserve">Implementar el servicio de consulta para personas en condición de discapacidad visual y auditiva, en la biblioteca de la Universidad Industrial de Santander
</t>
  </si>
  <si>
    <t>Biblioteca</t>
  </si>
  <si>
    <t>La Unidad manifiesta que no se han utilizado los recursos teniendo en cuenta que las capacitaciones se han realizado de manera gratuita por la Biblioteca Municipal Gabriel Turbay</t>
  </si>
  <si>
    <t>Lista de usuarios en condición de discapacidad visual y auditiva</t>
  </si>
  <si>
    <t>"...Nos encontramos en el proceso de la capacitación, el cual se llevará a cabo durante los meses de julio y agosto de 2018. El proyecto se culmina con la implementación del servicio…"</t>
  </si>
  <si>
    <t>Herramientas tecnológicas
implementadas</t>
  </si>
  <si>
    <t>Funcionarios capacitados</t>
  </si>
  <si>
    <t>15 (unidad)</t>
  </si>
  <si>
    <t>Servicios tiflotécnicos
ofrecidos</t>
  </si>
  <si>
    <t>Elaboración de la propuesta de
"Plan padrino" para la Universidad Industrial de Santander  (n.° interno de proyecto 4182)</t>
  </si>
  <si>
    <t xml:space="preserve">Establecer y documentar el programa plan padrino como una alternativa para la gestión de recursos económicos,
que permitan apoyar estudiantes de la universidad en condición socioeconómica vulnerable
</t>
  </si>
  <si>
    <t>División de Bienestar Universitario</t>
  </si>
  <si>
    <t>El proyecto se ejecuta con recursos propios de la Unidad</t>
  </si>
  <si>
    <t>Documento de contextualización y benchmarking del plan padrino en otras IES</t>
  </si>
  <si>
    <t>"...A la fecha ya se ha identificado la población objetivo y se han revisado experiencias en otras Universidades a nivel nacional e internacional en la implementación de programas de este tipo. Adicionalmente ya se tiene el primer borrador que contiene los principales lineamientos del Plan padrino en la UIS..."</t>
  </si>
  <si>
    <t>División Financiera</t>
  </si>
  <si>
    <t xml:space="preserve">Documento de lineamientos para el adecuado funcionamiento del
plan padrino en la UIS
</t>
  </si>
  <si>
    <t>Programa:   3.2 Bienestar profesoral y administrativo</t>
  </si>
  <si>
    <t>Subprograma: 3.2.1 Fortalecimiento de programas para el bienestar profesoral</t>
  </si>
  <si>
    <t>Estudio de requerimientos en el marco del desarrollo del proyecto del edificio de bienestar profesoral  (n.° interno de proyecto4348)</t>
  </si>
  <si>
    <t>Definir los requerimientos físicos y funcionales requeridos para el edificio de bienestar profesoral</t>
  </si>
  <si>
    <t xml:space="preserve">Planeación </t>
  </si>
  <si>
    <t>Documento con la identificación de las necesidades y requerimientos de infraestructura física para el espacio de bienestar profesoraL</t>
  </si>
  <si>
    <t>"...En el Consejo Académico Ampliado llevado el 3 de mayo de 2018, el edificio de Bienestar Profesoral fue incluido en el listado de prioridades a corto plazo…"</t>
  </si>
  <si>
    <t>Subprograma: 3.2.2 Mejoramiento del clima organizacioneal</t>
  </si>
  <si>
    <t>Mejoramiento del clima
organizacional y bienestar
laboral de los servidores de la
universidad (n.° interno de proyecto 4278)</t>
  </si>
  <si>
    <t>Promover acciones de prevención e intervención que contribuyan al mejoramiento del clima organizacional, la resolución pacífica de conflictos, la sana convivencia, la integración institucional y el bienestar de los servidores de la universidad</t>
  </si>
  <si>
    <t>DIVISION DE RECURSOS HUMANOS</t>
  </si>
  <si>
    <t>Cumplimiento de actividades =
(número de actividades
gestionadas al semestre / número
de actividades programadas al
semestre) * 100%</t>
  </si>
  <si>
    <t xml:space="preserve">"...En el marco del mejoramiento del clima organizacional, se dio inicio en el mes de marzo a la aplicación de la Batería de Factores de Riesgo Psicosocial para 1875 funcionarios (planta, provisional, libre nombramiento y remoción, temporal y cátedra con dos periodos continuos de vinculación o más de 6 meses de vinculación con la Universidad) con el fin de contar con la información intralaboral que responde a cuatro (4) dominios que permiten conocer la percepción del ambiente laboral (liderazgo y relaciones sociales, demandas del trabajo, control sobre el trabajo, recompensas) aplicación que a la fecha se ha realizado a 965 funcionarios. Esta evaluación permitirá diseñar nuevas estrategias a nivel organizacional y mejorar las existentes para la gestión efectiva del bienestar y el clima laboral en la Universidad, guiar los planes de intervención de clima organizacional que se 
</t>
  </si>
  <si>
    <t xml:space="preserve">Satisfacción de los beneficiarios =
promedio de las calificaciones de las encuestas de satisfacción
aplicadas al finalizar las actividades deintervención.
</t>
  </si>
  <si>
    <t xml:space="preserve">Evaluación de aprendizaje de la
actividad = calificación promedio de las evaluaciones de conocimiento aplicadas.
</t>
  </si>
  <si>
    <t>presentarán por Unidad, los cuales se ejecutarán en conjunto con la Unidad que desee implementarlo. 
A la fecha se han realizado actividades de mejoramiento de clima organizacional a través  de estrategias como los talleres de Inteligencia Emocional y Coaching donde han participado más de 100 funcionarios y el Programa de Reducción de Estrés Académico – REA con los profesores de las Escuelas de Química, Biología, Diseño Industrial y E3T. Otras estrategias llevadas a cabo este primer semestre son el grupo focal y las entrevistas semiestructuradas, las cuales se implementaron en los grupos de trabajo de Contabilidad (Div. Financiera) y Seguridad y Salud en el Trabajo (Div. Recursos Humanos), generando la realización de actividades de mejoramiento de la comunicación, trabajo en equipo y liderazgo. Para el segundo semestre se implementará el programa de formación para los miembros del Sistema de Resolución Pacífica de Conflictos y los planes de intervención por UAA diseñados a partir de los resultados de la Evaluación de Riesgo Psicosocial. 
A la fecha se han realizado actividades de bienestar que incluyen la celebración del Día de la Secretaria, el Día del Profesor y la puesta en marcha del Día del Empleado Administrativo a realizarse el 29 de  junio, igualmente a nivel deportivo se ha apoyado la participación de los equipos  de fútbol, voleibol, bolo, tejo, entre otros, conformados por funcionarios de la Universidad, en diferentes encuentros deportivos a nivel local y regional. Respecto a las actividades deportivas, “UIS Activa” se consolidó como una estrategia para la promoción de la actividad física donde participan aproximadamente 30 funcionarios de manera permanente. Para el segundo semestre se implementarán estrategias diseñadas para la integración deportiva del Campus principal y las Sedes Regionales..."</t>
  </si>
  <si>
    <t xml:space="preserve">Cobertura en mecanismos de
resolución pacífica de conflictos =
(número de casos atendidos en mesas de mediación al semestre / número de casos reportados a mesas de mediación al semestre) * 100%
</t>
  </si>
  <si>
    <t>100
(porcentaje)</t>
  </si>
  <si>
    <t xml:space="preserve">Prevención de acoso laboral = (número de recomendaciones
del ccl gestionadas al trimestre /
número de recomendaciones
reportadas por el ccl al trimestre) * 100
</t>
  </si>
  <si>
    <t>El contexto mundial supone que la acción de las instituciones de Educación Superior deba abrirse a la interacción con organizaciones del sector público y privado, entes gubernamentales y con las empresas a nivel nacional e internacional con el fin de hacer realidad sus procesos misionales. Es fundamental, dentro de estos parámetros, que la Universidad implemente estrategias de desarrollo formativo, investigativo y de intervención social a nivel regional, pues esto posibilitará su fortalecimiento interno y su capacidad para interactuar a nivel nacional e internacional. En el mismo sentido, este fortalecimiento interno no será un fin en sí mismo sino por el contrario una estrategia de interacción social con la comunidad regional e internacional en aras de crear condiciones que le permita constituirse como una verdadera comunidad del conocimiento, activa y actuante en todos los ámbitos de la vida social.
Naturalmente, todo esto va ligado a estrategias efectivas de interacción con los egresados quienes constituyen un apoyo fundamental a la Universidad en aras de llevar a buen término sus propósitos misionales.</t>
  </si>
  <si>
    <t>Programa:  4.1 Proyección regional</t>
  </si>
  <si>
    <t>Subprograma  4.1.1 Proyección regional</t>
  </si>
  <si>
    <t>Formulación de los lineamientos de la política de regionalización de la universidad industrial de
santander (n.° interno de proyecto  4208)</t>
  </si>
  <si>
    <t xml:space="preserve">Desarrollar las actividades planteadas por la comisión de regionalización, encaminadas a formular los lineamientos de la política de regionalización de la universidad
industrial de santander
</t>
  </si>
  <si>
    <t>Planeación</t>
  </si>
  <si>
    <t>El proyecto se ejcuta con recursos propios de la Unidad</t>
  </si>
  <si>
    <t>Documento con los
lineamientos de política de
regionalización presentado ante el
consejo académico</t>
  </si>
  <si>
    <t>"...Con el apoyo del IDEAD, se cuenta con un documento preliminar de lineamientos para una política de regionalización de la Universidad Industrial de Santander (Documento borrador con un avance del 60%). Análisis de la Planta Docente de las sedes regionales, La investigación en las sedes regionales (Carreras de cinco completo-Tesis de Pregrado), Estudio Técnico: Orientación Vocacional Provincial -Estudiantes de Bachillerato),  Propuesta "Inclusión y Equidad en Educación. Caso Santander",  Área de influencia de la UIS, Diagnostico preliminar del Departamento de Arauca, con énfasis en vocaciones productivas territoriaels y requerimientos de capital humano (Educación). Recopilación documental de Arauca y Casanare.6 talleres para la regionalización de la Universidad Industrial de Santander en la provincias del departamento y una reunión con actores de la región en Barrancabermeja..."</t>
  </si>
  <si>
    <t>Instituto de Proyección Regional y Educación a Distancia</t>
  </si>
  <si>
    <t>Documento con la
caracterización de las regiones de interés de la UIS</t>
  </si>
  <si>
    <t>Reuniones de la comisión de regionalización</t>
  </si>
  <si>
    <t>28 (unidad)</t>
  </si>
  <si>
    <t>Identificación de sistemas de
innovación agroindustriales
subregionales, como soporte para la definición de lineamientos de la
política de regionalización uis.
(n.° interno de proyecto  4349)</t>
  </si>
  <si>
    <t xml:space="preserve">Formular una estrategia de articulación de las funciones misionales de la universidad industrial de santander, que garantice la pertinencia de las acciones institucionales en los territorios con el desarrollo de las subregiones del departamento de santander, con un énfasis en la
industria rural y el marco internacional de los objetivos de desarrollo sostenible (ods).
</t>
  </si>
  <si>
    <t xml:space="preserve">Instituto de Estudios Interdisciplinarios y
Accion Estrategica para el Desarrollo- IDEAD
</t>
  </si>
  <si>
    <t>22,58%</t>
  </si>
  <si>
    <t>Documento de diagnostico por subregiones del departamento</t>
  </si>
  <si>
    <t>"...Bases de datos elaboradas: Pecuaria, agrícola, municipales. poblacionales.
Producción de documentos de trabajo
Talleres provinciales realizados: formulario diseñado en aplicación web…"</t>
  </si>
  <si>
    <t>Documento de vocaciones territoriales subregionales</t>
  </si>
  <si>
    <t>Documento de
lineamientos de política de regionalización UIS</t>
  </si>
  <si>
    <t>Esquema de consolidación del
sistema de innovación agroindustrial -caso de estudio</t>
  </si>
  <si>
    <t xml:space="preserve">Personas capacitadas
diplomado de identificación y
formulación de proyectos estratégicos de innovación
</t>
  </si>
  <si>
    <t>Programa:  4.2 Internacionalización</t>
  </si>
  <si>
    <t>Subprograma  4.2.1 fomento de relaciones internacionales</t>
  </si>
  <si>
    <t>Diseño de una propuesta de
internacionalización para la UIS (n.° interno de proyecto  4320)</t>
  </si>
  <si>
    <t xml:space="preserve">Diseñar una propuesta de internacionalización para la uis
sentada en los 5 ejes propuestos, de los cuales 4 son sugeridos por el men y adaptados a la naturaleza de la
institución
</t>
  </si>
  <si>
    <t>Relaciones exteriores</t>
  </si>
  <si>
    <t>45,35%</t>
  </si>
  <si>
    <t>Documento borrador de propuesta de internacionalización
para la UIS</t>
  </si>
  <si>
    <t>La Unidad no presentó observaciones con respecto al avance del proyecto</t>
  </si>
  <si>
    <t>Vicerrectoria academica</t>
  </si>
  <si>
    <t xml:space="preserve">Ruta de aprobación de la propuesta de política de internacionalización
hasta llegar al consejo superior
</t>
  </si>
  <si>
    <t xml:space="preserve">Vicerrectoria de Investigacion y
Extension
</t>
  </si>
  <si>
    <t>Programa:  4.3 ´Programa cultural</t>
  </si>
  <si>
    <t>Subprograma  4.3.1 Fortalecimiento de la gestión cultural</t>
  </si>
  <si>
    <t>Desarrollo del programa vecinos y amigos UIS (n.° interno de proyecto  4241)</t>
  </si>
  <si>
    <t xml:space="preserve">Ofrecer diferentes actividades los domingos, en el campus UIS, a la comunidad aledaña para que disfruten del tiempo libre
</t>
  </si>
  <si>
    <t>Dirección Cultural</t>
  </si>
  <si>
    <t xml:space="preserve">Número de actividades promedio realizadas cada domingo
</t>
  </si>
  <si>
    <t>12 (número)</t>
  </si>
  <si>
    <t>"...Se ha cumplido con el 45% del programa, ya que es un programa durante todo el año (12 meses) y se ha ejecutado  de manera continua durante el primer semestre (5,5 meses)…."</t>
  </si>
  <si>
    <t xml:space="preserve">Numero de asistentes a las
actividades especificadas en el año 2018
</t>
  </si>
  <si>
    <t>5
(porcentaje)</t>
  </si>
  <si>
    <t xml:space="preserve">Numero de jornadas de vacaciones recreativas programadas
</t>
  </si>
  <si>
    <t>90
(porcentaje)</t>
  </si>
  <si>
    <t xml:space="preserve">Porcentaje de
recomendación
</t>
  </si>
  <si>
    <t>98
(porcentaje)</t>
  </si>
  <si>
    <t>Programa de apoyo para la
movilidad de grupos artisticos (n.° interno de proyecto 4243)</t>
  </si>
  <si>
    <t xml:space="preserve">Promover el intercambio cultural de la institucion a traves de la participacion de los grupos artisticos en diferentes escenarios regionales y nacionales
</t>
  </si>
  <si>
    <t>Número de grupos
artísticos apoyados</t>
  </si>
  <si>
    <t>"...Se solicitó un presupuesto mayor para el desarrollo de este proyecto y se aprobó un valor menor al soliictado. Por ende, el alcance de las metas se debe reducir siendo coherentes con la reducción de presupuesto.
Se proponen nuevas metas: apoyar a 2 Grupos Artísticos y 40 miembros de la comunidad UIS, con base en lo anterior y los indicadores reportados, se justifica el cumplimiento del 50% del proyecto..."</t>
  </si>
  <si>
    <t>Número de beneficiarios
artistas comunidad UIS (estudiantes,
egresados, profesores, administrativos)</t>
  </si>
  <si>
    <t>Subprograma  4.3.2 Creación artistica e intercambio cultural</t>
  </si>
  <si>
    <t>Desarrollo de una agenda
cultural y artistica para la UIS
(Temporadas)  (n.° interno de proyecto  4179)</t>
  </si>
  <si>
    <t xml:space="preserve">Generar espacios de expresión para los talentos locales y regionales para el desarrollo de audiencias e impacto
en los indicadores de calidad de vida de la comunidad
</t>
  </si>
  <si>
    <t xml:space="preserve">Numero de temporadas
realizadas
</t>
  </si>
  <si>
    <t>"...Se han desarrollado 5 temporadas - Manifestaciones Populares Febrero (Vallenato), Teatro marzo (FITB), Visitarte mayo, Gallera todo el año (en curso)y Aliados -UNAB todo el año (en curso)  - de 10 temporadas propuestas como meta: Se ha cumplido con el  50% del proyecto..."</t>
  </si>
  <si>
    <t>Fondos Ajenos</t>
  </si>
  <si>
    <t xml:space="preserve">Numero total de
asistentes
</t>
  </si>
  <si>
    <t>19580
(número)</t>
  </si>
  <si>
    <t>Indice de satisfacción de los beneficiarios</t>
  </si>
  <si>
    <t>Indice de recompra</t>
  </si>
  <si>
    <t>97
(porcentaje)</t>
  </si>
  <si>
    <t xml:space="preserve">Indice de
recomendación
</t>
  </si>
  <si>
    <t>97
(porcentaje)43</t>
  </si>
  <si>
    <t>Indice de ocupación</t>
  </si>
  <si>
    <t>50
(porcentaje)</t>
  </si>
  <si>
    <t>Concurso de literatura UIS y taller relata (n.° interno de proyecto  4253)</t>
  </si>
  <si>
    <t xml:space="preserve">Organizar y desarrollar los concursos nacionales de creación literaria uis en las modalidades de libro de cuento, libro de poesía y libro de ensayo y novela para fomentar la creación literaria entre los miembros de la
ciudadanía en general estimular las capacidades de creacion literariaen los
estudiantes
</t>
  </si>
  <si>
    <t xml:space="preserve">Dirección Cultural </t>
  </si>
  <si>
    <t>Número de concursos
literarios realizados</t>
  </si>
  <si>
    <t>4 (unidad)</t>
  </si>
  <si>
    <t>"...A pesar de que los indicadores indican un porcentaje menor de cumplimiento, se debe tener en cuenta que estos son valores parciales y que la convocatoria está abierta hasta el 30 de junio del presente año. Adicionalmente, se han iniciado y están en ejecución 4 de las 7 actividades planteadas, se lleva el  57% del proyecto...."</t>
  </si>
  <si>
    <t>Número de libros de
cuentos recibidos</t>
  </si>
  <si>
    <t>25 (unidad)</t>
  </si>
  <si>
    <t>Número de libros de
poesia recibidos</t>
  </si>
  <si>
    <t>Número de ensayos
recibidos</t>
  </si>
  <si>
    <t xml:space="preserve">Número de novelas
estudiantiles recibidas
</t>
  </si>
  <si>
    <t>CULTURA UNIVERSITARIA FASE(2) (n.° interno de proyecto  4256)</t>
  </si>
  <si>
    <t xml:space="preserve">Desarrollar una estrategia que fortalezca la planificación cultural en la universidad , por medio de procesos formativos que garanticen una amplia
participación ciudadana para la construcción conjunta del plan de cultura institucional en articulación con las políticas culturales vigentes.
</t>
  </si>
  <si>
    <t>Documento plan integral de cultura uniersitaria</t>
  </si>
  <si>
    <t>"...Se hace entrega del documento diagnóstico (Fase 1) el día 06 de marzo de 2018, el cual es fundamental para el desarrollo de la fase 2. Dicho lo anterior, el periodo para poder ejecutar la fase 2 la Universidad se encontraba en Ley de garantías. El proyecto se desarrollará en el segundo semestre de 2018...."</t>
  </si>
  <si>
    <t>Programa: 4.4  Interacción con egresados</t>
  </si>
  <si>
    <t>Subprograma  4.4.2  Fomento al vínculo con egresados (cooperación con egresados)</t>
  </si>
  <si>
    <t>Fortalecimiento del programa de egresados a través de una
propuesta que genere de sentido de pertenencia hascia la UIS (UIS Mi alma máter) (n.° interno de proyecto  4326)</t>
  </si>
  <si>
    <t xml:space="preserve">Diseñar el programa uis mi alma mater para la identificación, seguimiento y la fidelización de los egresados de la uis que permita la obtención de recursos monetarios y/o en especie para la consolidación de la política institucional de egresados y el fortalecimiento de fuentes de financiamiento generar bases de datos de egresados actualizadas posibilitar el uso de la consulta de bases de datos bibliográficas en la comunidad de egresados carnetizar a la población de egresados uis
</t>
  </si>
  <si>
    <t>Relaciones Exteriores</t>
  </si>
  <si>
    <t xml:space="preserve">Diseño del programa
UIS Mi alma mater elaborado.
</t>
  </si>
  <si>
    <t>"...La Unidad no presentó observaciones con respecto al avance del proyecto…"</t>
  </si>
  <si>
    <t>Documento de concepción de elementos financieros, legales y organizacionales</t>
  </si>
  <si>
    <t xml:space="preserve">Reportajes y videos
realizados para consolidar la imagen del programa "UIS Mi alma mater"
</t>
  </si>
  <si>
    <t>Los procesos misionales de la Universidad requieren de un apoyo eficiente, eficaz y efectivo para su buena marcha y desarrollo. Es por ello que la administración de la Universidad cumple una función sin la cual todo el modelo educativo quedaría sin soporte y dirección. Por lo tanto, un requisito sin que nos de la buena gestión del modelo educativo, está constituido por una administración volcada a apoyar la labor de los docentes e investigadores quienes interactúan con toda la comunidad universitaria y con la sociedad, en aras de lograr los objetivos que constituyen el fundamento de la vida universitaria.
En este sentido la gestión de calidad, la cultura de la planeación, la autoevaluación, el autocontrol y el mejoramiento continuo, representan el marco general y el ideal que orienta la acción de esta Institución, consciente de la responsabilidad social que tiene en el manejo de los recursos de la comunidad a la que sirve. Además, la Institución es consciente de la importancia del mejoramiento permanente de la infraestructura física y tecnológica, como requisito material que surte de base a la realización de las actividades tendientes a hacer efectivas sus funciones misionales.  La Universidad implementará, también, estrategias que le permitan consolidarse financieramente, para ello buscará fuentes complementarias de financiación.</t>
  </si>
  <si>
    <t>Programa: 5.1 Gestión universitaria eficaz y eficiente</t>
  </si>
  <si>
    <t>Subprograma 5.1.1 Consolidación de los sistemas de información</t>
  </si>
  <si>
    <t>Renovación de sistemas de
información - Fase II (n.° interno de proyecto  4252)</t>
  </si>
  <si>
    <t xml:space="preserve">Dar soporte y establecer requerimientos para el establecimiento de un erp para la renovación de los sistemas de información de los procesos: financieros,
contratación y talento humano.
</t>
  </si>
  <si>
    <t>Vicerrectoria Administrativa</t>
  </si>
  <si>
    <t>Fondo
Común</t>
  </si>
  <si>
    <t>Proyecto de
inversión aprobado
por el Consejo Superior</t>
  </si>
  <si>
    <t>"...Se realizaron talleres con líderes y profesionales de las unidades incluidas en el alcance del proyecto. Para el mapeo de procesos se utilizó el software para la gestión de procesos de negocio (BPM), identificando la interacción entre unidades, las actividades que se desarrollan, los problemas que se presentan, las oportunidades de mejora y las reglas de negocio. Adicionalmente se dío inicio a la elaboración de las actas de entrega de los requerimientos funcionales de los proceso nómina, tesorería_ingresos, contratación directa e importaciones. A la fecha se cuenta con la definición de las pruebas funcionales del subproceso de nómina de la División de Recursos Humanos. Además, se tiene un borrador del documento de formulación del proyecto que requiere la actualización del sondeo de mercados y la culminación de la actividad N° 3  para su finalización. Finalmente, se elaboró un borrador de los pliegos de condiciones. ..."</t>
  </si>
  <si>
    <t>Division de Contratacion</t>
  </si>
  <si>
    <t>Contrato ERP
adjudicado</t>
  </si>
  <si>
    <t>Division Financiera</t>
  </si>
  <si>
    <t>Arquitectura elaborada de la solución a implementar</t>
  </si>
  <si>
    <t>Division de Recursos Humanos</t>
  </si>
  <si>
    <t>Bases de datos
migradas</t>
  </si>
  <si>
    <t>Division de Servicios de Informacion</t>
  </si>
  <si>
    <t>ERP configurado</t>
  </si>
  <si>
    <t>Subprograma 5.1.2 Fomento de la capacidad de gestión universitaria</t>
  </si>
  <si>
    <t xml:space="preserve">Implementación del modelo de gestión para el despliegue de la visión de la UIS - Fase II (n.° interno de proyecto 4102)
</t>
  </si>
  <si>
    <t xml:space="preserve">Promover la apropiación del modelo de gestión definido
en la metodología, mediante el desarrollo de actividades
didácticas y la generación de espacios interactivos con
los involucrados.
</t>
  </si>
  <si>
    <t xml:space="preserve">Número de actividades de
interacción realizadas con las UAA
</t>
  </si>
  <si>
    <t>"...Se han realizado actividades de capacitación a los funcionarios que han asumido los cargos del alcance del proyecto. Asimismo, se realizó el ejercicio de cierre de los indicadores de la vigencia 2017 y se está trabajando en las estrategias e indicadores de la vigencia 2018...."</t>
  </si>
  <si>
    <t xml:space="preserve">Nivel de satisfacción con respecto a las actividades didácticas en el proceso de revisión de equipo y en el proceso de revisión uno a uno en las uaa
</t>
  </si>
  <si>
    <t>Vicerrectoría Administrativa</t>
  </si>
  <si>
    <t>Número de unidades
que realizan una reunión bajo la metodología / total de unidades del alcance</t>
  </si>
  <si>
    <t>Formulación del Plan de
Desarrollo Institucional 2019-2030,
Fase 2  (n.° interno de proyecto  4138)</t>
  </si>
  <si>
    <t xml:space="preserve">
 Elaborar el Plan de Desarrollo Institucional 2019-2030
</t>
  </si>
  <si>
    <t>Documento de dimensiones y
factores asociados
del  PDI</t>
  </si>
  <si>
    <t>"...Dado el proceso de definición y consolidación del Proyecto Institucional, el trabajo de concreción del PDI se realiza durante los meses de mayo-agosto de 2018. En los meses previos se organizó el trabajo y definición de forma preliminar de las plataformas de desarrollo, valoración de capacidades institucionales y potenciales indicadores..."</t>
  </si>
  <si>
    <t xml:space="preserve">Secretaría General </t>
  </si>
  <si>
    <t>Documento
estratégico del PDI</t>
  </si>
  <si>
    <t>Batería de
indicadores de
seguimiento</t>
  </si>
  <si>
    <t>Revisión y ajuste de la
metodología para laestimación de los costos universitarios de la UIS
(n.° interno de proyecto 4144)</t>
  </si>
  <si>
    <t xml:space="preserve">Revisar y actualizar la metodología para el estudio de costos universitarios que considere las particularidades
de los diferentes modelos pedagógicos de los programas académicos, así como las funciones misionales de la Institución, docencia, investigación y extensión.
</t>
  </si>
  <si>
    <t xml:space="preserve">Fondo Común </t>
  </si>
  <si>
    <t>Documento de
diagnóstico
elaborado</t>
  </si>
  <si>
    <t>"...Este proyecto esta programado para adelantarse durante el segundo semestre del año…"</t>
  </si>
  <si>
    <t>Propuesta de
metodología para
costos universitarios</t>
  </si>
  <si>
    <t>Modelo de costos
actualizado</t>
  </si>
  <si>
    <t xml:space="preserve">% avance en  indicadores </t>
  </si>
  <si>
    <t>Propuesta para la creación de una red de trabajo colaborativo en el sector editorial y comunicación
gráfica en Bucaramanga. (n.° interno de proyecto  4222)</t>
  </si>
  <si>
    <t xml:space="preserve">Formular una propuesta para conformar una red de trabajo colaborativo con los actores interesados y más influyentes del sector editorial y de comunicación
gráfica en bucaramanga y la división de publicaciones de la Universidad Industrial de Santander, que permita  aumentar la retención de conocimientos y ventajas
competitivas, alcanzar una alta madurez empresarial y fomentar el crecimiento local de la industria.
</t>
  </si>
  <si>
    <t>División de Publicaciones</t>
  </si>
  <si>
    <t>Matriz de análisis de
capacidades</t>
  </si>
  <si>
    <t>"...Indicador 1: La encuesta y el análisis (Matriz de análisis de capacidades) se encuentra en la página 40 del libro del Proyecto Diseño de un Marco Colaborativo guardado en un archivo del computador de la profesional del SGI.
Indicador 2: La Matriz de impactos cruzados (MICMAC) se encuentra en la página 55 del libro del Proyecto Diseño de un Marco Colaborativo guardado en un archivo del computador de la profesional del SGI.
Indicador 3: La Matriz de Alianzas y Conflictos: Tácticas, Objetivos y Recomendaciones (MACTOR) se encuentra en las páginas 87 y 97 del libro del Proyecto Diseño de un Marco Colaborativo guardado en un archivo del computador de la profesional del SGI.
Indicador 4: La propuesta de red de trabajo colaborativo con los actores más influyentes se encuentra en la página 111  del libro del Proyecto Diseño de un Marco Colaborativo entre los actores en el sector editorial y de comunicación gráfica en Bucaramanga, guardado en un archivo del computador de la profesional del SGI.
..."</t>
  </si>
  <si>
    <t>Matriz de impactos
cruzados (MICMAC)</t>
  </si>
  <si>
    <t>Matriz de alianzas y
conflictos: tácticas,
objetivos y
recomendaciones
(MACTOR)</t>
  </si>
  <si>
    <t>Propuesta de red de
trabajo colaborativo con los actores más
influyentes</t>
  </si>
  <si>
    <t>Sistema piloto para el monitoreo y supervisión remotos para plantas
eléctricas de emergencia. (n.° interno de proyecto  4227)</t>
  </si>
  <si>
    <t xml:space="preserve">
Implementar un sistema piloto de monitoreo remoto para
la planta eléctrica de emergencia de la División de
Publicaciones - UIS
</t>
  </si>
  <si>
    <t>Division de Mantenimiento Tecnologico</t>
  </si>
  <si>
    <t>El proyecto se ha ejecutado con recursos propios de la Unidad</t>
  </si>
  <si>
    <t>Sistema de monitoreo remoto para planta de emergencia - División de Publicaciones UIS</t>
  </si>
  <si>
    <t>"..SE ELABORÓ EL DIAGNÓSTICO DE LAS PLANTAS DE EMERGENCIA DEL CAMPUS PRINCIPAL Y SE ELABORÓ EL VOLUMEN II - ESPECIFICACIONES TÉCNICAS PARA ADQUISICIÓN DE PLANTA ELÉCTRICA DE EMERGENCIA PARA LA DIVISIÓN DE PUBLICACIONES. EL PROCESO DE COMPRA SE POSTERGÓI DEBIDO A QUE LA DIVISIÓN DE PUBLICACIONES SE VA A DESPLAZAR A UN  NUEVO EDIFICIO. SE HAN IMPLEMENTADO APLICACIONES PILOTO DE MONITOREO REMOTO A SISTEMAS DE AIRE ACONDICIONADO EN EL EDIFICIO JORGE BAUTISTA VESGA Y AUDITORIO DE INGENIERÍA MECÁNICA..."</t>
  </si>
  <si>
    <t>Documento especificaciones
técnicas definidas del sistema de
monitoreo remoto para plantas de emergencia</t>
  </si>
  <si>
    <t>Division de Publicaciones</t>
  </si>
  <si>
    <t>Implementación de un modelo de gestión para la administración operativa de todos los campus universitarios Fase II I (n.° interno de proyecto  4234)</t>
  </si>
  <si>
    <t xml:space="preserve">Implementar el modelo de gestión para la administración de todos los campus universitarios que permita asegurar
el adecuado funcionamiento de los mismos en cuanto a vigilancia, mantenimiento, aspecto ambiental y
adecuaciones físicas
</t>
  </si>
  <si>
    <t>Division de planta fisica</t>
  </si>
  <si>
    <t>14,04 %</t>
  </si>
  <si>
    <t>Caracterización
proceso actualizado y
publicado</t>
  </si>
  <si>
    <t>"...Según la ejecución de las actividades programadas, a la fecha se ha realizado reunión con los supervisores de planta física; y se llevó a cabo la contratación como auxiliar estudiantil de Jenny Paola Fuquen, código 2143090, lo cual se evidencia en la Resolución No. 626 de 2018...."</t>
  </si>
  <si>
    <t>Documento procedimiento
actualizado y publicado</t>
  </si>
  <si>
    <t>Documento formato
actualizado y publicado</t>
  </si>
  <si>
    <t>Documento guía
actualizado y
publicado</t>
  </si>
  <si>
    <t>Elaboración del Plan Institucional de Archivo - PINAR- (n.° interno de proyecto  4261)</t>
  </si>
  <si>
    <t>Elaborar el Plan Institucional de Archivo - PINAR.-</t>
  </si>
  <si>
    <t>Direccion de Certificacion y Gestion Documental</t>
  </si>
  <si>
    <t xml:space="preserve">Documento de diagnóstico de la
situación actual analizado (análisis del PGD y las necesidades allí  identificadas).
</t>
  </si>
  <si>
    <t>"...Se elaboró el PGD y el Comité de Archivo lo aprobó. En este documento se incluye el diagnóstico Integral de los archivos de la UIS…."</t>
  </si>
  <si>
    <t>Posicionamiento de las redes sociales de la UIS como canal de difusión del quehacer institucional  (n.° interno de proyecto 4322)</t>
  </si>
  <si>
    <t xml:space="preserve">Aumentar, generar y posicionar el uso redes sociales de la Universidad Industrial de Santander
</t>
  </si>
  <si>
    <t>TELEUIS</t>
  </si>
  <si>
    <t>Número contenidos multimediales difundidos en las
redes sociales de la UIS</t>
  </si>
  <si>
    <t>20 (unidad)</t>
  </si>
  <si>
    <t xml:space="preserve">"...Desde la unidad de Medios Digitales se ha aportado en la participación y vinculación de estrategias a través de campañas que han permitido visibilizar a la institución desde sus diferentes procesos misionales realizado por las redes sociales de la Universidad.
Lo anterior ha generado importantes crecimientos de interacción con los diferentes públicos de interés, logrando en tiempo real mantener a la comunidad informadas del acontecer institucional e interactuar con ellos por medios contenidos multimediales que permiten llevar de una mejor forma los mensajes e información...."
</t>
  </si>
  <si>
    <t xml:space="preserve">Número de capacitaciones a la
comunidad universitaria en torno al protocolo de uso de redes sociales
</t>
  </si>
  <si>
    <t>Producción de un seriado
dedicado a la divulgación de ciencia desde la Universidad y dirigido a la comunidad  (n.° interno de proyecto  4333)</t>
  </si>
  <si>
    <t xml:space="preserve">Producir un seriado dedicado divulgación de ciencia mediante formatos audiovisualoes flexibles y modernos que permitan transmitir y extender el conocimiento y estimulen un pensamiento científico y humanista, tanto en la comunidad universitaria como en la no universitaria
</t>
  </si>
  <si>
    <t>Numero de capítulos
elaborados o generados</t>
  </si>
  <si>
    <t>94 (unidad)</t>
  </si>
  <si>
    <t>"...Se inició la producción del seriado web que le apuesta a la divulgación de los temas científicos a través de un lenguaje común y apoyado en recursos narrativos audiovisuales gráficos y animados. En la actualidad se ha avanzado en un 50% de su ejecución y se destaca el desarrollado de diferentes tareas de interés. Así mismo se ha generado un cronograma de emisión que evidencia un necesario ajuste en el indicador meta de capítulos producidos. Estas piezas contarán con su respectiva guion y emisión a través de las redes sociales, en la actualidad se han emitido 3 programas logrando con ello generar interacción con los diferentes públicos de interés de la Institución...."</t>
  </si>
  <si>
    <t>Documento de escaleta, ficha
técnica, libreto de producción y guión elaborado para el seriado.</t>
  </si>
  <si>
    <t>Plataformas digitales, redes
sociales a través de los cuales se
transmitan los capítulos</t>
  </si>
  <si>
    <t xml:space="preserve">Ratio de interacción e influencia en redes sociales y medios digitales
</t>
  </si>
  <si>
    <t>1
(porcentaje)</t>
  </si>
  <si>
    <t>Creación, producción y emisión de nuevos programas audiovisuales
de la uis S (n.° interno de proyecto  4335)</t>
  </si>
  <si>
    <t xml:space="preserve">Crear, producir y emitir en plataformas multipantalla y canales tradicionales irradiados y por cable, de nuevos
programas audiovisuales que le permitan a la uis impactar,influenciar y aportar conocimiento a la sociedad en la que
se desarrollan sus actividades académicas, de investigación y de extensión
</t>
  </si>
  <si>
    <t>Numero de programas
realizados</t>
  </si>
  <si>
    <t>42 (unidad)</t>
  </si>
  <si>
    <t xml:space="preserve">"...En la actualidad el programa avanza en un 50% se ha definido la metodología a abordar y se ha avanzado en los detalles finales de la adecuación en el estudio de televisión. Se culminó el desarrollo de la escenografía definitiva y avanza la producción del material audiovisual que se incluye en cada programa. Se espera en las próximas semanas iniciar la emisión de los programas en Canal TRO...." </t>
  </si>
  <si>
    <t xml:space="preserve">Número de programas emitidos
en Canal TRO
</t>
  </si>
  <si>
    <t xml:space="preserve">Número de reproducciones en
Youtube
</t>
  </si>
  <si>
    <t>4000 (unidad)</t>
  </si>
  <si>
    <t>Mejoramiento del plan de medios para la divulgación de programas académicos de pregrado presencial de la Universidad industrial de Santander  (n.° interno de proyecto  4346)</t>
  </si>
  <si>
    <t xml:space="preserve">Implementar actividades de divulgación programadas que permitan una mayor cobertura regional y nacional.
</t>
  </si>
  <si>
    <t>Dirección de Admisiones y Registro Académico</t>
  </si>
  <si>
    <t>(Número de actividades
ejecutadas/número de actividades programadas en el Plan) * 100%</t>
  </si>
  <si>
    <t>"...Se elabora el plan de medios para el 2018, el cual se ha ejecutado de manera parcial hasta la fecha. Debe tenerse en cuenta que el proceso de mayor porcentaje de inscripcion, corresponde al segundo periodo academico del año, lo cual demanda un mayor despliegue en el uso de medios ..."</t>
  </si>
  <si>
    <t>Estudio de requerimientos en el marco del desarrollo del proyecto del edificio de bienestar profesoral (n.° interno de proyecto  4348)</t>
  </si>
  <si>
    <t xml:space="preserve">Definir los requerimientos físicos y funcionales requeridos para el edificio de bienestar profesoral
</t>
  </si>
  <si>
    <t>El proyecto es ejecutado con recursso propios de la Unidad</t>
  </si>
  <si>
    <t xml:space="preserve">Documento con la identificación de las necesidades  y requerimientos de infraestructura
física para el espacio de bienestar profesoral
</t>
  </si>
  <si>
    <t>"...En el Consejo Académico Ampliado llevado el 3 de mayo de 2018, el edificio de Bienestar Profesoral fue incluido en el listado de prioridades a corto plazo…."</t>
  </si>
  <si>
    <t>Subprograma 5.1.3 Consolidación del Sistema de Gestión Integrado HSEQ</t>
  </si>
  <si>
    <t>Rediseño e implementación de la gestión y administración del
riesgo de gestión y corrupción de la Universidad. (n.° interno de proyecto  4147)</t>
  </si>
  <si>
    <t xml:space="preserve">Implementar la metodología para la gestión y administración del riesgo de la universidad.
</t>
  </si>
  <si>
    <t>Planeacion</t>
  </si>
  <si>
    <t>Número de mapas de
riesgos por proceso actualizados y publicados</t>
  </si>
  <si>
    <t>24 (número)</t>
  </si>
  <si>
    <t>"...Teniendo en cuenta la ley de garantías, se requería realizar licitación abreviada para la contratación del experto, durante el primer semestre del año el equipo encargado del proyecto estuvo en continuo contacto con la Dirección de Contratación presentando y ajustando la propuesta para generar la debida licitación. A la fecha la propuesta se encuentra en la Dirección de Contratación para su revisión...."</t>
  </si>
  <si>
    <t xml:space="preserve">Direccion de Control Interno y
Evaluacion de Gestion
</t>
  </si>
  <si>
    <t>Mapa de riesgos institucional
publicado</t>
  </si>
  <si>
    <t>Mapa de riesgos de
corrupción actualizado y publicado</t>
  </si>
  <si>
    <t>Implementación y mantenimiento del Sistema de Gestión en Seguridad y Salud en el Trabajo
(n.° interno de proyecto 4279)</t>
  </si>
  <si>
    <t xml:space="preserve">Implementar el sistema de gestión de seguridad y salud en el trabajo, buscando la mejora del bienestar laboral mediante entornos seguros, prácticas de trabajo saludable y cumpliendo con los requisitos legales vigentes aplicables
</t>
  </si>
  <si>
    <t>Mantener el índice de frecuencia de accidentes de trabajo = número de accidentes de trabajo que se presentaron en el período / total de horas hombre trabajadas en el período) * 240.000</t>
  </si>
  <si>
    <t>"...Se realizó balance con las actividades del plan de trabajo del Sistema de Gestion de Seguridad y Salud en el Trabajo con corte a 31 de mayo, en donde se evidencia que a la fecha se han ejecutado las actividades programadas para la vigencia 2018…."</t>
  </si>
  <si>
    <t>Mantener el índice de incidencia de la enfermedad laboral = (número de casos de enfermedad
laboral en el periodo / promedio
total de trabajadores en el periodo)*100%</t>
  </si>
  <si>
    <t>Identificación y cumplimiento de
requisitos legales = (número de
requisitos legales vigentes y
aplicables en seguridad y salud en el trabajo cumplidos en el periodo / número de requisitos legales vigentes y aplicables en
seguridad y salud en el trabajo
identificados en el periodo) * 100%</t>
  </si>
  <si>
    <t>Nivel de cumplimiento de los
programas del sistema= (total de actividades ejecutadas / total
de actividades programadas) *100 %</t>
  </si>
  <si>
    <t>Ejecución de acciones preventivas y correctivas del sistema incluidas por incidentes, accidentes y enfermedades laborales e inspecciones = (número de acciones ejecutadas en el periodo por las investigaciones de los por incidentes, accidentes y enfermedades laborales e
inspecciones / número total de
acciones establecidas en el
periodo en las investigaciones de
los por incidentes, accidentes y enfermedades laborales e inspecciones) *100</t>
  </si>
  <si>
    <t xml:space="preserve">OPORTUNIDADES POR UNIDAD </t>
  </si>
  <si>
    <t xml:space="preserve">En la siguiente tabla se detalla el nivel de cumplimiento alcanzado en  cada uno de los proyectos del Programa de Gestión de Unidad formulados por las Unidades Académico-Administrativas. Es de resaltar que algunas Unidades como Planeación, División de Planta Física, Decanato Facultad de Salud, entre otras solo tienen proyectos de gestión incluidos en el programa de Gestión Institucional 2018 aprobado mediante Acuerdo de Consejo Superior n.° 069 de 2017, proyectos que se relacionan en cada dimensión. </t>
  </si>
  <si>
    <t xml:space="preserve">Código de Unidad </t>
  </si>
  <si>
    <t>Unidad</t>
  </si>
  <si>
    <t>Nombre del proyecto</t>
  </si>
  <si>
    <t xml:space="preserve">Porcentaje de avance por proyecto </t>
  </si>
  <si>
    <t>Fortalecimiento del programa de visitantes destacados (° interno de proyecto 4321)</t>
  </si>
  <si>
    <t>"...El proyecto está programado para desarrollarse en el segundo semestre del 2018…."</t>
  </si>
  <si>
    <t>Fortalecimiento de programas de movilidad. (n.° interno de proyecto 4323)</t>
  </si>
  <si>
    <t>"... proyecto está programado para desarrollarse en el segundo semestre del 2018..."</t>
  </si>
  <si>
    <t>Proyecto "...Summer School UIS"... piloto 2018. (n.° interno de proyecto 4324)</t>
  </si>
  <si>
    <t>"...La unidad no presentó ninguna observación..."</t>
  </si>
  <si>
    <t>Conceptualización y diseño de una plataforma de identificación de oportunidades académicas y laborales para estudiantes de último semestre y egresados.(denominada Enlace-UIS). (n.° interno de proyecto 4325)</t>
  </si>
  <si>
    <t>Secretaría General</t>
  </si>
  <si>
    <t>Actualización de la reprografía de documentos recibidos de las uaa en la unidad de certificación y gestión documental Fase II (n.° interno de proyecto 4248)</t>
  </si>
  <si>
    <t>73,33%</t>
  </si>
  <si>
    <t>"...Se ha avanzado en el proceso de digitalización de  los archivos de Capruis, se compró un escaner nuevo y se contratará un técnico para el proceso de digitalización de los microfilms..."</t>
  </si>
  <si>
    <t>Dirección de Certificación y Gestión Documental</t>
  </si>
  <si>
    <t>Construcción de tablas de valoración documental (TVD) de la Universidad Industrial de Santander, Fase 1. (n.° interno de proyecto 4257)</t>
  </si>
  <si>
    <t>"...Curso dictado conjuntamente con la División de Recursos Humanos..."</t>
  </si>
  <si>
    <t>Elaboración de protocolos de seguridad para los archivos de la Universidad adscritos a la Dirección de Certificación y Gestión Documental. (n.° interno de proyecto 4262)</t>
  </si>
  <si>
    <t>"...Ya se instalaron el deshumidificador y el termohigrómetro, el huellero está comprado pero pendiente de software de instalación. Las necesidades están identificadas y otros equipos solicitados a Vicerrectoría Administrativa pero no se han podido realizar compras por el impedimento generado con la Ley de Garantías..."</t>
  </si>
  <si>
    <t>Ajuste de las tablas de retención documental de las unidades académicas y administrativas de la Universidad Industrial de Santander Fase 2. (n.° interno de proyecto 4267)</t>
  </si>
  <si>
    <t>"...El ritmo de solicitud de ajuste de TRD por parte de las dependencias no ha respondido a lo previsto. Con Comité de Archivo y Rectoría se planeó una capacitación general para avanzar en este ajuste de TRD..."</t>
  </si>
  <si>
    <t>Renovación del registro calificado del programa producción agroindustrial. (n.° interno de proyecto 4186)</t>
  </si>
  <si>
    <t>"...El proyecto lleva un avance del 75%,El avance depende del proceso de autoevaluación  del programa,  el cual viene realizándose…"</t>
  </si>
  <si>
    <t>Autoevaluación con fines de acreditación del programa técnica profesional en producción agropecuaria. (n.° interno de proyecto 4188)</t>
  </si>
  <si>
    <t>"...Por el avance en las actividades desarrolladas, se considera un avance del 35%..."</t>
  </si>
  <si>
    <t xml:space="preserve"> Autoevaluación con fines de acreditación del programa tecnología agroindustrial. (n.° interno de proyecto 4194)</t>
  </si>
  <si>
    <t>"...Por el avance en las actividades, se considera un porcentaje de avance del proyecto del 35%..."</t>
  </si>
  <si>
    <t>Autoevaluación con fines de acreditación del programa producción agroindustrial.(4195)</t>
  </si>
  <si>
    <t>"...Por el avance en las actividades, se considera un porcentaje de avance del proyecto del 35%...."</t>
  </si>
  <si>
    <t>Reforma curricular del programa de tecnología empresarial fase II. (n.° interno de proyecto 4196)</t>
  </si>
  <si>
    <t>"...Aunque se ha avanzado en la definción en la construcción del proyecto educativo del programa de Tecnología Empresarial aun hay aspectos por subsanar para estar al nivel de avance presupuestado ya que se cuenta con un alto porcentaje de los insumos requeridos para ello. Se considera un avance del 50% en el proyecto...."</t>
  </si>
  <si>
    <t>Autoevaluación con fines de acreditación del programa tecnología empresarial. (n.° interno de proyecto 4197)</t>
  </si>
  <si>
    <t>"...Por el avance en las actividades desarrolladas, se considera un avance del proyecto del 40%...."</t>
  </si>
  <si>
    <t>Autoevaluación con fines de acreditación del programa gestión empresarial. (n.° interno de proyecto 4198)</t>
  </si>
  <si>
    <t>"...Por las actividades desarrolladas, se considera un avance del 35% en el proyecto…."</t>
  </si>
  <si>
    <t>Autoevaluación con fines de acreditación del programa de artes plásticas (n.° interno de proyecto 4199)</t>
  </si>
  <si>
    <t>Renovación del registro calificado del programa artes plásticas. (4200)</t>
  </si>
  <si>
    <t>"...La renovación del registro calificado del programa se adelanta en sinergia con un proceso autoevaluación..."</t>
  </si>
  <si>
    <t>Autoevaluación con fines de acreditación del programa de tecnología en regencia de farmacia. (n.° interno de proyecto 4202)</t>
  </si>
  <si>
    <t>Propuesta de creación del diplomado en buenas prácticas de manufactura y elaboración de medicamentos en el Instituto de Proyección Regional y Educación a Distancia. (n.° interno de proyecto 4205)</t>
  </si>
  <si>
    <t>"...La Coordinación del Programa de Tecnología en Regencia de Farmacia ha realizado una revisión del proyecto presentado y analizando el entorno se evidencia que al temática inicialmente planteada actualmente no es muy pertinente para cubrir el grupo focal, por lo cual se  propone modificar la propuesta  la cual estará dirigida a  los aspectos que  guardan relación con el area de nutrición y su relación con los medicamentos y la salud de las personas, mediante la oferta de cursos cortos..."</t>
  </si>
  <si>
    <t>Autoevaluación con fines de acreditación del programa tecnología en gestión judicial y criminalística. (n.° interno de proyecto 4206)</t>
  </si>
  <si>
    <t>"...Por el avance de las actividades programadas, se considera un avance del 30% en el proyecto…."</t>
  </si>
  <si>
    <t>Mejoramiento de las experiencias de permanencia estudiantil por medio de la incorporación de herramientas TIC aplicadas a asignaturas de la Facultad de Ciencias –EXPERTIC-Ciclo básico 2018-(n.° interno de proyecto 4114)</t>
  </si>
  <si>
    <t>"...El proyecto ExperTIC ha logrado cumplir cerca del 85% en sus metas de indicadores propuestos correspondiente al 73.75% de las actividades planeadas según la ponderación asignada, lo que corresponde con la capacitación a profesores nuevos, la creación de aulas virtuales modelo, la implementación de asignaturas nuevas y la facilidad para acceso a recursos electrónicos desde la página a expertic.uis.edu.co. Solamente queda pendiente la capacitación a 3 profesores de sedes para cumplir la meta e implementar las asignaturas Cálculo 2 y Álgebra lineal 2 con los estudiantes.Las evidencias de estos avances se encuentran en la carpeta de trabajo del proyecto ExperTIC, en la plataforma MOODLE de la Universidad tic.uis.edu.co, y en su plataforma de gestión de recursos virtuales expertic.uis.edu.co..."</t>
  </si>
  <si>
    <t>Dirección de Posgrados</t>
  </si>
  <si>
    <t>Mejoramiento y actualización de procedimientos administrativos de posgrados. (n.° interno de proyecto 4112)</t>
  </si>
  <si>
    <t>"...Documentos que contienen los procedimientos y comunicaciones de revisión jurídica..."</t>
  </si>
  <si>
    <t>Conclusión de la reforma del reglamento general de posgrado. (n.° interno de proyecto 4113)</t>
  </si>
  <si>
    <t>"...Dirección de Posgrados tiene las actas de todas las reuniones y el documento de reforma revisado por la Oficina Jurídica..."</t>
  </si>
  <si>
    <t xml:space="preserve"> Implementación de un banco de trabajos de grado digital en el área de ingenierías de la UIS (n.° interno de proyecto 4146)</t>
  </si>
  <si>
    <t>"...El proyecto se realiza durante toda la vigencia 2018, se contempla que los indicadores se cumplirán en su totalidad..."</t>
  </si>
  <si>
    <t>XI Feria Expobibliografica 2018. (n.° interno de proyecto 4149)</t>
  </si>
  <si>
    <t>"...La mayor parte del proyecto es la adquisición de material Bibliográfico, esta se realizará después de Ley de Garantías..."</t>
  </si>
  <si>
    <t>Cátedra Pedagógica CEDEDUIS 2018 (n.° interno de proyecto 4242)</t>
  </si>
  <si>
    <t>"...Se realizó la planeación de la cátedra..."</t>
  </si>
  <si>
    <t>Elaboración de la propuesta para el manejo del archivo académico de la UIS (n.° interno de proyecto 4212)0.25</t>
  </si>
  <si>
    <t>"...Se realiza contacto con insitituciones de educacion superior, quienes nos han  brindado informacion sobre el manejo que ellos  dan al  archivo academico y  estamos pendientes de realizar la visita a  las instalaciones de dichas instituciones..."</t>
  </si>
  <si>
    <t>Estudio del aporte de la actividad artistica a la formacion integral de la comunidad universitaria. (n.° interno de proyecto 4178)</t>
  </si>
  <si>
    <t>"...El proyecto dará inicio en el segundo semestre del año 2018. Por ende, el valor del indicador es cero y sus actividades aún no han iniciado..."</t>
  </si>
  <si>
    <t xml:space="preserve"> Festivales universitarios. (n.° interno de proyecto 4249)</t>
  </si>
  <si>
    <t>"...Se ha realizado 1 festival (Rasgatierra) de los tres propuestos (Danzas, Coral y Tuna). Se ha cumplido o avanzado con el 100%, 50% y 25% de cada uno de los festivales, respectivamente. Por lo que, en promedio se cumple con el 60% del proyecto…"</t>
  </si>
  <si>
    <t xml:space="preserve"> Programa de apoyo al emprendimiento cultural uis "...Talento UIS".... (n.° interno de proyecto 4260)</t>
  </si>
  <si>
    <t>"...Se han realizado 5 (una mensual desde el mes de febrero) de las 11 muestras empresariales planeadas para el año en curso, por lo que se ha cumplido con el 45% del proyecto.  ..."</t>
  </si>
  <si>
    <t xml:space="preserve"> Programación artística 70 años UIS (4347)</t>
  </si>
  <si>
    <t>"...Se han desarrollado cuatro actividades en el marco de los 70 años UIS: Concierto Herencia de Timbiquí, Festival Iberoamericano de Teatro - Pinocchio y Coco Chanel y  CiceConcierto Harry Potter. La única actividad faltante (Informe final) está en proceso de ejecución..."</t>
  </si>
  <si>
    <t>Sede Socorro</t>
  </si>
  <si>
    <t>Formacion y capacitación para docentes del programa profesional de turismo de la Sede UIS Socorro. (n.° interno de proyecto 4220)</t>
  </si>
  <si>
    <t>"...A la fecha se ha desarrollado un seminario de las cuatro actividades programadas para desarrollar durante el año 2018..."</t>
  </si>
  <si>
    <t>Sede Málaga</t>
  </si>
  <si>
    <t>Reforma curricular del programa de zootecnia de la Sede UIS Málaga. Fase II (n.° interno de proyecto 4177)</t>
  </si>
  <si>
    <t>"...A través de las actas se evidencia el resultado del avance del proyecto con el fin de elaborar el documento de reforma curricular de Zootecnia..."</t>
  </si>
  <si>
    <t>Implementar estrategias para el mejoramiento del desempeño académico de los estudiantes de los programas de la Sede UIS Málaga. (n.° interno de proyecto 4189)</t>
  </si>
  <si>
    <t>"...En el segundo semestre académico de 2018 se continúa con el proyecto, por lo anterior, el avance del proyecto es lo correspondiente a la mitad..."</t>
  </si>
  <si>
    <t>Sede Barrancabermeja</t>
  </si>
  <si>
    <t>Creación de la red de emprendimiento estudiantil en la Sede UIS Barrancabermeja para el Magdalena Medio. (n.° interno de proyecto 4275)</t>
  </si>
  <si>
    <t>"...La realización de la Red de Emprendiemiento se realizará en el segundo semestre del año 2018..."</t>
  </si>
  <si>
    <t>Propuesta de creación: diseño de diplomado en emprendimiento para la gestión cultural y desarrollo educativo. (120 horas). (n.° interno de proyecto 4276)</t>
  </si>
  <si>
    <t>"...El diseño se realizará durante el segundo semestre, esto debido a las múltiples actividades realizadas desde la Biblioteca Publica Alejandro Galvis Galvis que se tomarán como base para el diseño..."</t>
  </si>
  <si>
    <t>Sede Barbosa</t>
  </si>
  <si>
    <t>Puesta en marcha del semillero de formación en el área agroindustrial de la Universidad Industrial de Santander Sede Barbosa. (n.° interno de proyecto 4185)</t>
  </si>
  <si>
    <t>"...A la fecha se ha remitido tres (3) comunicados a instituciones de educación media con énfasis agropecuario de municipios aledaños donde se presenta el alcance, objetivos y contenidos del proyecto, con el fin de promover la participación de estudiantes de educación media del área de influencia, en  el semillero de formación en el área agroindustrial en el segundo semestre académico de 2018, a través de la articulación Universidad - Educación Media  del área de influencia.
Se tiene programado el envió de cuatro (4) comunicados a otras instituciones de educación media de énfasis agropecuario del área de influencia, después de el receso de actividades académicas de las instituciones.
Avance: 10 % actividad 1
Fecha limite cumplimiento de la actividad No. 1: 27 julio de 2018..."</t>
  </si>
  <si>
    <t xml:space="preserve"> Análisis, mejora y documentación de los procedimientos de auxiliaturas, bonificaciones y horas extras. (n.° interno de proyecto 4100)</t>
  </si>
  <si>
    <t>"...Se realizó el diagnostico del estado actual de los procedimientos de bonificaciones extraordinarias, auxiliaturas estudiantiles y horas extras. De igual forma, se diseño un instrumento de recolección de información  y se realizaron entrevistas con las UAA de mayor participación en cada procedimiento..."</t>
  </si>
  <si>
    <t>Sección Servicios Integrales de Salud y Desarrollo Psicosocial de Bienestar Universitario</t>
  </si>
  <si>
    <t>Adecuar con la dotación  reglamentaria por habilitación  los consultorios médicos de la Sección Servicios Integrales de Salud y Desarrollo Psicosocial de Bienestar Universitario (n.° interno de proyecto 4269)</t>
  </si>
  <si>
    <t>"...Se realizaron  51 encuestas  de satisfacción a estudiantes en el primer trimestre ; se recibió la visita de auditoria de la secretaria de salud departamental donde se evidencio la necesidad de mejora de la infraestructura fisica de la seccion; se ha trabajado con planta fisica para medición de áreas y diseño de los espacios ..."</t>
  </si>
  <si>
    <t>Gestión y aprovechamiento de activos fijos dados de baja para el beneficio de la comunidad universitaria - fase ii. (n.° interno de proyecto 4290)</t>
  </si>
  <si>
    <t>"...A la fecha de evaluación se han identificado y establecido el estado de aquellos elementos que pueden ser considerados "...museables"..., al igual de aquellos que pueden ser objeto de las pruebas de laboratorio planteadas en la ejecución del proyecto. De lo anterior se cuenta con el respectivo informe de avance...."</t>
  </si>
  <si>
    <t>Mejora continua de los procesos de preimpresión e impresión de la división de publicaciones, de acuerdo con los lineamientos de la norma ntc-iso 12647-2 de 2014. (n.° interno de proyecto 4219)</t>
  </si>
  <si>
    <t>"...Indicador: Capacitación de medición y gestión de color, la evidencia es el listado de asistencia.
Se tiene una propuesta de un proveedor para realizar el diagnóstico de procesos y de producto..."</t>
  </si>
  <si>
    <t xml:space="preserve"> Articulación del sistema de gestión de calidad (sgc) de la división de publicaciones al sgc de la universidad industrial de santander. (n.° interno de proyecto 4236)</t>
  </si>
  <si>
    <t>"...Indicador: Informe Autodiagnóstico NTC ISO 9001:2015.
Indicador: La estructura documental requerida para la NTC ISO 9001:2015 se encuentra publicada en la Intranet / Sistema de gestión integrado / Mapa de Procesos / Publicaciones, y también se encuentran publicados los 22 documentos que se crearon con la Resolución número 634 del 10 de mayo de 2018..."</t>
  </si>
  <si>
    <t>División Servicios de Información</t>
  </si>
  <si>
    <t>Propuesta de lineamientos para los servicios prestados a través de la red lan institucional, teniendo en cuenta los cambios en la infraestructura de la misma. (n.° interno de proyecto 4294)</t>
  </si>
  <si>
    <t>"...El documento de políticas se encuentra terminado y ya fue entregado a la Rectoría y Vicerrectoría para revisión y aprobación..."</t>
  </si>
  <si>
    <t>Vicerrectoría de Investigación y Extensión</t>
  </si>
  <si>
    <t xml:space="preserve"> Acreditación de pruebas de laboratorio. (n.° interno de proyecto 4171)</t>
  </si>
  <si>
    <t>"...El resultado y cumplimiento del indicador se refleja en el segundo semestre del año 2018..."</t>
  </si>
  <si>
    <t xml:space="preserve">Decanato Facultad de Ciencias  </t>
  </si>
  <si>
    <t xml:space="preserve"> Semana Internacional de la Ciencia UIS 2018. (n.° interno de proyecto 4123)</t>
  </si>
  <si>
    <t>"...El proceso de planeación esta prácticamente finalizado, ya se esta en etapa de organización, confirmación de fechas, pasajes, lugares para así en el segundo semestre según lo establecido en el cronograma se lleve a cabo la realización del evento..."</t>
  </si>
  <si>
    <t>Mejoramiento de la visibilidad de la información de la Facultad de Ciencias: Fase 2.(n.° interno de proyecto 4341)</t>
  </si>
  <si>
    <t>"...Este proyecto es de trabajo constante, se ha hecho muy buen equipo con los diferentes auxiliares encargados de los sitios y las paginas de las Escuelas, al igual que con la pagina de la Facultad y sus redes, se comparte información relevante para nuestra comunidad y se actualiza  oportunamente la información y los enlaces existentes y creados..."</t>
  </si>
  <si>
    <t>Estrategia de promoción de los programas académicos y servicios de la Facultad de Ciencias en colegios de Bucaramanga y el área metropolitana. (n.° interno de proyecto 4342)</t>
  </si>
  <si>
    <t>"...En el primer semestre del año se realizo toda la planeación para la ejecución de las visitas en el segundo semestre del año, No se avanzo en el establecimiento del cronograma porque los colegios no agendaron citas en el mes de junio porque se encontraban en cierres de bimestres, notas y salida a vacaciones. De todas maneras es importante recalcar que desde su programación las visitas se tiene programadas para el segundo semestre..."</t>
  </si>
  <si>
    <t>Seminario: "...competencias ciudadanas y científicas, principios y requisitos con miras a acreditación internacional ABET".... Fase 2. (n.° interno de proyecto 4343)</t>
  </si>
  <si>
    <t>"...El proyecto consta de 3 seminarios, ya se realizo y finalizo con éxito el primero, actualmente ya se determino el temario del segundo y solo esta pendiente establecer la fecha y la logística complementaria para su realización..."</t>
  </si>
  <si>
    <t>Escuela de Biología</t>
  </si>
  <si>
    <t xml:space="preserve"> Propuesta de creación del diplomado en observación e identificación de especies de aves como apoyo al ecoturismo (n.° interno de proyecto 4061)</t>
  </si>
  <si>
    <t>"...Se considera que la ejecución del presente proyecto se encuentra en un 50% según el cronograma establecido, el documento esta finalizado en su versión inicial, quedando pendiente la revisión y aprobación por el equipó docente del proyecto. Una vez aprobado se tiene el 80% de la información para generar la memoria técnica y hacer las debidas presentaciones para la aprobación del programa..."</t>
  </si>
  <si>
    <t>Escuela de Física</t>
  </si>
  <si>
    <t>Afianzamiento de la actividad de los semilleros asociados a gruposinvestigación (Etapa 2). (n.° interno de proyecto 4158)</t>
  </si>
  <si>
    <t>"...Las actividades programadas para el proyecto y la consolidación de resultados están programadas para el segundo semestre del año. Pero se esta trabajando en el cumplimiento de los indicadores propuestos..."</t>
  </si>
  <si>
    <t>Implementación de metodología orientada a promover el aprendizaje activo con el uso de herramientas TIC (Fase 2 asignaturas Escuela de Física). (n.° interno de proyecto 4193)</t>
  </si>
  <si>
    <t>"...En esta segunda fase del proyecto se ha cumplido con en cronograma…."</t>
  </si>
  <si>
    <t xml:space="preserve"> Internacionalizacion de los programas de posgrado que ofrece la Escuela de Física (fase 2) (n.° interno de proyecto 4226)</t>
  </si>
  <si>
    <t>"...Se han adelantado todas las gestiones necesarias para cumplir en el segundo semestre con los convenios propuestos..."</t>
  </si>
  <si>
    <t xml:space="preserve"> Reforma curricular del programa de pregrado en física de la Escuela de Física - fase 2. (n.° interno de proyecto 4351)</t>
  </si>
  <si>
    <t>"...Según el desarrollo de las actividades programadas y el cronograma establecido, se determina que el desarrollo del proyecto se encuentra en un 50% y se tiene pensando entregar los documentos finales en el mes de septiembre..."</t>
  </si>
  <si>
    <t>Escuela de Matemáticas</t>
  </si>
  <si>
    <t xml:space="preserve"> Autoevaluación y evaluación externa con fines de acreditación de calidad del programa de matemáticas. (n.° interno de proyecto 4280)</t>
  </si>
  <si>
    <t>"...Se realizó de acuerdo a lo programado y se espera la visita de los pares externos del CNA..."</t>
  </si>
  <si>
    <t xml:space="preserve"> Autoevaluación y evaluación externa con fines de acreditación de calidad del programa de maestría en matemáticas. (n.° interno de proyecto 4281)</t>
  </si>
  <si>
    <t>"...Se ejecutó de acuerdo a lo programado, se espera la visita de los pares externos del CNA..."</t>
  </si>
  <si>
    <t xml:space="preserve"> Renovación del registro calificado de la especialización en estadística. (n.° interno de proyecto 4282)</t>
  </si>
  <si>
    <t>"...Se está revisando el documento para enviar a la vicerectoría académica..."</t>
  </si>
  <si>
    <t xml:space="preserve"> Simposio Nororiental de Matemáticas. (n.° interno de proyecto 4283)</t>
  </si>
  <si>
    <t>"...Se está desarrollando de acuerdo a lo programado, su ejecución será en el ii semestre de 2018..."</t>
  </si>
  <si>
    <t>Simposio Internacional de Estadística. (n.° interno de proyecto 4284)</t>
  </si>
  <si>
    <t>"...Se desarrolló de acuerdo a lo programado y se superó la expectativa en cuanto al número de conferencistas, ponentes y participantes..."</t>
  </si>
  <si>
    <t>Día de las matemáticas 2018. (n.° interno de proyecto 4285)</t>
  </si>
  <si>
    <t>"...Se está desarrollando de acuerdo a lo programado, su ejecución será en el II semestre de 2018…"</t>
  </si>
  <si>
    <t>Creación del doctorado en matemáticas. (n.° interno de proyecto 4286)</t>
  </si>
  <si>
    <t>"...Se están realizando la segunda revisión del documento teniendo en cuenta las recomendaciones de planeación, CEDEDUIS y dirección de posgrados..."</t>
  </si>
  <si>
    <t>IV Encuentro Nacional de Olimpiadas Regionales de Matemáticas. (n.° interno de proyecto 4289)</t>
  </si>
  <si>
    <t>"...Se desarrolló de acuerdo a lo programado cumpliendo las metas propuestas..."</t>
  </si>
  <si>
    <t>Escuela de verano en aritmética, análisis p-ádico y física matemática. (n.° interno de proyecto 4344)</t>
  </si>
  <si>
    <t>"...Se desarrolló de acuerdo a lo programado, superó las expectativas en cuanto al número de ponentes y estudiantes participantes..."</t>
  </si>
  <si>
    <t>Escuela de Química</t>
  </si>
  <si>
    <t>Consolidación de información y análisis de la trayectoria de investigación de la Escuela de Química. (n.° interno de proyecto 4183)</t>
  </si>
  <si>
    <t>"...Como se indico la actividad uno de recolección de producción academica tiene un avance del 46% y la de los grupos de investigación del 85% como se puede evidenciar en los cuadros maestros de docentes y de investigación que reposan en la Escuela..."</t>
  </si>
  <si>
    <t xml:space="preserve"> Identificación, caracterización y mejoramiento de los servicios de extensión ofrecidos por la Escuela de Química. (n.° interno de proyecto 4240)</t>
  </si>
  <si>
    <t>"...La actividad 1 presenta un avance del 46% y la actividad 2 presenta un avance del 86%, se continua trabajando en estas actividades. Las siguiente dependen de estas..."</t>
  </si>
  <si>
    <t xml:space="preserve"> Evaluación curricular del programa de química- Fase II (n.° interno de proyecto 4352)</t>
  </si>
  <si>
    <t>"...Se han finalizado las actividades 1 y 2 que son la definición del modelo y la creación de instrumentos. El porcentaje sugerido es diferente porque falta incluir dos indicadores..."</t>
  </si>
  <si>
    <t>Creación de un semillero de química de la universidad industrial de santander, para estudiantes desde noveno grado de bachillerato – Fase de evaluación. (n.° interno de proyecto 4353)</t>
  </si>
  <si>
    <t>"...El semillero es un proyecto que se espera trabajar durante el segundo periodo del año, en este caso se ha avanzado en el análisis de la prueba piloto y con estos resultados se ha construido un propuesta de complementación que debe ser evaluada por el nodo y la Escuela. Por tanto se seguirá trabajando en esto..."</t>
  </si>
  <si>
    <t>Mejoramiento de la investigación en la facultad de ciencias humanas . (n.° interno de proyecto 4303)</t>
  </si>
  <si>
    <t>"...Se ha avanzado en la ejecución del proyecto y se espera culminar durante el segundo semestre del 2018..."</t>
  </si>
  <si>
    <t>Propuesta de creación del doctorado en ciencias sociales y humanas (n.° interno de proyecto 4357)</t>
  </si>
  <si>
    <t>Acompañamiento a la creación y acreditación de programas académicos de la facultad de ciencias humanas  ((n.° interno de proyecto 4358)</t>
  </si>
  <si>
    <t>Ofrecimiento de adelanto de materias para aspirantes a los programas de la facultad de ciencias humanas. (n.° interno de proyecto  4359)</t>
  </si>
  <si>
    <t>Propuesta de un club de razonamiento cuantitativo para estudiantes de últimos semestres de la facultad de ciencias humanas (n.° interno de proyecto 4360)</t>
  </si>
  <si>
    <t xml:space="preserve"> Diseño y pilotaje de cursos de inglés para propósitos específicos (esp) en modalidad semi-presencial. (n.° interno de proyecto 4124)</t>
  </si>
  <si>
    <t>"...Dos cursos de ESP elaborados con el apoyo del los Decanatos de Ciencias y Ciencias Humanas, y la Escuela de Idiomas..."</t>
  </si>
  <si>
    <t>Planeación y realización de la "...Semana de la lengua extranjera en la Universidad Industrial de Santander".... (4127)</t>
  </si>
  <si>
    <t>"...Hasta la fecha, sólo se ha definido el listado de actividades a realizar durante el evento..."</t>
  </si>
  <si>
    <t xml:space="preserve"> Estructuración de la estrategia de publicidad para los programas y servicios ofrecidos por el Instituto de Lenguas de la Universidad Industrial de Santander. (n.° interno de proyecto 4129)</t>
  </si>
  <si>
    <t>"...Video institucional finalizado y presentado a la comunidad educativa.
11 piezas publicitarias (físicas y digitales) diseñadas y difundidas.
propuesta de posicionamiento de imagen aprobada y puesta en marcha..."</t>
  </si>
  <si>
    <t>Escuela de Artes</t>
  </si>
  <si>
    <t xml:space="preserve"> Fomento de la movilidad de estudiantes y profesores de la escuela de artes para la participación en eventos musicales (n.° interno de proyecto 4156)</t>
  </si>
  <si>
    <t>"...El proyecto continúa..."</t>
  </si>
  <si>
    <t>Conversatorios de investigación musical de estudiantes y profesores de la escuela de artes (n.° interno de proyecto 4159)</t>
  </si>
  <si>
    <t>"...La Escuela no ha programado dichos encuentros..."</t>
  </si>
  <si>
    <t>Talleres de investigación para los estudiantes de la escuela de artes (n.° interno de proyecto 4176)</t>
  </si>
  <si>
    <t>"...No se han programado…"</t>
  </si>
  <si>
    <t xml:space="preserve"> Realización de un evento para egresados del programa de licenciatura de música. (n.° interno de proyecto 4191)</t>
  </si>
  <si>
    <t>"...No se han programado..."</t>
  </si>
  <si>
    <t>Creación de una estrategia publicitaria para visibilizar los programas de la escuela de artes (n.° interno de proyecto 4192)</t>
  </si>
  <si>
    <t>"...El proceso continúa."...</t>
  </si>
  <si>
    <t>Escuela de Derecho y CIencia Política</t>
  </si>
  <si>
    <t>Plan de mejoramiento de los resultados de las pruebas saber pro de los estudiantes de la escuela de derecho. (n.° interno de proyecto 4160)</t>
  </si>
  <si>
    <t>"...Se espera culminar el proyecto durante el segundo periodo académico de 2018…"</t>
  </si>
  <si>
    <t>Gestión para la conformación de nuevos convenios interinstitucionales para establecimiento de nuevos espacios de practicas jurídicas. (n.° interno de proyecto 4161)</t>
  </si>
  <si>
    <t xml:space="preserve"> Creacion y consolidacion de diplomados de la escuela de derecho. (n.° interno de proyecto 4162)</t>
  </si>
  <si>
    <t xml:space="preserve"> Encuentro de egresados del programa de derecho. (n.° interno de proyecto 4164)</t>
  </si>
  <si>
    <t>Consolidación del consultorio jurídico como herramienta de atención a la comunidad del departamento de santander (fase 2). (n.° interno de proyecto 4166)</t>
  </si>
  <si>
    <t>"...Se espera culminar el proyecto durante el segundo periodo académico de 2018..."</t>
  </si>
  <si>
    <t>Propuestas de de creacion de programas de posgrados de la escuela de derecho. (n.° interno de proyecto 4172)</t>
  </si>
  <si>
    <t>Conformación de semilleros de la escuela de derecho. (n.° interno de proyecto 4173)</t>
  </si>
  <si>
    <t xml:space="preserve"> Congreso internacional en el área del derecho. (n.° interno de proyecto 4291)</t>
  </si>
  <si>
    <t>Escuela de Economía y Administración</t>
  </si>
  <si>
    <t xml:space="preserve"> Seminarios de economía para fomentar la investigación en la escuela (n.° interno de proyecto 4247)</t>
  </si>
  <si>
    <t>"...Se han realizado dos seminarios de los cuatro propuestos: En el marco de la Cátedra Fulbright Ciudades para todos, la Escuela trajo dos conferencistas invitados. De igual manera, en el marco de la segunda semana de la facultad, la escuela trajo al decano de economía de la universidad externado de Colombia, como conferencista invitado..."</t>
  </si>
  <si>
    <t>Reforma del programa de economía (fase 2) (n.° interno de proyecto 4251)</t>
  </si>
  <si>
    <t>"...El informe se socializó ante el claustro de profesores y se espera sea socializado en el mes de julio ante el Consejo de Facultad..."</t>
  </si>
  <si>
    <t>Mejoramiento del desempeño de los estudiantes de economía de la universidad industrial de santander en las pruebas saber pro. (n.° interno de proyecto 4254)</t>
  </si>
  <si>
    <t>"...Se tiene elaborado el informe de desempeño de resultados de los estudiantes de economía en la prueba saber pro..."</t>
  </si>
  <si>
    <t xml:space="preserve"> Apoyo de la interacción de estudiantes y profesores de la escuela de economía con comunidades externas (n.° interno de proyecto 4255)</t>
  </si>
  <si>
    <t>"...Se apoyado a dos profesores de cátedra en la presentación de ponencias internacionales. De igual forma, se ha presentado una ponencia internacional por parte de un profesor de planta perteneciente a la Escuela. Dos estudiantes También han recibido apoyo para presentar ponencia en el extranjero..."</t>
  </si>
  <si>
    <t xml:space="preserve"> Encuentro de grupos y semilleros de investigación de la escuela de economía (4258)</t>
  </si>
  <si>
    <t>"...Debido al trabajo demandado en la construcción del documento de reforma del plan de estudio e inicio del proceso de autoevaluación, no se iniciado el proceso. Se espera que en el mes agosto se finalicen todas las actividades programadas y se finalice el proyecto a más tardar en el mes de octubre..."</t>
  </si>
  <si>
    <t>Autoevaluación con fines de acreditación del programa de economía de la escuela de economía y administración (n.° interno de proyecto 4331)</t>
  </si>
  <si>
    <t>"...La Escuela se encuentra elaborando los informes pertinentes para entregar el informe final de autoevaluación del programa..."</t>
  </si>
  <si>
    <t>Escuela de Filosofía</t>
  </si>
  <si>
    <t>Fortalecimiento del desempeño académico de los estudiantes de filosofía de la universidad industrial de santander en las pruebas saber pro (n.° interno de proyecto 4086)</t>
  </si>
  <si>
    <t>"...En el transcurso de este mes se ´tratarán en el consejo de escuela las correspondientes estrategias y análisis..."</t>
  </si>
  <si>
    <t xml:space="preserve"> Publicación de la revista de filosofía de la universidad industrial de santander (n.° interno de proyecto 4088)</t>
  </si>
  <si>
    <t>"...Con respecto a la participación en la convocatoria para la indexación de la revista, se informa que dicha convocatoria depende de colciencias y se participará en ella una vez ésta se haga..."</t>
  </si>
  <si>
    <t xml:space="preserve"> VII Congreso colombiano de filosofía (n.° interno de proyecto 4092)</t>
  </si>
  <si>
    <t>"...Se han hecho todos las actividades propias de la preparación dell evento. Falta que llegue el momento..."</t>
  </si>
  <si>
    <t xml:space="preserve"> Implementación de estrategias para el acercamiento con los egresados del programa de filosofía (n.° interno de proyecto 4093)</t>
  </si>
  <si>
    <t>"...Se tiene la base de datos y se hará la convocatoria en los últimos meses del año..."</t>
  </si>
  <si>
    <t>Formulación de estrategias para mejorar el desempeño académico de los estudiantes de pregrado de la escuela de filosofía (n.° interno de proyecto 4095)</t>
  </si>
  <si>
    <t>"...Durante el próximo semestre se realizarán todos los análisis respectivos..."</t>
  </si>
  <si>
    <t xml:space="preserve"> Seguimiento del impacto del programa de filosofía en el entorno (n.° interno de proyecto 4096)</t>
  </si>
  <si>
    <t>"...En las próximas semanas se oficializará ante el consejo de escuela todo lo referente a esta estretegia..."</t>
  </si>
  <si>
    <t>Escuela de Educación</t>
  </si>
  <si>
    <t xml:space="preserve"> II Congreso nacional de pedagogía 2018. Fase II (n.° interno de proyecto 4300)</t>
  </si>
  <si>
    <t>"...El congreso se ha planeado de acuerdo al cronograma establecido y se espera realizar en octubre de 2018."...</t>
  </si>
  <si>
    <t xml:space="preserve"> Estudio de impacto de la maestría en pedagogía uis en las instituciones de educación básica y media de santander beneficiadas con el programa becas a la excelencia docente-men. Fase i. (n.° interno de proyecto 4307)</t>
  </si>
  <si>
    <t>"...El proyecto se ha ejecutado de acuerdo con lo planeado y tiene un avance del 50% a la fecha..."</t>
  </si>
  <si>
    <t>Escuela de Historia</t>
  </si>
  <si>
    <t>Actualización de la información de la escuela de historia en la página web de la Universidad y redes sociales para difusión de sus actividades académicas. (n.° interno de proyecto 4069)</t>
  </si>
  <si>
    <t>"...La Escuela ha trabajado con la herramienta CALUMET para actualizar los datos, se han habilitado dos auxiliares para que hagan esa tarea. Se espera continuar con la ejecución del proyecto durante el segundo semestre de 2018..."</t>
  </si>
  <si>
    <t xml:space="preserve"> Implementación de estrategias para el acercamiento con los egresados del programa de Historia. (n.° interno de proyecto 4070)</t>
  </si>
  <si>
    <t>"...Se inició una campaña para vincular a los egresados a través de una serie de conferencias con reconocidos historiadores e investigadores, a la fecha se han realizado 4 sesiones..."</t>
  </si>
  <si>
    <t>Mejora del posicionamiento del anuario de historia regional y de las fronteras de la Escuela de Historia. (n.° interno de proyecto 4084)</t>
  </si>
  <si>
    <t>"...Se ha ejecutado el proyecto de acuerdo con lo planeado. Está pendiente el trámite de postulación ante Scopus. El balance ha arrojado que Thomson es una base de datos a la que la Revista todavía no puede aspirar..."</t>
  </si>
  <si>
    <t xml:space="preserve"> VII Congreso Colombiano de Historia Regional y Local. (n.° interno de proyecto 4340)</t>
  </si>
  <si>
    <t>"...Se ha avanzado en la planeación y organización del evento, falta la realización del mismo y los informes finales..."</t>
  </si>
  <si>
    <t xml:space="preserve">6270
</t>
  </si>
  <si>
    <t>Escuela de Idiomas</t>
  </si>
  <si>
    <t xml:space="preserve"> Creación de un repositorio virtual y físico de publicaciones de estudiantes y profesores de la Escuela de Idiomas. (n.° interno de proyecto 4148)</t>
  </si>
  <si>
    <t>"...Se ha reportado avance en el primer indicador “informe del estado actual de las publicaciones de los grupos de investigación de la Escuela de Idiomas elaborado” en la sesión 01 del Claustro de profesores del lunes 29 de enero de 2018. 
Se ha avanzado en la tercera actividad, con la recopilación de información y material docente de asignaturas tales como las prácticas pedagógicas, los talleres de lenguaje y los proyectos pedagógicos integradores. Este material se ha estado ubicando en el Centro de Documentación de la Escuela de Idiomas. 
Los demás indicadores se cumplirán durante el segundo semestre de 2018. ..."</t>
  </si>
  <si>
    <t>Cátedras de internacionalización académica en la Escuela de Idiomas de la Universidad Industrial de Santander. (n.° interno de proyecto 4150)</t>
  </si>
  <si>
    <t>"...La Escuela ofreció la Cátedra de Ciencias del Lenguaje en el marco de la realización de la Semana del Lenguaje, del 18 al 20 abril de 2018. Se contó con la participación del profesor y escritor Pablo Montoya como invitado internacional. 
Se espera realizar la Cátedra de formación de maestros durante el segundo semestre académico de 2018..."</t>
  </si>
  <si>
    <t xml:space="preserve"> Implementación de estrategias para el acercamiento con los egresados de la Escuela de Idiomas. (n.° interno de proyecto 4151)</t>
  </si>
  <si>
    <t>"...Se ha avanzado en la construcción de la base de datos de graduados de las Licenciaturas (licenciados en inglés: 484 y licenciados en español y literatura: 447). Se espera actualizar la base a 2018, durante el segundo semestre del año. 
Se realizó un primer encuentro con egresados licenciados que trabajan en el sector docente y administrativo, tanto en colegios públicos como privados, esto en el marco de la Semana del Lenguaje y con transmisión vía streaming por el Facebook oficial de la Escuela de Idiomas..."</t>
  </si>
  <si>
    <t xml:space="preserve"> Realizar las jornadas internas de investigación de la Escuela de Idiomas para generar diálogo y reconocimiento de los intereses y líneas temáticas que se desarrollan dentro de cada grupo de investigación con sus respectivos semilleros. (n.° interno de proyecto 4153)</t>
  </si>
  <si>
    <t>"...Se espera realizar el proyecto durante el segundo semestre académico de 2018…"</t>
  </si>
  <si>
    <t>Propuesta de sistema de aseguramiento y mejoramiento de la calidad de los programas de formación docente de la Escuela de Idiomas. (n.° interno de proyecto 4154)</t>
  </si>
  <si>
    <t>"...Una revisión del estado de los procesos académicos de la Escuela de Idiomas se realizó en sesión 19 del Consejo de Escuela del miércoles 30 de mayo de 2018. 
Se ha avanzado en la realización del informe de evaluación de los procesos académicos del programa. Se espera cumplir con las actividades correspondientes a los informes de revisión de resultados de pruebas durante el segundo semestre de 2018..."</t>
  </si>
  <si>
    <t>Creación de programas de extensión de lectura académica en lengua materna y lenguas extranjeras de la Escuela de Idiomas. (n.° interno de proyecto 4155)</t>
  </si>
  <si>
    <t xml:space="preserve"> Retroalimentación curricular a partir de la reflexión académica propiciada en el nodo nororiental del Consejo de Educación en Trabajo Social CONETS, especificamente con los programas de formación en trabajo social del nororiente de Colombia. (n.° interno de proyecto 4103)</t>
  </si>
  <si>
    <t>"...Se tiene una dinámica importante en el tema gremial del CONETS..."</t>
  </si>
  <si>
    <t>Sexta versión de la semana de la Escuela de Trabajo Social. (n.° interno de proyecto 4104)</t>
  </si>
  <si>
    <t>"...La evaluación se basa en las actividades previas pero la semana de trabajo social se realiza en el mes de octubre..."</t>
  </si>
  <si>
    <t>Plan de capacitación en sistematización de experiencias para los profesores de la Escuela de Trabajo Social. (n.° interno de proyecto 4107)</t>
  </si>
  <si>
    <t>"...A la fecha, se están recogiendo las experiencias iniciadas..."</t>
  </si>
  <si>
    <t>Plan de capacitación en escritura de textos científicos para integrantes de grupos de investigación de la Escuela de Trabajo Social. (n.° interno de proyecto 4109)</t>
  </si>
  <si>
    <t>"...Se viene avanzando en los talleres..."</t>
  </si>
  <si>
    <t xml:space="preserve"> Implementación de estrategias para el acercamiento con los egresados de la Escuela de Trabajo Social. (n.° interno de proyecto 4110)</t>
  </si>
  <si>
    <t>"...La actividad se enlaza con otras acciones en el segundo semestre…"</t>
  </si>
  <si>
    <t>Departamento de Deportes y Educación Física</t>
  </si>
  <si>
    <t xml:space="preserve"> Elaborar una propuesta de estrategias de investigación para el Departamento de Deportes. (n.° interno de proyecto 4296)</t>
  </si>
  <si>
    <t>"...Se ha avanzado en el informe de estrategias…"</t>
  </si>
  <si>
    <t xml:space="preserve"> Propuesta de creación del laboratorio de esfuerzo. (n.° interno de proyecto 4297)</t>
  </si>
  <si>
    <t>"...Se ha avanzado en la construcción de la propuesta de acuerdo con lo planeado..."</t>
  </si>
  <si>
    <t>Crear e implementar estrategias de difusión de los programas de extensión del Departamento de Educación Física y Deportes. (n.° interno de proyecto 4299)</t>
  </si>
  <si>
    <t>"...Se han implentado estrategias como pautas radiales, uso de redes sociales y referidos..."</t>
  </si>
  <si>
    <t>Decanato Facultad de Ingeniería Fisicoquímicas</t>
  </si>
  <si>
    <t>Estrategia para fortalecer la formación en investigación en la Facultad de Ingenierías Fisicoquímicas a través de los grupos de investigación: profesores, estudiantes y expertos invitados. (n.° interno de proyecto 4313)</t>
  </si>
  <si>
    <t>"...Los indicadores se cumplieron en su mayoría en la primera mitad del año. En cuanto a la convocatoria de "Apoyo a grupos de investigación", los indicadores se cumplieron plenamente en la primera convocatoria 2018, y se ejecutó lo planeado en el presupuesto. 
Sin embargo, ya se realizó una adición presupuestal para abrir la segunda convocatoria del año..."</t>
  </si>
  <si>
    <t xml:space="preserve"> "...Evento Facultad de Ingenierías Fisicoquímicas - 70 años de la UIS"... (n.° interno de proyecto 4318)</t>
  </si>
  <si>
    <t>"...El evento académico se realizará la semana del 29 de octubre al 02 de noviembre del presente año. Sin embargo, ya están definidos los comités (organizador, científico), las temáticas, se está difiniendo la agenda, ya están seleccionados los invitados y se están esperando las confirmaciones. De la misma manera, ya están definidas gran parte de las actividades que se realizarán durante la semana en los horarios diferentes a las charlas magistrales."...</t>
  </si>
  <si>
    <t xml:space="preserve">Escuela de Geología </t>
  </si>
  <si>
    <t xml:space="preserve"> Elaboración de la propuesta de reforma curricular del programa de Geología. (n.° interno de proyecto 4327)</t>
  </si>
  <si>
    <t>"...El proyecto está programado para inicar el segundo periodo académico de 2018..."</t>
  </si>
  <si>
    <t>Evaluación del impacto en el medio del geólogo uis a nivel nacional. (n.° interno de proyecto 4328)</t>
  </si>
  <si>
    <t>"...El proyecto está atrasado, pero las encuestas ya se encuentran en revisión para iniciar su proceso de aplicación..."</t>
  </si>
  <si>
    <t xml:space="preserve"> Ampliación y actualización de los espacios físicos del programa. (n.° interno de proyecto 4329)</t>
  </si>
  <si>
    <t>"...El proyecto está programado para iniciar el segundo periodo académico de 2018..."</t>
  </si>
  <si>
    <t xml:space="preserve"> Fortalecimiento de la relación entre el programa y organizaciones externas. (n.° interno de proyecto 4330)</t>
  </si>
  <si>
    <t>"...El directorio de entidades ya se encuentra compilado. Falta cumplir las actividades de actualización del portafolio de servicios de la escuela,pero esta actividad no atrasa el indicador..."</t>
  </si>
  <si>
    <t>Escuela Ingniería de Metalúrgica y Ciencia de los Mateirales</t>
  </si>
  <si>
    <t>Reforma curricular del programa de Ingeniería Metalúrgica. Fase i. (n.° interno de proyecto 4163)</t>
  </si>
  <si>
    <t>"...Se han revisado los planes de estudio de programas similares, se hizo un diagnóstico del programa y se están revisando y elaborando los respectivos informes..."</t>
  </si>
  <si>
    <t>Renovación del registro calificado del programa de doctorado en ingeniería de materiales de la escuela de ingeniería metalúrgica y ciencia de materiales-fase ii. (n.° interno de proyecto 4165)</t>
  </si>
  <si>
    <t>"...El PEP ya fue entregado a  planeación, en el se anexaron los dos procesos de autoevaluación del programa. Se está esperando el envío del formulario saces para registrar la solicitud de renovación ante el MEN..."</t>
  </si>
  <si>
    <t>Propuesta para doble titulación del programa de ingeniería metalúrgica, fase i. (n.° interno de proyecto 4274)</t>
  </si>
  <si>
    <t>"...Se recopilo la información de programas similares ofrecidos por instituciones internacionales y luego se ordenaron deacuerdo con las que eran mas similares a nuestro programa, teniendo en cuenta los propósitos de formación..."</t>
  </si>
  <si>
    <t>Escuela de Ingeniería de Petróleos</t>
  </si>
  <si>
    <t xml:space="preserve"> Creación del doctorado en ingeniería química con énfasis en Ingeniería de Petróleos - Fase 2. (n.° interno de proyecto 4298)</t>
  </si>
  <si>
    <t>"...El proyecto será revisado por la nueva dirección de Escuela para ajustar el alcance y que se pueda cumplir en la presente vigencia..."</t>
  </si>
  <si>
    <t>Propuesta de intención para la creación del programa de Maestría virtual en Ingeniería de Petróleos y Gas, modalidad profundización. (n.° interno de proyecto 4302)</t>
  </si>
  <si>
    <t>"...Las actividades relacionadas con la presentación de la propuesta de intención ante el Consejo de Escuela se encuentran pendientes de revisión por parte de la nueva dirección de Escuela. sin embargo, ya se encuentra el PEP en proceso de elaboración..."</t>
  </si>
  <si>
    <t>Fomento de la publicación de resultados de investigación de la Escuela de Ingeniería de Petróleos. (n.° interno de proyecto 4306)</t>
  </si>
  <si>
    <t>"...El proyecto será revisado por la nueva dirección de Escuela para determinar su viabilidad en la presente vigencia..."</t>
  </si>
  <si>
    <t>Escuela de Ingeniería Química</t>
  </si>
  <si>
    <t xml:space="preserve"> Renovación del registro calificado del programa de maestría en ingeniería química - presencial en barrancabermeja. (n.° interno de proyecto 4105)</t>
  </si>
  <si>
    <t>"...Actualmente nos encontramos realizando el ajuste del PEP con base en las observaciones de planeación y CEDEUIS cumpliendo con el cronograma definido para el proceso de renovación de registro calificado..."</t>
  </si>
  <si>
    <t xml:space="preserve"> Sistema de gestion de tesis de grado. (n.° interno de proyecto 4266)</t>
  </si>
  <si>
    <t>"...Ya se encuentra instalado el software en uno de los computadores de secretaría de la Escuela, se realizó una primera prueba con las sesiones de sustentación del mayo, se están realizando ajustes de acuerdo a los hallazgos encontrados y se espera la realización de una segunda prueba en el mes de agosto. Después de los ajustes se entregará el manual de usuario..."</t>
  </si>
  <si>
    <t>Implementar estrategias para el mejoramiento del desempeño académico de los estudiantes de pregrado de la facultad de ingenierías fisicomecánicas. (n.° interno de proyecto 4131)</t>
  </si>
  <si>
    <t>"...En el semestre 2018-I se ofrecieron  tutorías PAMRA en asignaturas críticas identificadas junto a las Escuelas de la Facultad. De esta manera los estudiantes de dichas asignaturas contaron con sesiones semanales tutorías en instalaciones de cada Escuela buscando así fomentar el desarrollo de hábitos de estudio gracias al desarrollo de actividades de refuerzo y/o acompañamiento extra-clase guiadas por tutores. Además se incorporaron tutorías de Escritura académica en inglés con el fin de potenciar la transferencia de conocimientos  de investigación  e internacionalización y el Taller de expresión oral para sustentaciones de proyecto de grado..."</t>
  </si>
  <si>
    <t xml:space="preserve"> Desarrollo de un evento académico de la facultad de ingenierías fisicomecánicas. (n.° interno de proyecto 4134)</t>
  </si>
  <si>
    <t>"...Se definió que el evento tendrá lugar del 29 de octubre al 02 de noviembre. El proyecto se encuentra registrado en la VIE y a la fecha se ha conformado el equipo de trabajo y se avanza en los diferentes aspectos involucrados en la organización..."</t>
  </si>
  <si>
    <t>Plan de actualización y mejoramiento del ciclo básico de pregrado en la Facultad de Ingenierías Fisicomecánicas, orientado a satisfacer las competencias de formación en ciencias básicas: Fase I (n.° interno de proyecto 4246)</t>
  </si>
  <si>
    <t>Escuela de Diseño Industrial</t>
  </si>
  <si>
    <t xml:space="preserve"> Creación del programa de la especialización en ergonomia en la escuela de diseño industrial. (n.° interno de proyecto 4082)</t>
  </si>
  <si>
    <t>"...Se realizó el proyecto educativo ".Especialización en Ergonomía". teniendo en cuenta los lineamientos del Acuerdo 225 de 2010, en este documento se estableció el contexto y la identificación del programa, la propuesta curricular, la investigación y la relación con el sector externo, los sistemas de evaluación del aprendizaje, programa de egresados y bienestar universitario, se definió la estructura académica administrativa, los recursos humanos, físicos, y financieros del programa. 
Asimismo, se presento ante Consejo de Escuela, Acta No. 16 del 15 de mayo de 2018 y ante Consejo de Facultad, Acta No. 16 del 17 de mayo de 2018 el proyecto educativo, recibiendo concepto favorable.
Teniendo en cuenta lo anterior, se presenta se envía través de comunicación escrita (D18-06445) el proyecto educativo con sus anexos correspondientes a la Oficina de Planeación para su revisión y aprobación..."</t>
  </si>
  <si>
    <t xml:space="preserve"> Creación y puesta en marcha de una agencia de diseño adscrita a la escuela de diseño industrial. (n.° interno de proyecto 4083)</t>
  </si>
  <si>
    <t>"...Con relación al proyecto, ya se realizo el documento donde se refleja la estructura organizacional, misión, visión, principios y valores,. Se definió el manual de imagen, estableciendo la marca y sus aplicaciones corporativas, así como el perfil de cliente de acuerdo a la segmentación.
Actualmente se tiene definido un portafolio de servicios preliminar con los siguientes servicios: Impresión 3D, corte láser, impresión de alta calidad, estrategias de comunicación, fotografía y señalización, los cuales se encuentran registrados en el módulo de extensión del sistema de información de la VIE..."</t>
  </si>
  <si>
    <t>Escuela de Estudios Industriales y Empresariales</t>
  </si>
  <si>
    <t xml:space="preserve"> Programa de fortalecimiento a los grupos de investigacion de la EEIE - 2018. (n.° interno de proyecto 4094)</t>
  </si>
  <si>
    <t>"...El 12.5% corresponde al cumplimiento del lanzamiento del primer boletín de los grupos de investigación, como avance a una de las metas definidas para el año 2018.
En el mes de Julio fue lanzado el primer boletín el cual comprende los meses de Febrero a Junio de 2018. Para dicho boletín se realizó la difusión y publicación mediante la página de la EEIE (http://industrial.uis.edu.co/eisi/eisi.jsp?IdServicio=S646&amp;&amp;IdReg=ND128) y mediante correo electrónico a estudiantes e integrantes de los grupos de investigación..."</t>
  </si>
  <si>
    <t>Programa de fortalecimiento a los semilleros de investigación de la eeie 2018. (n.° interno de proyecto 4116)</t>
  </si>
  <si>
    <t>"...1. Se llevó a cabo el seminario de habilidades investigativas en la sede central en el periodo 2018-1.
2. En la sede UIS de Barrancabermeja se realizó un taller teórico– práctico en el mes de Marzo de 2018 
3. En el periodo académico 2018 -1 los grupos de investigación de la EEIE realizaron en total 32 sesiones de semilleros de investigación Fase II, distribuidos de la siguiente manera: OPALO 11; FINANCE 11; INNOTEC 10, dando cumplimiento a 3 de 5 sesiones como meta de dicho indicador..."</t>
  </si>
  <si>
    <t xml:space="preserve"> Autoevaluación con fines de acreditación del programa ingeniería industrial de la Escuela de Estudios Industriales y Empresariales. (n.° interno de proyecto 4117)</t>
  </si>
  <si>
    <t>"...Como insumo al informe final de autoevaluación del programa de Ingeniería Industrial se ha realizado: 
1. Conformación del comité de acreditación
2. Proceso metodológico 
3. Definición modelo de evaluación 
4. Ponderación del modelo de evaluación
5. Diseño, diligenciamiento, procesamiento y análisis de las encuestas
6. Taller de evaluación de indicadores..."</t>
  </si>
  <si>
    <t>Autoevaluación con fines de acreditación del programa maestría en ingeniería industrial de la Escuela de Estudios Industriales y Empresariales. (n.° interno de proyecto 4118)</t>
  </si>
  <si>
    <t>"...Como insumo al informe final de autoevaluación del programa de Maestría en Ingeniería Industrial se ha realizado: 
1. Conformación del comité de acreditación
2. Proceso metodológico 
3. Definición modelo de evaluación 
4. Ponderación del modelo de evaluación
5. Diseño, diligenciamiento, procesamiento y análisis de las encuestas
6. Taller de evaluación de indicadores..."</t>
  </si>
  <si>
    <t>Diseño y desarrollo de un plan de actividades de mejoramiento del proceso de autoevaluaciones de los programas de posgrados de la Escuela de Estudios Industriales y Empresariales. (n.° interno de proyecto 4119)</t>
  </si>
  <si>
    <t>"...1. Se ha realizado la revisión de autoevaluaciones anteriores y proyectos complementarios como base a las futuras autoevaluaciones de los posgrados de la EEIE, así mismo se realizó una autoevaluación del programa de Maestría en Ingeniería Industrial como insumo al proceso de acreditación.
2. Como bienvenida e inducción a los estudiantes de la Maestría en Evaluación y Gerencia de Proyectos y la Especialización en Gerencia de la Seguridad y Salud en el Trabajo, se realizó un cóctel los días 15 y 16 de Febrero de 2018, dicho cóctel se realizó en el auditorio Enrique Daccarett y fue dirigido por el profesor Carlos Eduardo Díaz Bohórquez.
3. Para gestionar la oferta de los posgrados, la EEIE ha realizado actividades de promoción y divulgación de los programas ofertados a través de piezas gráficas, piezas audiovisuales y contenido sonoro. El material gráfico y audio visual, se ha difundido mediante el fan page de posgrado de la EEIE @posgradoindustrial. El material sonoro, se ha propagado a través de los 96.9 F.M, Emisora institucional UIS..."</t>
  </si>
  <si>
    <t>Semana técnica - 60 años ingenieria industrial. (n.° interno de proyecto 4121)</t>
  </si>
  <si>
    <t>"...Para la semana técnica con motivo a los 60 años del programa de Ingeniería Industrial, la EEIE ha realizado lo siguiente:
1. Conformación del equipo de comité de trabajo de los 60 años del programa de Ingeniería Industrial
2. Cambio del logo símbolo del programa de Ingeniería Industrial 
3. Identificación y definición de los grupos de interés conformados por: Estudiantes Pregrado y Posgrado, profesores, directivos, administrativos y comunidad en general (empleadores-graduados). 
4. Estrategias de comunicación y difusión de la celebración de los 60 años del programa de Ingeniería Industrial."...</t>
  </si>
  <si>
    <t>Actualización y fortalecimiento del portafolio de servicios y capacidades de la Escuela de Estudios Industriales y Empresariales. (n.° interno de proyecto 4122)</t>
  </si>
  <si>
    <t>"...La EEIE apoya la formación de personal mediante bolsas de capacitación, formación y participación en eventos a cada uno de los docentes planta, entre ellos se encuentran:  Conferencia anual de SAP, PMI-BOGOTÁ, Congreso EVO 2018, PAR ACADÉMICO, Capacitación Extensionismo Tecnológico, Evento ANALDEX, INTERNATIONAL CONFERENCE ON ECONOMICS MANAGEMENT AND SOCIAL STUDY y WORLD BUSINESS FORUM..."</t>
  </si>
  <si>
    <t>Escuela de Ingeniería Civil</t>
  </si>
  <si>
    <t>Estrategias para el fomento de la visibilidad y la divulgación de los resultados de las investigaciones "...fase i - acciones a corto plazo".... (n.° interno de proyecto 4207)</t>
  </si>
  <si>
    <t>"...Aunque los docentes tienen establecidas las actividades o estrategias como seminarios, talleres, entre otros; no se  ha realizado la priorización de las mismas, adicionalmente por la carga laboral, de los docentes, no se ha podido establecer responsables de las actividades..."</t>
  </si>
  <si>
    <t>Proceso de autoevaluación para renovación de registro calificado especialización en estructuras (n.° interno de proyecto 4213)</t>
  </si>
  <si>
    <t>"...Los formatos de las encuestas a aplicar tanto para estudiantes como egresados fueron aprobados por el Coordinador de Posgrados, en estos momentos se encuentran en aplicación. Adicionalmente se esta recopilando información académica y estadísticas que apoyarán los resultados del informe de autoevaluación..."</t>
  </si>
  <si>
    <t>Proceso de autoevaluación para renovación de registro calificado especialización en gerencia de proyectos de construcción (n.° interno de proyecto 4217)</t>
  </si>
  <si>
    <t>Revisión de competencias y asignaturas del programa de ingeniería civil  (n.° interno de proyecto 4218)</t>
  </si>
  <si>
    <t>"...Se estableció los integrantes del comité los cuales están en el proceso de acreditación abet, proceso paralelo al proyecto, adicionalmente, los docentes, han detectado las actualizaciones necesarias a los programas. En estos momentos se continúa en esta revisión..."</t>
  </si>
  <si>
    <t xml:space="preserve"> Proyecto de actualización y dotación del laboratorio de estructuras para docencia. (n.° interno de proyecto 4221)</t>
  </si>
  <si>
    <t>"...El docente líder del proceso manifiesta estar en el proceso del doctorado, lo que ha retrasado el comienzo del proyecto, sin embargo menciona el adelanto de actividades correspondiente al proyecto de gestión, se compromete a entregar las actividades para el segundo semestre de 2018...."</t>
  </si>
  <si>
    <t>Estrategias seguimiento a la calidad académica del programa de ingeniería civil (n.° interno de proyecto 4223)</t>
  </si>
  <si>
    <t>"...Se termina de recopilar información de evaluaciones de conocimiento previo y estadísticas que apoyen el diagnóstico de calidad. Se comenzará a realizar el informe…"</t>
  </si>
  <si>
    <t>Escuela de Ingeniería Eléctrica, Electrónica y de Telecomunicaciones</t>
  </si>
  <si>
    <t xml:space="preserve"> Autoevaluación con fines de acreditación del programa de doctorado en ingeniería de eléctrica, electrónica y de telecomunicaciones (n.° interno de proyecto 4066)</t>
  </si>
  <si>
    <t>"...El proceso de autoevaluación con fines de acreditación del Doctorado en Ingeniería ha avanzado según lo esperado, siguiendo el cronograma con la orientación de la Vicerrectoría Académica..."</t>
  </si>
  <si>
    <t xml:space="preserve"> Conferencias motivacionales para estudiantes de pregrado de la Escuela de Ingeniería Eléctrica, Electrónica y de Telecomunicaciones  (cátedra de excelencia académica cea-e3t). (n.° interno de proyecto 4071)</t>
  </si>
  <si>
    <t>"...Se han realizado las conferencias de la Cátedra de Excelencia Académica: "...Medición de Energía Eléctrica en el Sector Eléctrico Colombiano el día 20 de abril de 2018 y el día 03 de mayo de 2018 se realizó la "...Charla Técnica sobre Aspectos Básicos del RETIE..."</t>
  </si>
  <si>
    <t xml:space="preserve"> Programa para el desarrollo profesional y pedagógico de los profesores de la Escuela de Ingeniería Eléctrica, Electrónica y de Telecomunicaciones a través de la consolidación del costurero pedagógico (fase iii). (n.° interno de proyecto 4072)</t>
  </si>
  <si>
    <t>"...El tema pedagógico se ha dado alrededor de las sesiones de capacitación en acreditación internacional ABET ofrecidas para las Escuelas de la Facultad. Se han recibido capacitaciones, socializaciones y talleres con conferencistas invitados (realizadas en los meses de marzo, abril y mayo) algunas dirigidas a los profesores de la Escuela y profesional administrativo. Adicionalmente, se ha desarrollado un trabajo a nivel de grupo de investigación y/o Claustro de Profesores para definir temáticas relacionadas con la metodología ABET de los programas de Ingeniería Eléctrica e Ingeniería Electrónica..."</t>
  </si>
  <si>
    <t>Escuela de Ingeniería Mecánica</t>
  </si>
  <si>
    <t xml:space="preserve"> Autoevaluación con fines de renovación del registro calificado de la maestría en ingeniería mecánica. (n.° interno de proyecto 4187)</t>
  </si>
  <si>
    <t xml:space="preserve"> "...Los dos proyectos que comprenden el programa de gestión se iniciaron en el segundo semestre de 2018…"</t>
  </si>
  <si>
    <t xml:space="preserve"> Seguimiento a los egresados de la escuela de ingeniería mecánica. (n.° interno de proyecto 4190)</t>
  </si>
  <si>
    <t>Escuela de Ingeniería de Sistemas</t>
  </si>
  <si>
    <t xml:space="preserve"> Autoevaluación con fines de acreditación del programa ingeniería de sistemas de la escuela de ingeniería de sistemas e informática. (n.° interno de proyecto 4136)</t>
  </si>
  <si>
    <t>"...Si bien el indicador establece la entrega a la Vicerrectoría Académica del informe de autoevaluación, el programa ha finalizado actividades como la definición y ponderación del modelo y  el desarrollo del taller de evaluación de indicadores. Aun cuando se encuentran sin finalizar totalmente, se han dado avances importantes en el diligenciamiento de encuestas de estudiantes, profesores, administrativos, directivos y graduados y en la identificación y recopilación de fuentes documentales..."</t>
  </si>
  <si>
    <t>Día de la ciencia - facultad de ingenierías fisicomecánicas (research day fimec). (n.° interno de proyecto 4139)</t>
  </si>
  <si>
    <t>"...El Research Day se desarrollará el 31 de octubre de 2018 en el marco de U18, evento co-organizado por las Facultades de Ingenierías Fisicomecánicas y Fisicoquímicas. A la fecha se encuentra en fase de planeación..."</t>
  </si>
  <si>
    <t>Metodología para la enseñanza, aprendizaje y evaluación automática de algoritmos como apoyo en asignaturas del programa de ingeniería de sistemas. (n.° interno de proyecto 4140)</t>
  </si>
  <si>
    <t>"...Si bien no se ha finalizado la implementación de la metodología en las asignaturas seleccionadas, se dio por finalizado el desarrollo de material interactivo y se encuentra en proceso el diseño de correctores automáticos para las asignaturas piloto. Se planea seguir el desarrollo durante el segundo semestre para lo que se requiere la contratación de auxiliares estudiantiles..."</t>
  </si>
  <si>
    <t>Consolidación de estrategias para el mejoramiento del desempeño académico de los estudiantes del programa de ingeniería de sistemas. (n.° interno de proyecto 4142)</t>
  </si>
  <si>
    <t>"...Se dio cumplimiento al 100% de las actividades e indicadores programados. Se planea continuar con el programa de tutorías en asignaturas críticas y el acompañamiento a estudiantes en riesgo por medio de la Coordinación Académica y la Consejería Estudiantil de la facultad..."</t>
  </si>
  <si>
    <t xml:space="preserve"> Evaluación de la oferta curricular del programa de ingeniería de sistemas y su impacto en el medio. (n.° interno de proyecto 4214)</t>
  </si>
  <si>
    <t>"...Para el desarrollo de este proyecto se tiene prevista la contratación de un profesional para el segundo semestre de 2018…"</t>
  </si>
  <si>
    <t xml:space="preserve"> Implementación de programa piloto profesor-tutor para la escuela de microbiología.(n.° interno de proyecto 4059)</t>
  </si>
  <si>
    <t>"......Se solicitó a B.U el listado y a pesar de la insistencia telefónica nunca nos dieron respuesta. (anexo memorando),                              por tal motivo al socializar el programa  con los estudiantes se dejó  a quienes quisieran participar.
Actividad 2. Se socializó el 24 de enero al recibir los estudiantes de primer nivel (anexo agenda)
Actividad 3 y 4. Se inscribieron 3 estudiantes que fueron asignados a 3 docentes el 7 de febrero. (anexo correo electrónico)..."</t>
  </si>
  <si>
    <t>Esucela de Enfermería</t>
  </si>
  <si>
    <t xml:space="preserve"> Fortalecimiento de la interdisciplinariedad en las funciones misionales. (n.° interno de proyecto 4336)</t>
  </si>
  <si>
    <t>"...Para el indicador #2, se tiene el proyecto de investigación interno código 2373. 
Para el indicador #3, se tuvo la visita de la profesora Carme Espinosa Fresnedo.
Para el indicador #4, se realizaron dos eventos, el día de la enfermería y la jornada de socialización de proyectos integradores..."</t>
  </si>
  <si>
    <t xml:space="preserve"> Mejoramiento de los procesos académicos del programa. (n.° interno de proyecto 4337)</t>
  </si>
  <si>
    <t>"...Para el indicador #1, se han realizado tres reuniones del comité curricular. 
Para el indicador #2, se realizó la implementación del aula virtual para el cuidado de enfermería en el control prenatal..."</t>
  </si>
  <si>
    <t>Fortalecimiento de la formación docente. (n.° interno de proyecto 4338)</t>
  </si>
  <si>
    <t>"...Para el indicador #1, del total de docentes activos (sin estar en comisión) de la escuela 3 de ellos han participado en cursos de formación continua con CEDEDUIS.
Para el indicador #2, actualmente se encuentran 4 profesoras realizando estudios doctorales. 
Para el indicador #3, se han divulgado a los profesores 4 convocatorias para estudios de formación continua y estudios doctorales..."</t>
  </si>
  <si>
    <t>Implementación de estrategias para la formación integral de los estudiantes del programa de Enfermería (n.° interno de proyecto 4339)</t>
  </si>
  <si>
    <t>"...Para el indicador #2, se realizaron 4 vivenciales con la participación de todos los estudiantes de la escuela, también en actividades culturales organizadas por la universidad como teatro, conciertos, vecinos y amigos, etc. 
Para el indicador #3, La coordinadora del semillero de investigación realizó actividades para la promover el semillero de investigación..."</t>
  </si>
  <si>
    <t>Fortalecimiento de los ejes misionales de investigación y extensión de la Escuela de Enfermería (n.° interno de proyecto 4361)</t>
  </si>
  <si>
    <t>"...Para el indicador #2, se han publicado 4 artículos producto de investigación en revistas indexadas. 
Para el indicador #3, Se presentó en convocatoria interna VIE 2018 la propuesta EFECTO DE UN PROGRAMA DE FORMACIÓN PARA LA IMPLEMENTACIÓN DEL PROCESO DE ENFERMERÍA EN UNA INSTITUCIÓN DE SALUD DE TERCER NIVEL DE ATENCIÓN..."</t>
  </si>
  <si>
    <t xml:space="preserve"> Desarrollo de los semilleros de investigacion adscritos a los grupos de investigación de la Escuela de Fisioterapia. (n.° interno de proyecto 4201)</t>
  </si>
  <si>
    <t>"...- Un tutor del semillero SIENFI y otro tutor del semillero CPK
- 15 estudiantes adscritos a los semilleros
- 1 proyecto en ejecución "...corredor ciclista parque de los niños, UIS- facultad de salud
- tres productos académicos socializados
- pendiente participar en una convocatoria para semilleros..."</t>
  </si>
  <si>
    <t>Fortalecimiento de la función de investigación: nuevas redes de trabajo (n.° interno de proyecto 4203)</t>
  </si>
  <si>
    <t>"...- esta en elaboración un proyecto de cooperación internacional con la UFSCar (Brasil)
- 1 proyecto de maestria está asesorado por la prof. Ana Beatriz de Oliveira
- 1 proyecto es asesorado por el profesor Rogerio Fermino de la Universidad de Paraná (Brasil)
- 1 docente está realizado doctorado en fisioterapia asesorada por un docente de la UFSCAR..."</t>
  </si>
  <si>
    <t xml:space="preserve"> Renovación de la acreditación del programa de Fisioterapia Fase 1 (n.° interno de proyecto 4204)</t>
  </si>
  <si>
    <t>"...- Se designó la coordinadora de acreditación
- se elaboró el documento con la metodología del proceso
- se elaboraron las encuestas y están en calumet
- 209 estudiantes diligenciaron las encuestas
- Los cuadros que están diligenciados en un 90% son los de publicaciones, grupos de investigación, profesores, profesores visitantes, extensión, convenios, e identificación y trayectoria del grupo. Parcialmente diligenciados están los cuadros maestros de estudiantes, proyectos de investigación, instalaciones físicas e innovaciones..."</t>
  </si>
  <si>
    <t>Nuevas redes de trabajo a nivel regional, nacional e internacional. (n.° interno de proyecto 4210)</t>
  </si>
  <si>
    <t>Consolidación de la articulación del programa con sus egresados. (n.° interno de proyecto 4211)</t>
  </si>
  <si>
    <t>"...- visita del egresado destacado Ivan Ramiro Hernández
- actualizados los registros de los egresados cohorte 2018
- dos actividades: Seminario taller de hombro y celebración de los 55 años de la Escuela (Simposio, encuentro de investigación y encuentro de egresados)..."</t>
  </si>
  <si>
    <t xml:space="preserve">Escuela de Nutrición </t>
  </si>
  <si>
    <t xml:space="preserve"> Fortalecimiento de la formación integral de los estudiantes (n.° interno de proyecto 4075)</t>
  </si>
  <si>
    <t>"...Se han identificado los estudiantes que participan en actividades extracurriculares, sin embargo no se da cumplimiento del 100% porque el programa de nutrición es anual y se espera que estos estudiantes se mantengan en dichas actividades..."</t>
  </si>
  <si>
    <t xml:space="preserve"> Propuesta de creación de maestría en nutrición poblacional del programa de nutrición y dietética (n.° interno de proyecto 4076)</t>
  </si>
  <si>
    <t>"...De acuerdo al estudio de mercado y necesidades de formación de los profesionales que estarían interesados en esta maestría hace necesario volver a revisar el énfasis y modalidad financiera de la maestría.  Se espera presentar una nueva propuesta de intención y actualizar el cumplimiento de las actividades al regreso del receso académico y vacaciones de los profesores..."</t>
  </si>
  <si>
    <t>Renovación del registro calificado del programa especialización en gerencia de proyectos en alimentación y nutrición de la Escuela de Nutrición y Dietética (fase 1). (n.° interno de proyecto 4078)</t>
  </si>
  <si>
    <t>"...Este proyecto iniciará el 19 de julio de 2018 previa comunicación de la vicerrectoria académica, ya que el registro calificado vence el 19 de julio de 2020. Por otra parte el consejo de escuela definirá si continua o no con la oferta de la especialización ya que este año no se logró el punto de equilibrio y no fue posible abrir la cuarta cohorte...."</t>
  </si>
  <si>
    <t xml:space="preserve"> Encuentro con egresados del programa en eventos académicos de nutrición. (n.° interno de proyecto 4079)</t>
  </si>
  <si>
    <t>"...Para la ejecución de este proyecto se ha avanzado en la programación, convocatoria a participar con proyectos de investigación, divulgación.  Se está a la espera de la realización del evento el próximo 27 y 28 de septiembre…"</t>
  </si>
  <si>
    <t xml:space="preserve"> Formulación e implementacion de estartegias para disminuir los índices de sobre permanencia de los estudiantes del programa de medicina. (n.° interno de proyecto 4099)</t>
  </si>
  <si>
    <t>"...Aun cuando no se ha finalizado totalmente ninguna actividad del cronograma, en el Comité curricular se ha venido adelantando el análisis del currículo del “Programa de Medicina”, tomando una acción específica en el caso de “Morfofisiología 1” (asignatura de alta renitencia), así mismo se analizaron los presaberes de: Pediatría, ginecobstetricia, Patología y medicina interna, para definir la profundidad de las preguntas de la evaluación. (Comité Curricular Acta No. 1 del día 23 de enero de 2018, Acta No. 3 del 6 de febrero de 2018)..."</t>
  </si>
  <si>
    <t>Departamento de Cirugía</t>
  </si>
  <si>
    <t>Autoevaluación con fines de acreditación de los programas de: especialización en ortopedia y traumatología, cirugía general y oftalmología del Departamento de Cirugía (n.° interno de proyecto 4356)</t>
  </si>
  <si>
    <t>"...Se presenta un avance del 50% en el proyecto, alcanzándose el cumplimiento de todas las actividades conforme al cronograma, alcanzándose para el proceso de autoevaluación de la Especialización en Ortopedia y Traumatología, de Cirugía General y de Oftalmología del Departamento de Cirugía, los siguientes productos y/o resultados: 
- Organización del proceso de autoevaluación y definición del proceso metodológico (100%). 
- Definición del modelo de evaluación (100%). 
- Ponderación del modelo de evaluación (100%). 
- Taller de evaluación de indicadores (100%). 
- Avance en un 58% en el diseño, diligenciamiento, procesamiento y análisis de las encuestas.
- Avance en un 85% en la identificación y recopilación de fuentes documentales.
- Avance en un 55% en la ensibilización de la comunidad del programa y socialización de resultados..."</t>
  </si>
  <si>
    <t>Departamento de Medicina Interna</t>
  </si>
  <si>
    <t xml:space="preserve"> VI Congreso de medicina interna del oriente colombiano. (n.° interno de proyecto 4180)</t>
  </si>
  <si>
    <t>"...Se llevo a cabo el congreso con 25 conferencista el 95% egresados UIS. Y se tuvo un asistencia de 215 participantes. Se supero la meta en numero de conferencistas y asistentes; bajo la coordinación del grupo de trabajo: secretarias, auxiliar administrativa y directora del departamento..."</t>
  </si>
  <si>
    <t>Departamento de Pediatría</t>
  </si>
  <si>
    <t>Diseño de una base de datos para el control de la información de investigación, publicaciones y movilidad de estudiantes y profesores del Departamento de Pediatría. (n.° interno de proyecto 4097)</t>
  </si>
  <si>
    <t>"...Registro en el grupo de investigación PAIDOS..."</t>
  </si>
  <si>
    <t>Departamento de Salud Mental</t>
  </si>
  <si>
    <t>Publicación de reportes de casos clínicos apoyados en herramientas Moodle (n.° interno de proyecto 4230)</t>
  </si>
  <si>
    <t>"...Se cuentan con los recursos necesarios (Capacitación en TIC, revisión del caso clínico con profesores y estudiantes) para diseñar la herramienta del curso virtual..."</t>
  </si>
  <si>
    <t>Total UUA gestoras</t>
  </si>
  <si>
    <t xml:space="preserve">Total proyectos </t>
  </si>
  <si>
    <t xml:space="preserve">Año </t>
  </si>
  <si>
    <t xml:space="preserve">Tipo de Iniciativa </t>
  </si>
  <si>
    <t xml:space="preserve">Institucional </t>
  </si>
  <si>
    <t xml:space="preserve">Por unidad </t>
  </si>
  <si>
    <t>FORMACIÓN INTEGRAL E INNOVACIÓN PEDAGÓGICA</t>
  </si>
  <si>
    <t>INVESTIGACIÓN E INNOVACIÓN COMO EJES ARTICULADORES DE LAS FUNCIONES MISIONALES</t>
  </si>
  <si>
    <t>COHESIÓN SOCIAL Y CONSTRUCCIÓN DE COMUNIDAD</t>
  </si>
  <si>
    <t>DISEÑO DE SOLUCIONES COMPARTIDAS PARA ATENDER PRIORIDADES REGIONALES, NACIONALES Y RETOS GLOBALES</t>
  </si>
  <si>
    <t>DEMOCRATIZACIÓN DEL CONOCIMIENTO PARA LA TRANSFORMACIÓN SOCIAL Y EL LOGRO DEL BUEN VIVIR CON ENFOQUE TERRITORIAL</t>
  </si>
  <si>
    <t>GESTIÓN UNIVERSITARIA PARA LA EXCELENCIA ACADÉMICA</t>
  </si>
  <si>
    <t>1.1</t>
  </si>
  <si>
    <t>Modelo pedagógico</t>
  </si>
  <si>
    <t>1.1.1</t>
  </si>
  <si>
    <t>Desarrollo y Gestión Curricular</t>
  </si>
  <si>
    <t>2.1</t>
  </si>
  <si>
    <t>Investigación</t>
  </si>
  <si>
    <t>2.1.1</t>
  </si>
  <si>
    <t>Formación para la
investigación</t>
  </si>
  <si>
    <t>3.1</t>
  </si>
  <si>
    <t>Culturas UIS</t>
  </si>
  <si>
    <t>3.1.1</t>
  </si>
  <si>
    <t>Patrimonio y culturas</t>
  </si>
  <si>
    <t>4.1</t>
  </si>
  <si>
    <t>Interacción con el
entorno académico
internacional</t>
  </si>
  <si>
    <t>4.1.1</t>
  </si>
  <si>
    <t>Bilingüismo / Multilingüismo</t>
  </si>
  <si>
    <t>1.1.2</t>
  </si>
  <si>
    <t>Formación integral</t>
  </si>
  <si>
    <t>2.1.2</t>
  </si>
  <si>
    <t>Investigación básica y
articulada con el entorno</t>
  </si>
  <si>
    <t>3.1.2</t>
  </si>
  <si>
    <t>Expresiones Artísticas</t>
  </si>
  <si>
    <t>4.1.2</t>
  </si>
  <si>
    <t>Interculturalidad</t>
  </si>
  <si>
    <t>1.1.3</t>
  </si>
  <si>
    <t>Educación Inclusiva</t>
  </si>
  <si>
    <t>2.1.3</t>
  </si>
  <si>
    <t>Visibilidad de la
investigación</t>
  </si>
  <si>
    <t>3.2</t>
  </si>
  <si>
    <t>Bienestar de la
comunidad</t>
  </si>
  <si>
    <t>3.2.1</t>
  </si>
  <si>
    <t>Bienestar de la comunidad UIS</t>
  </si>
  <si>
    <t>4.1.3</t>
  </si>
  <si>
    <t>Movilidad y misiones académicas
entrantes y salientes</t>
  </si>
  <si>
    <t>1.1.4</t>
  </si>
  <si>
    <t>Monitoreo y acompañamiento
estudiantil</t>
  </si>
  <si>
    <t>2.2</t>
  </si>
  <si>
    <t>Gestión de la Innovación</t>
  </si>
  <si>
    <t>2.2.1</t>
  </si>
  <si>
    <t>3.2.2</t>
  </si>
  <si>
    <t>Construcción de comunidad</t>
  </si>
  <si>
    <t>4.1.4</t>
  </si>
  <si>
    <t>Redes académicas de
colaboración</t>
  </si>
  <si>
    <t>1.1.5</t>
  </si>
  <si>
    <t>Aprendizaje asistido por nuevas
tecnologías</t>
  </si>
  <si>
    <t>4.2</t>
  </si>
  <si>
    <t>Visibilidad y prestigio
internacional</t>
  </si>
  <si>
    <t>4.2.1</t>
  </si>
  <si>
    <t>Imagen institucional</t>
  </si>
  <si>
    <t>1.2</t>
  </si>
  <si>
    <t>Calidad y pertinencia
de programas</t>
  </si>
  <si>
    <t>1.2.1</t>
  </si>
  <si>
    <t>Calidad de programas</t>
  </si>
  <si>
    <t>4.3</t>
  </si>
  <si>
    <t>Egresados</t>
  </si>
  <si>
    <t>4.3.1</t>
  </si>
  <si>
    <t>1.2.2</t>
  </si>
  <si>
    <t>Pertinencia de programas</t>
  </si>
  <si>
    <t>4.3.2</t>
  </si>
  <si>
    <t>Relación con egresados</t>
  </si>
  <si>
    <t>1.3</t>
  </si>
  <si>
    <t>Desarrollo profesoral</t>
  </si>
  <si>
    <t>1.3.1</t>
  </si>
  <si>
    <t>Desarrollo de competencias
pedagógicas del profesor</t>
  </si>
  <si>
    <t>6.1</t>
  </si>
  <si>
    <t>Gestión del talento
humano</t>
  </si>
  <si>
    <t>6.1.1</t>
  </si>
  <si>
    <t>Desarrollo del ciclo de vida
del Talento Humano</t>
  </si>
  <si>
    <t>5.1</t>
  </si>
  <si>
    <t>Extensión para la
vinculación con la
sociedad, el Estado y las empresas</t>
  </si>
  <si>
    <t>5.1.1</t>
  </si>
  <si>
    <t>Articulación con la sociedad</t>
  </si>
  <si>
    <t>1.3.2</t>
  </si>
  <si>
    <t>Desarrollo disciplinar y
multidisciplinar</t>
  </si>
  <si>
    <t>6.1.2</t>
  </si>
  <si>
    <t>Gestión de conocimiento
organizacional</t>
  </si>
  <si>
    <t>5.1.2</t>
  </si>
  <si>
    <t>Articulación con el Estado</t>
  </si>
  <si>
    <t>6.2</t>
  </si>
  <si>
    <t>Gestión Institucional</t>
  </si>
  <si>
    <t>6.2.1</t>
  </si>
  <si>
    <t>Estructura y normativa</t>
  </si>
  <si>
    <t>5.1.3</t>
  </si>
  <si>
    <t>Articulación con el sector
productivo</t>
  </si>
  <si>
    <t>6.2.2</t>
  </si>
  <si>
    <t>Mejoramiento de procesos</t>
  </si>
  <si>
    <t>5.2</t>
  </si>
  <si>
    <t>Emprendimiento</t>
  </si>
  <si>
    <t>5.2.1</t>
  </si>
  <si>
    <t>6.2.3</t>
  </si>
  <si>
    <t>Modernización física y
tecnológica</t>
  </si>
  <si>
    <t>5.3</t>
  </si>
  <si>
    <t>Regionalización</t>
  </si>
  <si>
    <t>5.3.1</t>
  </si>
  <si>
    <t>Formación pertinente para la
región</t>
  </si>
  <si>
    <t>6.2.4</t>
  </si>
  <si>
    <t>Información y comunicación</t>
  </si>
  <si>
    <t>5.3.2</t>
  </si>
  <si>
    <t>Desarrollo Integral de la Región</t>
  </si>
  <si>
    <t>6.2.5</t>
  </si>
  <si>
    <t>Transparencia</t>
  </si>
  <si>
    <t>5.3.3</t>
  </si>
  <si>
    <t>Cultura de paz</t>
  </si>
  <si>
    <t>6.3</t>
  </si>
  <si>
    <t>Sostenibilidad Financiera</t>
  </si>
  <si>
    <t>6.3.1</t>
  </si>
  <si>
    <t>Eficiencia de recursos</t>
  </si>
  <si>
    <t>6.3.2</t>
  </si>
  <si>
    <t>Potencial financiero</t>
  </si>
  <si>
    <t>N°</t>
  </si>
  <si>
    <t>TIPO DE INICIATIVA</t>
  </si>
  <si>
    <t>ENFOQUES ESTRATÉGICOS</t>
  </si>
  <si>
    <t>PROGRAMA</t>
  </si>
  <si>
    <t>SUBPROGRAMA</t>
  </si>
  <si>
    <t>n.° INTERNO DEL PROYECTO</t>
  </si>
  <si>
    <t>OPORTUNIDADES
(Proyectos)</t>
  </si>
  <si>
    <t>OBJETIVO/DESCRIPCIÓN</t>
  </si>
  <si>
    <t>UAA ASOCIADA</t>
  </si>
  <si>
    <t>PROCESO</t>
  </si>
  <si>
    <t xml:space="preserve">1 Semestre </t>
  </si>
  <si>
    <t>Formación integral e innovación pedagógica</t>
  </si>
  <si>
    <t>Implementación de una estrategia educativa orientada a la población estudiantil de las sedes regionales con discapacidad o con un plan de intervención de ajustes razonables (PIAR).</t>
  </si>
  <si>
    <t>Implementar en las sedes regionales, el proceso de inclusión educativa mediante una estrategia de acompañamiento a los estudiantes con discapacidad o PIAR.</t>
  </si>
  <si>
    <t xml:space="preserve">Instituto de Proyección Regional y Educación a Distancia
Sede Regional Málaga
Sede Regional Barrancabermeja
Sede Regional Socorro
Sede Regional Barbosa
</t>
  </si>
  <si>
    <t>Bienestar Estudiantil</t>
  </si>
  <si>
    <t>Aprendizaje asistido por nuevas tecnologías</t>
  </si>
  <si>
    <t>Apoyo al diseño e implementación de herramientas TIC en las prácticas educativas de la UIS</t>
  </si>
  <si>
    <t>Desarrollar y fortalecer estrategias que apunten a continuar con el proceso de implementación y divulgación de la política de TIC, impactando los procesos de enseñanza, aprendizaje y evaluación de asignaturas que se ofrecen en los programas de pregrado y posgrado de la Universidad Industrial de Santander.</t>
  </si>
  <si>
    <t xml:space="preserve">Vicerrectoría Académica
Instituto de Proyección Regional Y Educación a Distancia
CEDEDUIS
</t>
  </si>
  <si>
    <t>Monitoreo y acompañamiento estudiantil</t>
  </si>
  <si>
    <t>Proyección del Sistema de Excelencia Académica - SEA</t>
  </si>
  <si>
    <t>Proyectar el Sistema de Apoyo a la Excelencia Académica de los estudiantes de pregrado de la UIS a las Sedes Regionales de la Universidad, para incrementar los índices de permanencia y éxito académico.</t>
  </si>
  <si>
    <t>Diseño de cursos para profesores sobre inclusión y equidad de género</t>
  </si>
  <si>
    <t>Diseñar cursos complementarios en temas de inclusión dirigidos a los profesores de la UIS.</t>
  </si>
  <si>
    <t xml:space="preserve">CEDEDUIS
Escuela de Trabajo Social
</t>
  </si>
  <si>
    <t>Talento Humano</t>
  </si>
  <si>
    <t>Temporadas (desarrollo de una agenda cultural y artística para la UIS)</t>
  </si>
  <si>
    <t>Aportar al desarrollo integral de la comunidad desde la programación de una agenda (artística y académica) de calidad que impacte en el desarrollo de competencias  en los estudiantes como la multidisciplinariedad y la capacidad transcultural</t>
  </si>
  <si>
    <t>Gestión Cultural</t>
  </si>
  <si>
    <t>Generación de estrategias para la formulación de proyectos de aula multidisciplinares y cooperativos con el enfoque de desarrollo regional</t>
  </si>
  <si>
    <t>Generar estrategias que permitan articular las disciplinas entorno a dar soluciones a la problemática de la región.</t>
  </si>
  <si>
    <t>Sede Regional Málaga</t>
  </si>
  <si>
    <t>Dirección Institucional</t>
  </si>
  <si>
    <t>Implementación de estrategias para el mejoramiento del desempeño académico de estudiantes de pregrado presencial y pregrado distancia de la Sede UIS Barbosa.</t>
  </si>
  <si>
    <t>Implementar estrategias de acompañamiento académico a estudiantes de pregrado presencial y distancia que requieran el mejoramiento de su rendimiento académico.</t>
  </si>
  <si>
    <t>Sede Regional Barbosa</t>
  </si>
  <si>
    <t>Acciones para mejorar el desempeño de los estudiantes de la facultad de Ciencias Humanas en el componente de competencias genéricas de las pruebas Saber Pro.</t>
  </si>
  <si>
    <t>Ofrecer cursos de preparación específica en las cinco competencias genéricas (razonamiento cuantitativo, lectura crítica, comunicación escrita, competencias ciudadanas e inglés) para estudiantes de décimo semestre de los programas de la facultad de Ciencias Humanas.</t>
  </si>
  <si>
    <t>Formación
Gestión de la Calidad Académica</t>
  </si>
  <si>
    <t>Implementación de estrategias para el mejoramiento del desempeño académico de los estudiantes de la facultad de Ingenierías Fisicomecánicas</t>
  </si>
  <si>
    <t>Mejorar el desempeño académico a estudiantes de la facultad de Ingenierías Fisicomecánicas a través de las implementaciones de las estrategias</t>
  </si>
  <si>
    <t>Decanato facultad Ingenierías Físico-mecánicas</t>
  </si>
  <si>
    <t xml:space="preserve">Gestión de la Calidad Académica
</t>
  </si>
  <si>
    <t>Implementación de estrategias para la integración multidisciplinar de contenidos de la asignatura Morfofisiología para el mejoramiento del proceso enseñanza-aprendizaje de los programas de Medicina; Microbiología y Bioanálisis, Enfermería, Fisioterapia, Nutrición y Dietética</t>
  </si>
  <si>
    <t>Implementar estrategias de enseñanza aprendizaje para la integración multidisciplinar de los contenidos en la asignatura de Morfofisiología, para el mejoramiento del proceso enseñanza-aprendizaje de los programas de Medicina; Microbiología y Bioanálisis, Enfermería, Fisioterapia, Nutrición y Dietética</t>
  </si>
  <si>
    <t>Decanato Facultad de Salud
CEDEDUIS
Escuela de Microbiología
Escuela de Enfermería
Escuela de Fisioterapia
Escuela de Nutrición y Dietética
Escuela de Medicina
Departamento de Ciencias Básicas</t>
  </si>
  <si>
    <t xml:space="preserve">Formación
</t>
  </si>
  <si>
    <t>Calidad y pertinencia de programas</t>
  </si>
  <si>
    <t>Programa de consolidación de la cultura de autoevaluación y de fomento de los procesos de acreditación de programas de pregrado y posgrado de la Universidad Industrial De Santander-UIS</t>
  </si>
  <si>
    <t xml:space="preserve">•Consolidar la cultura de la autoevaluación
•Fomentar los procesos de autoevaluación de los programas de pregrado y posgrado con miras al logro de la acreditación o renovación de la alta calidad.
•Garantizar el cumplimiento de los requisitos para la acreditación institucional en cuanto a programas acreditables acreditados.
</t>
  </si>
  <si>
    <t>Liderazgo y acompañamiento a las escuelas de Ingeniería adscritas a la facultad de Ingenierías Fisicoquímicas y a la facultad de Ingenierías Fisicomecánicas para llevar a cabo el proceso de acreditación ABET. FASE IV</t>
  </si>
  <si>
    <t xml:space="preserve">Coordinar las actividades de acompañamiento a los programas académicos que se encuentran en el proceso de Acreditación Internacional ABET para: 
- Aplicar las acciones de mejora derivadas de los ciclos de assessment realizados durante la FASE III y continuar con los ciclos de assesment en el 2020
- Apoyar en la preparación del informe “self-study report” de los programas que reciban concepto favorable de la organización ABET en cuanto al informe “readiness review”
- Organizar las condiciones para recibir la visita de evaluadores ABET al final de año.
</t>
  </si>
  <si>
    <t xml:space="preserve">Decanato Facultad de Ingenierías Fisicoquímicas
Escuela de Geología
Escuela de Ingeniería Metalúrgica y Ciencia de Materiales
Escuela de Ingeniería de Petróleos
Escuela de Ingeniería Química
Decanato Facultad Ingenierías Fisicomecánicas
Escuela De Ingeniería Civil
Escuela De Ingeniería Eléctrica, Electrónica y Telecomunicaciones
 Escuela De Ingeniería Mecánica
</t>
  </si>
  <si>
    <t>Gestión de la Calidad Académica</t>
  </si>
  <si>
    <t>Desarrollo de competencias pedagógicas del profesor</t>
  </si>
  <si>
    <t>Propuesta de intención para la creación del programa de especialización en ambientes virtuales de aprendizaje en Educación Superior.</t>
  </si>
  <si>
    <t>Elaborar la propuesta de intención de creación del programa de especialización en ambientes virtuales de aprendizaje.</t>
  </si>
  <si>
    <t>Investigación e innovación como ejes articuladores de las funciones misionales</t>
  </si>
  <si>
    <t>Visibilidad de la investigación</t>
  </si>
  <si>
    <t>Producción de seriado audiovisual web dedicado a la divulgación de ciencia desde la Universidad y dirigido a la comunidad FASE III</t>
  </si>
  <si>
    <t>Desarrollar contenidos de divulgación científica mediante las redes sociales de la Universidad que permitan estimular, transmitir y extender un pensamiento científico en los diferentes públicos internos y externos de la UIS</t>
  </si>
  <si>
    <t>Dirección de Comunicaciones</t>
  </si>
  <si>
    <t>Comunicación Institucional</t>
  </si>
  <si>
    <t>Programa de apoyo a revistas periódicas científicas</t>
  </si>
  <si>
    <t xml:space="preserve">Estandarizar los procesos editoriales de las publicaciones periódicas científicas de la Universidad, atendiendo el marco de lo dispuesto en las Políticas Institucionales.
Incrementar la visibilidad de las publicaciones periódicas científicas de la Universidad, mediante la implementación de estrategias que promuevan el aumento del índice de citaciones Factor de Impacto (FI) e índice H en cinco años (H5) para mantener el posicionamiento de las revistas que ya ingresaron en los índices bibliográficos internacionales, y asegurar el pronto ingreso de las que no han logrado aún esta indexación.
</t>
  </si>
  <si>
    <t>Publicaciones</t>
  </si>
  <si>
    <t>Fortalecimiento a las Ediciones UIS</t>
  </si>
  <si>
    <t>Fortalecer el proceso editorial de las publicaciones en la modalidad de libros de la Universidad mediante la implementación de estrategias de publicación, promoción y distribución.</t>
  </si>
  <si>
    <t>Investigación básica y articulada con el entorno</t>
  </si>
  <si>
    <t>Fortalecimiento de la actividad investigativa en la Universidad Industrial de Santander</t>
  </si>
  <si>
    <t>Promover la generación y el fortalecimiento de condiciones apropiadas para el desarrollo de actividades investigativas como requisito indispensable para consolidar una cultura de investigación en la Universidad Industrial de Santander</t>
  </si>
  <si>
    <t xml:space="preserve">Vicerrectoría de Investigación y Extensión
Dirección de Transferencia De Conocimiento
Coordinación de Programas y Proyectos
Director de Investigaciones de la facultad de Ciencias
Director de Investigaciones de la facultad de Ciencias Humanas
Director de Investigaciones de la facultad de Ingenierías Fisicoquímicas
Director de Investigaciones de la facultad de Ingenierías Fisicomecánicas
Director de Investigaciones de la facultad de Salud
</t>
  </si>
  <si>
    <t>Formación para la investigación</t>
  </si>
  <si>
    <t>Fomentar y apoyar la actividad de investigación como una estrategia que promueve la cultura y permiten un espacio de articulación entre la actividad investigativa y los procesos de formación, con fin de estimular y revitalizar la actividad y la creatividad en la investigación.</t>
  </si>
  <si>
    <t>Investigación
Formación</t>
  </si>
  <si>
    <t>Apropiación social del conocimiento y divulgación científica</t>
  </si>
  <si>
    <t>Divulgar los resultados de investigación realizados por profesores y estudiantes de la UIS, en eventos científicos nacionales e internacionales, con el objetivo de aumentar la visibilidad y vinculación de los grupos de investigación a comunidades científicas.</t>
  </si>
  <si>
    <t>Vicerrectoría de Investigación y Extensión
Dirección de Transferencia De Conocimiento
Coordinación de Programas y Proyectos
Director de Investigaciones de la facultad de Ciencias
Director de Investigaciones de la facultad de Ciencias Humanas
Director de Investigaciones de la facultad de Ingenierías Fisicoquímicas
Director de Investigaciones de la facultad de Ingenierías Fisicomecánicas
Director de Investigaciones de la facultad de Salud</t>
  </si>
  <si>
    <t>Apoyo a la actividad investigativa de la Universidad Industrial de Santander</t>
  </si>
  <si>
    <t>Incentivar la investigación en la Universidad Industrial de Santander y velar porque cumpla con los principios éticos establecidos en las normas nacionales e internacionales vigentes.</t>
  </si>
  <si>
    <t>Vicerrectoría de Investigación y Extensión
Coordinación de Programas y Proyectos
Director de Investigaciones de la facultad de Ingenierías Fisicomecánicas
Director de Investigaciones de la facultad de Salud</t>
  </si>
  <si>
    <t>Apoyo a solicitudes de registro de derechos de propiedad intelectual y acceso a recursos genéticos</t>
  </si>
  <si>
    <t>Mantener los derechos vigentes de las tecnologías para las cuales se le ha otorgado patente a la UIS 
- Incrementar el acervo de activos intangibles de la Universidad. 
- Divulgar a los profesores y estudiantes de la Universidad la cultura de obtención de derechos de propiedad intelectual 
- Promover la formación del acceso a los recursos genéticos para el proceso de investigación</t>
  </si>
  <si>
    <t>Vicerrectoría de Investigación y Extensión
Dirección de Transferencia De Conocimiento</t>
  </si>
  <si>
    <t>Semana Internacional de la Ciencia UIS 2020</t>
  </si>
  <si>
    <t>Generar espacios participativos enfocados a difundir los resultados de los procesos de investigación en las áreas de biología, física, matemáticas y química, despertar interés y afianzar conocimientos, consolidar y mejorar las relaciones docentes-estudiantes y en general invitar a la comunidad universitaria y local a echar una mirada a la facultad de Ciencias, a nuestros programas y algunos de sus proyectos.</t>
  </si>
  <si>
    <t>Apoyo a la innovación empresarial y social</t>
  </si>
  <si>
    <t xml:space="preserve">• Incrementar el aprovechamiento de los activos intangibles de la Universidad. 
• Apoyar la presentación de propuestas de investigación a fondos nacionales o internacionales en cooperación con actores sociales o del Estado en modalidad de investigación abierta o colaborativa, como canal de transferencia importante de conocimiento entre la academia y la industria, el gobierno y las empresas; (fondo CTEI SGR o similar) que fomenten la vinculación universidad - empresa - estado - sociedad
</t>
  </si>
  <si>
    <t>Cohesión social y construcción de comunidad</t>
  </si>
  <si>
    <t>Expresiones artísticas - sedes</t>
  </si>
  <si>
    <t>Aportar al desarrollo integral de la comunidad de las sedes desde la programación de una agenda (artística y académica) de calidad que impacte en el desarrollo de competencias  en los estudiantes como la multidisciplinareidad y la capacidad transcultural</t>
  </si>
  <si>
    <t>Dirección cultural</t>
  </si>
  <si>
    <t>Concursos de literatura UIS y relata</t>
  </si>
  <si>
    <t>Organizar y desarrollar los concursos nacionales de creación literaria UIS en las modalidades de libro de cuento, libro de poesía y libro de ensayo, para fomentar la creación literaria entre los miembros de la ciudadanía en general.</t>
  </si>
  <si>
    <t>Festivales universitarios</t>
  </si>
  <si>
    <t>Promover la creación artística al interior de la UIS, impactando la misión institucional: la conservación y reinterpretación de la cultura y la participación activa liderando procesos de cambio por el progreso y mejor calidad de vida de la comunidad.</t>
  </si>
  <si>
    <t>"La cultura no es el arte, hace parte"</t>
  </si>
  <si>
    <t>Divulgación e implementación  de la Política Cultural UIS más allá de las expresiones artísticas</t>
  </si>
  <si>
    <t>Bienestar de la comunidad</t>
  </si>
  <si>
    <t>Vecinos y amigos UIS</t>
  </si>
  <si>
    <t xml:space="preserve">Ofrecer diferentes actividades los domingos, en el campus UIS, a la comunidad aledaña para que disfruten del tiempo libre </t>
  </si>
  <si>
    <t>Gestión para la construcción de una cultura de bienestar para los servidores de la UIS</t>
  </si>
  <si>
    <t>Desarrollar un programa integral de bienestar y felicidad, basado en la colaboración y empoderamiento de la comunidad universitaria, a través de estrategias comunicativas y de participación.</t>
  </si>
  <si>
    <t>Bienestar Estudiantil
Talento Humano</t>
  </si>
  <si>
    <t>Fortalecimiento de la gestión en seguridad y salud en el trabajo</t>
  </si>
  <si>
    <t>Posicionar el Sistema de Gestión en Seguridad y Salud en el trabajo en los diferentes niveles de la institución, enfatizando al talento humano como principal promotor de la seguridad y salud, y generador de entornos seguros y prácticas de trabajo saludable, cumpliendo con los requisitos legales vigentes y aplicables, para controlar los índices de enfermedad laboral y de accidentes de trabajo.</t>
  </si>
  <si>
    <t>Diseño de soluciones compartidas para atender prioridades nacionales y retos globales</t>
  </si>
  <si>
    <t>Interacción con el entorno académico internacional</t>
  </si>
  <si>
    <t>SUMMER SCHOOL UIS - 2020 y enseñanza de asignaturas en lengua extranjera como acciones de internacionalización en casa</t>
  </si>
  <si>
    <t xml:space="preserve">Ofrecer asignaturas de los planes de estudio de los diversos programas de la UIS, en lengua extranjera, durante el semestre regular cuando exista la capacidad docente para ofertar la respectiva asignatura y durante el período intersemestral, abiertos a la comunidad en general en modalidad de extensión. </t>
  </si>
  <si>
    <t>Extensión
Relaciones Exteriores</t>
  </si>
  <si>
    <t>Gestión de la internacionalización en la UIS (fase 2)</t>
  </si>
  <si>
    <t>Definir los lineamientos de la internacionalización de los tres ejes misionales, en respuesta al PI, PDI y el Plan de Gestión Rectoral</t>
  </si>
  <si>
    <t>Movilidad y misiones académicas entrantes y salientes</t>
  </si>
  <si>
    <t>Misiones académicas con fines de cooperación (fase 2)</t>
  </si>
  <si>
    <t>Generar espacios de colaboración e interacción directa con organismos e instituciones extranjeras que se traduzcan en oportunidades tangibles de movilidad, proyectos, pasantías y/o recursos</t>
  </si>
  <si>
    <t>Relaciones Exteriores
Extensión</t>
  </si>
  <si>
    <t>Visibilidad de la UIS como estrategia de atracción a profesores y estudiantes visitantes extranjeros</t>
  </si>
  <si>
    <t>Aumentar la participación y vinculación de personal extranjero en las diferentes modalidades de movilidad e implementar nuevas estrategias de financiación y acompañamiento con el fin de atraer y enviar representantes que nos ayuden a incrementar el identidad de la UIS en el extranjero y con ello beneficiar aumentar las alianzas de cooperación.</t>
  </si>
  <si>
    <t>Relaciones Exteriores
Formación</t>
  </si>
  <si>
    <t>Visibilidad y prestigio internacional</t>
  </si>
  <si>
    <t>Autoevaluación institucional con fines de renovación de la acreditación - FASE II</t>
  </si>
  <si>
    <t>Realizar la autoevaluación con fines de renovación de la acreditación institucional</t>
  </si>
  <si>
    <t>Propuesta de reestructuración y actualización del portafolio de servicios para egresados UIS</t>
  </si>
  <si>
    <t>Elaborar la propuesta de restructuración y actualización del portafolio de servicios para egresados UIS</t>
  </si>
  <si>
    <t>Democratización del conocimiento para la transformación social y el logro del buen vivir</t>
  </si>
  <si>
    <t>Extensión para la vinculación, empresa, estado y sociedad</t>
  </si>
  <si>
    <t>Fomento de la articulación con la sociedad</t>
  </si>
  <si>
    <t xml:space="preserve">* Apoyar la prestación de servicios a la comunidad, entendidos como actividad solidaria en relación con otras entidades del estado y actores de la sociedad </t>
  </si>
  <si>
    <t xml:space="preserve">Extensión
</t>
  </si>
  <si>
    <t>Fomento de las capacidades de extensión</t>
  </si>
  <si>
    <t xml:space="preserve">*Asesorar la formulación propuestas de extensión mediante capacitación en el proceso de registro y formalización de actividades de extensión 
* Apoyar actividades de extensión solidarias 
* Fortalecer la visibilidad de las actividades de extensión de la universidad a nivel local, regional y nacional 
* Fortalecer la capacidad de la extensión universitaria, especialmente la modalidad de prestación de servicios tecnológicos 
</t>
  </si>
  <si>
    <t>Fomento al emprendimiento y relación con el sector productivo</t>
  </si>
  <si>
    <t xml:space="preserve">* Asesorar con el apoyo para la formulación, búsqueda financiera y puesta en marcha de las ideas de negocio a estudiantes de programas de pregrado, posgrado y egresados de la comunidad UIS. 
* Proveer capacitación a la comunidad universitaria en temas de emprendimiento, mentalidad y cultura, para fortalecer e incentivar las capacidades emprendedoras. 
* Apoyar el desarrollo de eventos de orden local, nacional e internacional en los que se fortalezca y estimule a los miembros de la comunidad universitaria y estudiantes de instituciones públicas, en temas de innovación y emprendimiento. </t>
  </si>
  <si>
    <t>Identificación de proyectos y/o propuestas articuladoras entre los actores del territorio del área de influencia de las sedes y los grupos de investigación y extensión de la UIS en temas relacionados con gobernanza, adaptación t mitigación del cambio climático a través de la mesa de bosque de Santander.</t>
  </si>
  <si>
    <t>Gestión Universitaria para la excelencia académica</t>
  </si>
  <si>
    <t>Gestión del talento humano</t>
  </si>
  <si>
    <t>Gestión de conocimiento organizacional</t>
  </si>
  <si>
    <t>Apropiación del concepto de gestión del conocimiento en el contexto de la gestión administrativa</t>
  </si>
  <si>
    <t>Aumentar el nivel de apropiación del concepto de gestión del conocimiento entre los funcionarios administrativos de la UIS, para facilitar la adopción de buenas prácticas que promuevan el fortalecimiento del capital intelectual de los procesos administrativos.</t>
  </si>
  <si>
    <t>Desarrollo del ciclo de vida del Talento Humano</t>
  </si>
  <si>
    <t>Programa integral para el fortalecimiento de la gestión administrativa -PIGA-</t>
  </si>
  <si>
    <t>Satisfacer las necesidades de formación, entrenamiento y capacitación del personal administrativo de la Universidad, en términos de conocimientos, habilidades y actitudes, que le permitan desempeñar bajo el enfoque de mejoramiento continuo, el rol administrativo para el cual fue contratado, enfocado en los principios y valores institucionales.</t>
  </si>
  <si>
    <t>Creación, producción y emisión de nuevos programas audiovisuales de la UIS FASE III</t>
  </si>
  <si>
    <t>Crear, producir y emitir contenidos audiovisuales en plataformas multipantalla y canales tradicionales irradiados y por cable. El proyecto será un espacio institucional de televisión que aportará conocimiento a la sociedad y permitirá posicionar la imagen de la Universidad y sus labores de docencia, de investigación y de extensión</t>
  </si>
  <si>
    <t>Posicionamiento de las redes sociales de la UIS como canal de difusión del quehacer institucional FASE III</t>
  </si>
  <si>
    <t>Aumentar la interactividad,  generar mayor difusión  y posicionar el uso redes sociales de la Universidad Industrial de Santander</t>
  </si>
  <si>
    <t>Implementación del Modelo Integrado de Planeación y Gestión, FASE 1</t>
  </si>
  <si>
    <t>Elaborar un plan de acción para la implementación de MIPG y realizar seguimiento a ejecución de las acciones de corto plazo planteadas por las unidades responsables.</t>
  </si>
  <si>
    <t>Planeación Institucional</t>
  </si>
  <si>
    <t>Consolidación de la batería de indicadores para medición del Plan de Desarrollo Institucional 2019-2030</t>
  </si>
  <si>
    <t>Construir los protocolos y herramientas de seguimiento de la batería de indicadores del Plan de Desarrollo Institucional 2019-2030</t>
  </si>
  <si>
    <t>Modernización física y tecnológica</t>
  </si>
  <si>
    <t>Elaboración de una propuesta para la transformación tecnológica de la biblioteca central de la Universidad Industrial de Santander</t>
  </si>
  <si>
    <t>Consolidar una propuesta que permita la implementación de un sistema integrado para la gestión de la biblioteca (hardware y software), lo cual maximizara el impacto de la biblioteca hacia la comunidad universitaria y apalancara el fortalecimiento de la formación en la Universidad.</t>
  </si>
  <si>
    <t>Propuesta de nuevo portafolio de servicios para la biblioteca central e implementación de prueba piloto de nuevos servicios.</t>
  </si>
  <si>
    <t>Elaborar el nuevo portafolio de servicios para la biblioteca central e implementar una prueba piloto de los nuevos servicios.</t>
  </si>
  <si>
    <t>Construcción de la subestación eléctrica principal para el cambio de nivel de tensión a 34.5[kv] del campus central de la Universidad Industrial De Santander - FASE I.</t>
  </si>
  <si>
    <t>Realizar la construcción de la subestación eléctrica principal para el cambio de nivel de tensión a 34.5[kv] del campus central de la Universidad Industrial De Santander.</t>
  </si>
  <si>
    <t>División de Planta Fisica</t>
  </si>
  <si>
    <t>Recursos Físicos</t>
  </si>
  <si>
    <t>FASE II de la implementación del modelo de seguridad y privacidad de la información (MSPI) - DSI</t>
  </si>
  <si>
    <t>Cumplir con la etapa de planeación para el Modelo de Seguridad y privacidad de la Información, en el marco del Modelo Integrado de Planeación y Gestión MIPG - DSI.</t>
  </si>
  <si>
    <t>División de Servicios de Información</t>
  </si>
  <si>
    <t>Servicios Informáticos y de Telecomunicaciones</t>
  </si>
  <si>
    <t>Mejoramiento de las experiencias de permanencia estudiantil por medio de la incorporación de herramientas TIC aplicadas a asignaturas de ciclo básico y profesional (ciencias e ingeniería).</t>
  </si>
  <si>
    <t>Apoyar los procesos de enseñanza - aprendizaje a través de la implementación de asignaturas del ciclo de ciencias básicas de ingeniería coordinadas por EXPERTIC y el diseño de nuevas asignaturas del ciclo profesional de ingenierías.</t>
  </si>
  <si>
    <t xml:space="preserve">Vicerrectoría Académica
Instituto de Proyección Regional y Educación a Distancia
CEDEDUIS
Escuela de Física
Escuela de Química 
Escuela de ingeniería Eléctrica, Electrónica y Telecomunicaciones
</t>
  </si>
  <si>
    <t>Evaluación curricular del programa de maestría en matemática aplicada de la escuela de física</t>
  </si>
  <si>
    <t>Revisar la propuesta curricular del programa de Maestría en Matemática Aplicada con el fin de hacerla coherente con las necesidades de formación de los aspirantes, insistiendo en aspectos tales como el incremento del componente de trabajo de campo de los estudiantes, el enfoque teórico práctico en las asignaturas básicas del programa, siguiendo entre otros las orientaciones del reciente decreto MEN 1330, enfocado en considerar en primer lugar los resultados de aprendizaje de los egresados.</t>
  </si>
  <si>
    <t>LA-CONGA PHYSICS - UIS: creación de una plataforma educativa innovadora de estudios teórico-prácticos en el nivel de posgrado de la escuela de Física.</t>
  </si>
  <si>
    <t>Creación de una plataforma educativa común, innovadora (Latinamerican Alliance For Capacity Building In Advanced Physics, La-Conga Physics) de estudios teórico-prácticos en el nivel de posgrado, que además, contempla el uso conjunto de laboratorios de las universidades participantes en el proyecto. En el caso de la UIS, aplicada a un grupo de estudiantes que han escogido la línea de investigación de altas energías de la Maestría en Física, que acogerá a ocho instituciones latinoamericanas de educación superior (IES) en cuatro países de la región andina (Colombia, Ecuador, Perú y Venezuela).</t>
  </si>
  <si>
    <t>Formación</t>
  </si>
  <si>
    <t xml:space="preserve">Mejoramiento de las estrategias utilizadas en el proceso de enseñanza de la Escuela de Química </t>
  </si>
  <si>
    <t xml:space="preserve">Identificar e implementar nuevas estrategias que favorezcan el proceso de enseñanza en la Escuela de Química. </t>
  </si>
  <si>
    <t>Implementación de la estrategia pedagógica "aulas abiertas" de las clases musicales de la Escuela de Artes.</t>
  </si>
  <si>
    <t xml:space="preserve">Socializar el trabajo académico musical de la Licenciatura en Música a la comunidad en general, enmarcado en el eje misional institucional.  </t>
  </si>
  <si>
    <t>Reforma del plan de estudio del programa de economía FASE II</t>
  </si>
  <si>
    <t>Construir el documento de reforma curricular para ser presentado en el Ministerio de Educación Nacional</t>
  </si>
  <si>
    <t>Reforma curricular del programa de filosofía de la Escuela de Filosofía</t>
  </si>
  <si>
    <t>Rediseñar la propuesta curricular del programa de Filosofía con el fin de lograr su aprobación en el Consejo Académico</t>
  </si>
  <si>
    <t xml:space="preserve">Propuesta de modificación de la periodicidad de admisión a la Maestría en Historia </t>
  </si>
  <si>
    <t>Implementar la modificación en la periodicidad de admisión a la Maestría en Historia.</t>
  </si>
  <si>
    <t xml:space="preserve">Jornada de formación para semilleros de investigación de la Escuela de Idiomas </t>
  </si>
  <si>
    <t>Realizar una jornada de formación para semilleros de investigación de la Escuela de Idiomas.</t>
  </si>
  <si>
    <t>Modificación plan de estudios del programa de trabajo social de la Escuela de Trabajo Social</t>
  </si>
  <si>
    <t>Modificar el plan de estudios del programa  de trabajo social con el fin de lograr su aprobación en el Consejo Académico</t>
  </si>
  <si>
    <t xml:space="preserve">Formulación de un proyecto de inversión para la creación de un centro de laboratorios de docencia al servicio de todos los programas de pregrado de la facultad de Ingenierías Fisicoquímicas </t>
  </si>
  <si>
    <t>Elaborar el proyecto de inversión del centro de laboratorios de docencia que preste servicios transversales a todos los programas académicos de pregrado pertenecientes a la facultad de Ingenierías Fisicoquímicas, para ser presentado al BPPIUIS</t>
  </si>
  <si>
    <t xml:space="preserve">Decanato Facultad de Ingenierías Fisicoquímicas
Escuela de Geología
Escuela de Ingeniería Metalúrgica y Ciencia de los Materiales
Escuela de Ingeniería de Petróleos
Escuela de Ingeniería Química  
</t>
  </si>
  <si>
    <t>Reforma curricular del programa de Ingeniería Metalúrgica de la Escuela de Ingeniería Metalúrgica y Ciencia de Materiales FASE III</t>
  </si>
  <si>
    <t>Rediseñar la propuesta curricular del programa de Ingeniería Metalúrgica con el fin de lograr su aprobación en el Consejo Académico</t>
  </si>
  <si>
    <t>Escuela de Ingeniería Metalúrgica y Ciencia De Los Materiales</t>
  </si>
  <si>
    <t>Implementación de la gestión de los programas de la escuela de Ingeniería Metalúrgica y Ciencia de Materiales (EIMCM) a través de Moodle</t>
  </si>
  <si>
    <t>Implementar un espacio digital en Moodle para la gestión de los programas de la escuela de Ingeniería Metalúrgica y Ciencia de Materiales (EIMCM)</t>
  </si>
  <si>
    <t>Servicios Informáticos y de Telecomunicaciones
Formación</t>
  </si>
  <si>
    <t>Seguimiento a la implementación de la reforma académica del programa de Ingeniería de Petróleos. FASE III.</t>
  </si>
  <si>
    <t>Evaluar la reforma curricular del programa de Ingeniería de Petróleos y plantear estrategias que permitan asegurar la calidad del programa bajo el esquema de formación basada en competencias.</t>
  </si>
  <si>
    <t xml:space="preserve">Creación de espacios para el Fortalecimiento Emocional y Social (FES) dirigidos a estudiantes de la Facultad de Ingenierías Fisicomecánicas </t>
  </si>
  <si>
    <t>Crear espacios para fomentar, fortalecer y desarrollar componentes emocionales en los estudiantes,  a partir de la transmisión de herramientas y estrategias de afrontamientos.</t>
  </si>
  <si>
    <t>Decanato Facultad Ingenierías Fisicomecánicas</t>
  </si>
  <si>
    <t>Bienestar Estudiantil
Formación</t>
  </si>
  <si>
    <t xml:space="preserve">Definición de marco de referencia para la generación de material docente para apoyar procesos de enseñanza en talleres de diseño </t>
  </si>
  <si>
    <t>Definir un marco de referencia estableciendo procesos, estrategias docentes y metodologías aplicables en un  taller de diseño por medio de la generación de material docente.</t>
  </si>
  <si>
    <t>Fortalecimiento de la actividad académica y administrativa de la Escuela de Estudios Industriales y Empresariales.</t>
  </si>
  <si>
    <t>Fortalecer la actividad académica y administrativa de la EEIE mediante proyectos direccionados al apoyo curricular, extracurricular y administrativo que permitan una mayor interacción con la comunidad de la Universidad Industrial de Santander y el entorno.</t>
  </si>
  <si>
    <t>Elaboración documento guía para una asignatura del programa de Ingeniería Civil.</t>
  </si>
  <si>
    <t>Realizar el documento guía para una asignatura del programa de Ingeniería Civil.</t>
  </si>
  <si>
    <t>Actualización curricular programas de pregrado E3T.</t>
  </si>
  <si>
    <t>Rediseñar la propuesta curricular de los programas de Ingeniería Eléctrica e Ingeniería Electrónica con el fin de lograr su aprobación en el Consejo Académico</t>
  </si>
  <si>
    <t>Escuela de Ingeniería Eléctrica, Electrónica y Telecomunicaciones</t>
  </si>
  <si>
    <t>Atención de planes de mejoramiento producto de acreditación</t>
  </si>
  <si>
    <t>Realizar la implementación de los proyectos consignados en los planes de mejoramiento fruto de la acreditación de alta calidad de los programas académicos de pregrado y posgrado de la E3T.</t>
  </si>
  <si>
    <t>Desarrollo de un evento de divulgación para el programa de Ingeniería de Sistemas</t>
  </si>
  <si>
    <t>Dar visibilidad al trabajo realizado por los estudiantes mediante la creación de un espacio de divulgación de los proyectos finales de algunas asignaturas del programa de Ingeniería de Sistemas.</t>
  </si>
  <si>
    <t xml:space="preserve">Implementación de estrategias para el fortalecimiento de las competencias genéricas de la educación superior: razonamiento cuantitativo, lectura crítica, comunicación escrita, competencias ciudadanas e inglés. </t>
  </si>
  <si>
    <t>Realizar actividades para el fortalecimiento de las competencias genéricas de la educación superior: razonamiento cuantitativo, lectura crítica, comunicación escrita, competencias ciudadanas e inglés.</t>
  </si>
  <si>
    <t xml:space="preserve">Decanato Facultad de Salud
Escuela de Microbiología
Escuela de Enfermería
Escuela de Fisioterapia
Escuela de Nutrición y Dietética
Escuela de Medicina </t>
  </si>
  <si>
    <t xml:space="preserve">Propuesta de ajustes curriculares al programa de Microbiología y Bioanálisis </t>
  </si>
  <si>
    <t>Plantear una propuesta de ajustes curriculares resultado de la evaluación de la reforma académica de 2010 y los nuevos lineamientos institucionales y nacionales</t>
  </si>
  <si>
    <t>Seguimiento a la implementación del nuevo plan de estudios del programa de Enfermería</t>
  </si>
  <si>
    <t>Realizar seguimiento a la implementación del nuevo plan de estudios instaurado en la Escuela de Enfermería</t>
  </si>
  <si>
    <t>Evaluación curricular del programa de Fisioterapia</t>
  </si>
  <si>
    <t>Evaluar el proyecto curricular del programa de Fisioterapia</t>
  </si>
  <si>
    <t>Creación de asignatura electiva "Proceso de toma de decisiones"</t>
  </si>
  <si>
    <t xml:space="preserve">Ofrecer a los estudiantes de medicina una asignatura electiva que aborde el sistema biológico de toma de decisiones y ofrecer herramientas para disminuir los sesgos de decisión durante la práctica profesional y las decisiones cotidianas. </t>
  </si>
  <si>
    <t>Renovación del registro calificado del programa tecnología en Regencia de Farmacia del Instituto de Proyección Regional y Educación a Distancia - segunda etapa</t>
  </si>
  <si>
    <t>Actualizar el proyecto educativo del programa tecnología en Regencia de Farmacia  con el fin de renovar el registro calificado</t>
  </si>
  <si>
    <t xml:space="preserve">Renovación del registro calificado del programa tecnología empresarial del IPRED - FASE II. </t>
  </si>
  <si>
    <t>Actualizar el proyecto educativo del Programa Tecnología Empresarial con el fin de renovar el registro calificado</t>
  </si>
  <si>
    <t xml:space="preserve">Renovación del registro calificado del programa gestión empresarial del IPRED - FASE II. </t>
  </si>
  <si>
    <t>Actualizar el proyecto educativo del Programa Gestión Empresarial con el fin de renovar el registro calificado</t>
  </si>
  <si>
    <t>Renovación del registro calificado del programa de zootecnia de la Sede Regional UIS Málaga</t>
  </si>
  <si>
    <t>Actualizar el proyecto educativo del Programa De Zootecnia con el fin de renovar el registro calificado</t>
  </si>
  <si>
    <t>Autoevaluación con fines de acreditación del programa de Química de la Escuela de Química</t>
  </si>
  <si>
    <t>Elaborar el informe de autoevaluación del Programa De Química con fines de acreditación de alta calidad</t>
  </si>
  <si>
    <t>Propuesta de intención para la creación del programa Maestría en Psicología</t>
  </si>
  <si>
    <t>Elaborar la propuesta de intención del programa maestría en psicología para ser presentado ante el Consejo Académico para su aprobación</t>
  </si>
  <si>
    <t>Propuesta de intención de creación de una Especialización en Derecho Penal y Criminalística</t>
  </si>
  <si>
    <t xml:space="preserve">Presentar propuesta de intención ante el Consejo Académico. </t>
  </si>
  <si>
    <t>Escuela de Derecho y Ciencia Política</t>
  </si>
  <si>
    <t>Autoevaluación con fines de acreditación del programa de Filosofía de la Escuela de Filosofía</t>
  </si>
  <si>
    <t>Elaborar el informe de autoevaluación del Programa de Filosofía con fines de acreditación de alta calidad</t>
  </si>
  <si>
    <t>Autoevaluación con fines de acreditación del programa Maestría en Pedagogía de la Escuela de Educación.</t>
  </si>
  <si>
    <t>Elaborar el informe de autoevaluación del programa de maestría en pedagogía con fines de acreditación de alta calidad</t>
  </si>
  <si>
    <t>Propuesta de intención de creación del programa de Maestría en Humanidades Digitales</t>
  </si>
  <si>
    <t>Elaborar la propuesta de intención de creación de la Maestría en Humanidades Digitales</t>
  </si>
  <si>
    <t>Actualización del PEP del programa de Doctorado en Historia para renovación de registro calificado</t>
  </si>
  <si>
    <t>Actualizar el PEP del Programa de Doctorado en Historia para renovación de registro calificado</t>
  </si>
  <si>
    <t>Primera autoevaluación con fines de renovación del registro calificado de la Licenciatura en Lenguas Extranjeras con énfasis en Inglés</t>
  </si>
  <si>
    <t>Realizar la primera autoevaluación con fines de renovación del registro calificado de la Licenciatura en Lenguas Extranjeras con énfasis en inglés</t>
  </si>
  <si>
    <t>Entregar el proyecto educativo del Programa de Maestría en Administración y Gestión Deportiva</t>
  </si>
  <si>
    <t>Departamento de Educación Física y Deportes</t>
  </si>
  <si>
    <t>Propuesta de creación del Programa Ingeniería de Minas y Medio Ambiente - Facultad de Ingenierías Fisicoquímicas</t>
  </si>
  <si>
    <t>Elaborar el proyecto educativo del Programa Ingeniería de Minas y Medio Ambiente para ser presentado ante el Consejo Académico</t>
  </si>
  <si>
    <t>Decanato facultad de Ingenierías Fisicoquímicas</t>
  </si>
  <si>
    <t xml:space="preserve">Propuesta de creación del Programa Especialización en Geología Social </t>
  </si>
  <si>
    <t xml:space="preserve">Elaborar el proyecto educativo del Programa Especialización en Geología Social </t>
  </si>
  <si>
    <t>Escuela de Geología</t>
  </si>
  <si>
    <t>Propuesta de creación Del Programa Especialización (Articulada a Maestría) en Geociencias Aplicadas</t>
  </si>
  <si>
    <t>Elaborar el proyecto educativo del Programa Especialización (Articulada a Maestría) en Geociencias Aplicadas</t>
  </si>
  <si>
    <t>Renovación del registro calificado del Programa Especialización en Integridad de Equipos y Ductos de la Escuela de Ingeniería Metalúrgica y Ciencia de Materiales</t>
  </si>
  <si>
    <t>Actualizar el proyecto educativo del Programa Especialización en Integridad de Equipos y Ductos  con el fin de renovar el registro calificado</t>
  </si>
  <si>
    <t>Escuela de Ingeniería Metalúrgica y Ciencia de los Materiales</t>
  </si>
  <si>
    <t>Renovación del registro calificado del Programa Maestría en Ingeniería de Hidrocarburos de la Escuela de Ingeniería de Petróleos - FASE II</t>
  </si>
  <si>
    <t>Obtener la renovación del registro calificado del programa de Maestría En Ingeniería de Hidrocarburos de la Escuela de Ingeniería de Petróleos de la UIS.</t>
  </si>
  <si>
    <t>Creación del programa Maestría en Ingeniería de Petróleos y Gas, virtual modalidad profundización de la Escuela de Ingeniería de Petróleos - tercera fase.</t>
  </si>
  <si>
    <t>Presentar al consejo académico el PEP del programa virtual de Maestría en Ingeniería de  Petróleos y Gas, modalidad profundización, teniendo en cuenta la propuesta de intención elaborada en la vigencia anterior, con el fin de lograr el registro  calificado ante el MEN.</t>
  </si>
  <si>
    <t>Autoevaluación con fines de renovación de registro calificado del Programa Ingeniería de Procesos de Refinación y Petroquímicos de la Escuela de Ingeniería Química</t>
  </si>
  <si>
    <t>Elaborar el informe de autoevaluación del Programa Ingeniería de Procesos de Refinación y Petroquímicos con fines de renovación de registro calificado.</t>
  </si>
  <si>
    <t>Renovación del registro calificado de los programas de posgrados de la Escuela de Estudios Industriales y Empresariales - Fase I</t>
  </si>
  <si>
    <t>Actualizar el proyecto educativo del programa de cuatro (4) programas de posgrado con el fin de renovar el registro calificado.</t>
  </si>
  <si>
    <t>Autoevaluación con fines de acreditación del programa de Maestría en Ingeniería Civil (investigación)</t>
  </si>
  <si>
    <t>Elaborar el informe de autoevaluación del programa de Maestría en Ingeniería Civil con fines de Acreditación de Alta Calidad.</t>
  </si>
  <si>
    <t>Autoevaluación con fines de autoevaluación del programa de Ingeniería Civil (pregrado).</t>
  </si>
  <si>
    <t>Elaborar el informe de autoevaluación del programa de Ingeniería Civil con fines de Acreditación de Alta Calidad.</t>
  </si>
  <si>
    <t>Autoevaluación con fines de renovación de acreditación del programa de Ingeniería Electrónica de la Escuela de Ingenierías Eléctrica, Electrónica y de Telecomunicaciones E3T.</t>
  </si>
  <si>
    <t>Elaborar el informe de autoevaluación del programa de Ingeniería Electrónica con fines de renovación de Acreditación de Alta Calidad</t>
  </si>
  <si>
    <t xml:space="preserve">Renovación del registro calificado del programa de posgrado Maestría en Gerencia de Mantenimiento de la Escuela de Ingeniería Mecánica. </t>
  </si>
  <si>
    <t>Actualizar el proyecto educativo del programa de posgrado Maestría en Gerencia de Mantenimiento con el fin de renovar el registro calificado.</t>
  </si>
  <si>
    <t xml:space="preserve">Renovación del registro calificado del programa de posgrado Especialización en Ingeniería de Refrigeración y Climatización de la Escuela de Ingeniería Mecánica. </t>
  </si>
  <si>
    <t>Actualizar el proyecto educativo del programa de posgrado Especialización en Ingeniería de Refrigeración y Climatización con el fin de renovar el registro calificado.</t>
  </si>
  <si>
    <t>Renovación del registro calificado del programa de Maestría en Ingeniería de Sistemas e Informática - FASE II</t>
  </si>
  <si>
    <t>Actualizar el proyecto educativo del programa Maestría en Ingeniería de Sistemas e Informática con el fin de renovar el registro calificado</t>
  </si>
  <si>
    <t>Propuesta de creación de la especialización en Enfermería Materno Perinatal- Escuela de Enfermería</t>
  </si>
  <si>
    <t>Elaborar el proyecto educativo de la especialización en Enfermería Materno Perinatal para ser presentado ante el Consejo Académico</t>
  </si>
  <si>
    <t>Autoevaluación con fines de acreditación del programa de Nutrición y Dietética</t>
  </si>
  <si>
    <t>Elaborar el informe de autoevaluación del programa de Nutrición y Dietética con fines de Acreditación de Alta Calidad</t>
  </si>
  <si>
    <t>Escuela de Nutrición</t>
  </si>
  <si>
    <t>Autoevaluación con fines de acreditación del programa de Medicina de la Escuela de Medicina</t>
  </si>
  <si>
    <t>Elaborar el informe de autoevaluación del programa de Medicina con fines de Acreditación de Alta Calidad</t>
  </si>
  <si>
    <t>Escuela de Medicina
Departamento de Ciencias Básicas
Departamento de Cirugía
Departamento de Ginecobstetricia
Departamento de Medicina Interna
Departamento de Patologia
Departamento de Pediatria
Departamento de Salud Mental
Departamento de Salud Pública</t>
  </si>
  <si>
    <t>Renovación del registro calificado del programa de Doctorado en Ciencias Biomédicas del Departamento de Ciencias Básicas - Escuela de Medicina</t>
  </si>
  <si>
    <t>Actualizar el proyecto educativo del programa de Doctorado en Ciencias Biomédicas con el fin de renovar el registro calificado</t>
  </si>
  <si>
    <t>Departamento de Ciencias Básicas</t>
  </si>
  <si>
    <t>Propuesta de intención para la creación del programa Maestría en Medicina Materno Fetal</t>
  </si>
  <si>
    <t>Elaborar la propuesta de intención del programa Maestría en Medicina Materno Fetal para ser presentado ante el Consejo Académico para su aprobación</t>
  </si>
  <si>
    <t>Departamento de Ginecobstetricia</t>
  </si>
  <si>
    <t>Formación para la investigación a docentes de las Sedes Regionales de la UIS</t>
  </si>
  <si>
    <t>Implementar un plan de capacitación para fortalecer la cultura investigativa en el aula para los docentes y tutores de las Sedes Regionales.</t>
  </si>
  <si>
    <t>Instituto De Proyección Regional Y Educación A Distancia
Sede Regional Málaga
Sede Regional Barrancabermeja
Sede Regional Socorro
Sede Regional Barbosa</t>
  </si>
  <si>
    <t>FASE1: propuesta de creación del diplomado en Didáctica de la Ciencia, para docentes de la Facultad de Ciencias.</t>
  </si>
  <si>
    <t>Elaborar los contenidos de un diplomado  en Didáctica de la Ciencia en la Facultad de Ciencias para ser presentado ante el Consejo de Facultad.</t>
  </si>
  <si>
    <t>XVIII Taller Nacional para la Transformación de la Formación Docente en Lenguaje - Sede Regional Socorro - UNISANGIL.</t>
  </si>
  <si>
    <t>Realizar el XVIII Taller Nacional de la Red para La Transformación de la Formación Docente en Lenguaje, en Conjunto con el Nodo Guanentá.</t>
  </si>
  <si>
    <t>Mejoramiento de las habilidades docentes propias de los profesores de la Escuela de Enfermería</t>
  </si>
  <si>
    <t>Ejecutar plan de formación profesoral que favorezca la mejora tanto en las estrategias metodológicas y evaluativas, así como también la potenciación de la inteligencia emocional y comunicación asertiva de los docentes de la Escuela de Enfermería</t>
  </si>
  <si>
    <t xml:space="preserve">Escuela de Enfermería
CEDEDUIS
</t>
  </si>
  <si>
    <t>Desarrollo disciplinar y multidisciplinar</t>
  </si>
  <si>
    <t>Mejora de las capacidades de profesores de Escuela de Enfermería como instructores en Reanimación Cardio Cerebro Pulmonar (RCCP)</t>
  </si>
  <si>
    <t>Capacitar a profesores de la Escuela de Enfermería como instructores en RCCP</t>
  </si>
  <si>
    <t>Seminario de actualización - Día Panamericano de la Farmacia y del Día del Regente de Farmacia.</t>
  </si>
  <si>
    <t>Realizar el evento seminario de actualización en el marco del Día Panamericano de la Farmacia y del Día del Regente de Farmacia , con la participación de conferencistas nacionales o internacionales en temas relacionados con la farmacia dirigido a comunidad académica del sector farmacéutico.</t>
  </si>
  <si>
    <t>Propuesta de creación del programa de Doctorado en Ciencias Biológicas de la Escuela de Biología - FASE 1.</t>
  </si>
  <si>
    <t>Elaborar el PEP del programa de doctorado en ciencias biológicas de la Escuela de Biología.</t>
  </si>
  <si>
    <t>Creación del programa de Doctorado en Matemáticas</t>
  </si>
  <si>
    <t>Ajustar el documento del proyecto educativo del programa de Doctorado en Matemáticas, cumpliendo con la normatividad nacional establecida en el decreto 1330 del 25 de julio de 2019 del Ministerio de Educación Nacional y la reglamentación vigente.</t>
  </si>
  <si>
    <t>Propuesta de intención para la creación del programa Maestría en el Área Musical.</t>
  </si>
  <si>
    <t>Elaborar la propuesta de intención de la Maestría en Educación Musical para ser presentado ante el Consejo Académico para su aprobación</t>
  </si>
  <si>
    <t xml:space="preserve">Escuela de Artes
Decanato Facultad de Ciencias Humanas
</t>
  </si>
  <si>
    <t>Fortalecer los semilleros y grupos de investigación de la Escuela de Derecho</t>
  </si>
  <si>
    <t>Análisis de estado del grupo de investigación GIDROT y estrategias de fortalecimiento.</t>
  </si>
  <si>
    <t xml:space="preserve">Potencializar el grupo de investigación </t>
  </si>
  <si>
    <t>Consolidación de la visibilidad nacional e internacional de la Escuela de Idiomas</t>
  </si>
  <si>
    <t>Realizar tres eventos de alcance nacional e internacional de las áreas fundamentales de los programas de la Escuela de Idiomas.</t>
  </si>
  <si>
    <t>Propuesta de creación de un órgano de difusión de las publicaciones de la comunidad académica de la Escuela de Idiomas</t>
  </si>
  <si>
    <t>Elaborar una propuesta de creación de un órgano de difusión de las publicaciones para estudio del claustro de profesores de la Escuela de Idiomas.</t>
  </si>
  <si>
    <t>Propuesta de intención para la creación del programa Doctorado en Trabajo Social.</t>
  </si>
  <si>
    <t>Elaborar la propuesta de intención del programa Doctorado en Trabajo Social para ser presentado ante el Consejo Académico para su aprobación</t>
  </si>
  <si>
    <t>Plan estratégico para la articulación de las actividades de docencia, investigación y extensión de la escuela de Ingeniería de Petróleos. - FASE II</t>
  </si>
  <si>
    <t>Implementar un plan estratégico para la articulación de las actividades de docencia, investigación y extensión realizadas por los docentes y estudiantes de los programas de la Escuela de Ingeniería de Petróleos. FASE II.</t>
  </si>
  <si>
    <t>Conmemoración 55 años de creación del Programa de Ingeniería Civil.</t>
  </si>
  <si>
    <t>Realizar la conmemoración de los 55 años del Programa de Ingeniería Civil, mediante una serie de eventos académicos para contribuir a la consolidación de la visibilidad del programa de Ingeniería Civil.</t>
  </si>
  <si>
    <t xml:space="preserve">Fortalecer la capacidad de investigación en la Escuela de Ingeniería Mecánica. </t>
  </si>
  <si>
    <t xml:space="preserve">Implementar iniciativas para fortalecer la capacidad de investigación de la Escuela de Ingeniería Mecánica. </t>
  </si>
  <si>
    <t>Propuesta de creación del programa Doctorado en Ingeniería Biomédica de la Escuela de Ingeniería de Sistemas e Informática</t>
  </si>
  <si>
    <t>Elaborar el proyecto educativo del programa de Doctorado en Ingeniería Biomédica para ser presentado ante el Consejo Académico.</t>
  </si>
  <si>
    <t xml:space="preserve">Escuela de Ingeniería de Sistemas
Decanato Facultad de Salud
</t>
  </si>
  <si>
    <t>Investigación e innovación en la Escuela de Fisioterapia</t>
  </si>
  <si>
    <t xml:space="preserve">Implementar estrategias que permitan consolidar la investigación y la innovación en la Escuela de Fisioterapia a través de proyectos de investigación, trabajo con redes, semilleros y eventos. </t>
  </si>
  <si>
    <t>Desarrollo del XXVIII simposio de actualización de Ginecología y Obstetricia</t>
  </si>
  <si>
    <t>Realizar el XXVIII simposio de actualización de Ginecología y Obstetricia con la participación de conferencistas nacionales expertos en cáncer de cérvix, cáncer de mama, atención de parto humanizado y avances en laparoscopia, dirigido a estudiantes, médicos generales, especialistas en ginecobstetricia y cirugía general.</t>
  </si>
  <si>
    <t>Departamento de ginecobstetricia</t>
  </si>
  <si>
    <t>Fortalecimiento de investigación en E.S.E. Hospital Psiquiátrico San Camilo</t>
  </si>
  <si>
    <t xml:space="preserve">Aumentar la capacidad de investigación del E.S.E. HPSC en marco del convenio de integración docencia - servicio </t>
  </si>
  <si>
    <t xml:space="preserve">Representación institucional - circulación grupos artísticos( nacional , internacional) </t>
  </si>
  <si>
    <t>Promover el reconocimiento de las diferentes agrupaciones que participan, la creación artística y el intercambio cultural.</t>
  </si>
  <si>
    <t>Apoyo a la creación en Artes Escénicas UIS</t>
  </si>
  <si>
    <t>Recopilación y publicación de la tradición oral y los saberes ancestrales de los adultos mayores de la región</t>
  </si>
  <si>
    <t xml:space="preserve">Realizar una recopilación y publicación de la tradición oral y los saberes ancestrales de los adultos mayores de la región, en el municipio del Socorro y su área de influencia, con el fin de preservar este importante conocimiento popular y trasmitirlo a las generaciones actuales y futuras.      </t>
  </si>
  <si>
    <t>Sede Regional Socorro</t>
  </si>
  <si>
    <t>Tenencia de la colección arqueológica del Museo Arqueológico del Gran Santander UIS - FASE I</t>
  </si>
  <si>
    <t xml:space="preserve">Fichar la colección arqueológica según los criterios del Instituto Colombiano de Antropología e Historia (ICANH) para la eventual obtención de la tenencia de las piezas arqueológicas.  </t>
  </si>
  <si>
    <t xml:space="preserve">Programa de bienestar para bienestar </t>
  </si>
  <si>
    <t xml:space="preserve">Promover la calidad de vida y el buen vivir de las personas que prestan sus servicios como funcionarios en la División de Bienestar Universitario, buscando un impacto positivo en todos y cada uno de los individuos, en el clima laboral, el desempeño y por ende en los servicios y programas que se prestan a la comunidad universitaria. </t>
  </si>
  <si>
    <t>Estrategia integral de educación y atención en salud de bienestar universitario para fomentar la excelencia académica</t>
  </si>
  <si>
    <t>Diseñar e implementar estrategias integrales de educación y atención en salud de bienestar universitario para fomentar la excelencia académica, aumentando el número de estudiantes UIS beneficiados de los programas educativos preventivos.</t>
  </si>
  <si>
    <t xml:space="preserve">Sección de Servicios Integrales de Salud </t>
  </si>
  <si>
    <t xml:space="preserve">Programa anual de actividades culturales y de práctica lingüística </t>
  </si>
  <si>
    <t>Planear y ejecutar un programa anual de actividades culturales y de práctica lingüística.</t>
  </si>
  <si>
    <t>Extensión</t>
  </si>
  <si>
    <t>Desarrollo de clubes de inglés para profesores y administrativos de la Facultad de Ingenierías Fisicomecánicas</t>
  </si>
  <si>
    <t>Desarrollar clubes de inglés que permitan mejorar las habilidades de inglés de los profesores y los administrativos de la Facultad de Ingenierías Fisicomecánicas desde enero hasta mayo de 2020</t>
  </si>
  <si>
    <t>Decanato Facultad Ingenierías Fisico-Mecanicas</t>
  </si>
  <si>
    <t>Misiones académicas profesores planta - Escuela de Estudios Industriales y Empresariales</t>
  </si>
  <si>
    <t>Promover la transferencia de conocimiento mediante acciones de gestión académicas e investigativas de los docentes de la EEIE estableciendo redes colaborativas de trabajo</t>
  </si>
  <si>
    <t>Redes académicas de colaboración</t>
  </si>
  <si>
    <t>Trabajo multidisciplinar y cooperativo del Programa de Fisioterapia</t>
  </si>
  <si>
    <t>Promover el trabajo con enfoque multidisciplinar y cooperativo del Programa de Fisioterapia</t>
  </si>
  <si>
    <t>Consolidación de la relación con los egresados del Programa de Derecho</t>
  </si>
  <si>
    <t>Consolidar la relación con los egresados del Programa de Derecho</t>
  </si>
  <si>
    <t>Estudio de impacto, pertinencia y seguimiento de graduados del Programa de Trabajo Social</t>
  </si>
  <si>
    <t>Elaborar un estudio de impacto, pertinencia y seguimiento de graduados del Programa de Trabajo Social.</t>
  </si>
  <si>
    <t>Formación
Relaciones Exteriores</t>
  </si>
  <si>
    <t>Egresado es tiempo de volver a tu Escuela de Formación</t>
  </si>
  <si>
    <t>Fomentar la participación y seguimiento de los egresados para el logro de las funciones misionales de la Escuela de Fisioterapia.</t>
  </si>
  <si>
    <t>Relaciones Exteriores
Formación
Investigación
Extensión</t>
  </si>
  <si>
    <t>Desarrollo del XII simposio de actualidades en Nutrición y XX encuentro de egresados</t>
  </si>
  <si>
    <t>Realizar el XII simposio de actualidades en nutrición y XX encuentro de egresados con la participación de conferencistas expertos en temas de Alimentación y Nutrición actuales dirigido a estudiantes, profesores, egresados de Nutrición y Dietética y comunidad académica en general</t>
  </si>
  <si>
    <t>Fortalecimiento de la relación del Programa de Nutrición y Dietética con sus egresados</t>
  </si>
  <si>
    <t>Caracterizar la población de los egresados del Programa de Nutrición y Dietética</t>
  </si>
  <si>
    <t>Acreditación de pruebas de laboratorio</t>
  </si>
  <si>
    <t xml:space="preserve">Mantener y extender el alcance de la acreditación de ensayos realizados por los laboratorios de la Universidad Industrial de Santander. </t>
  </si>
  <si>
    <t xml:space="preserve">Vicerrectoría de Investigación y Extensión
Dirección de Transferencia de Conocimiento
</t>
  </si>
  <si>
    <t>Fortalecimiento de la oferta de los servicios del Instituto de Lenguas en la Sedes UIS Bogotá y Floridablanca</t>
  </si>
  <si>
    <t>Fortalecer e incrementar la oferta de cursos del Instituto de Lenguas en la Sedes UIS Floridablanca y Bogotá</t>
  </si>
  <si>
    <t xml:space="preserve">Propuesta de creación del curso de extensión solidario: ciudadanos líderes ejemplares, a través de las competencias ciudadanas, para los estudiantes de la Facultad de Ingenierías Fisicomecánicas. </t>
  </si>
  <si>
    <t xml:space="preserve">Crear un curso de extensión solidario para los estudiantes de la Facultad De Ingenierías Fisicomecánicas con el fin de fortalecer en ellos el desarrollo de competencias ciudadanas, que les permita lograr habilidades, en pro de transformarse en ciudadanos líderes ejemplares que construyan colectivamente acuerdos y consensos, sobre los Derechos Fundamentales consagrados en la Constitución Política de Colombia, los acuerdos, las normas y las leyes,  que rigen la vida en comunidad y favorezcan el bienestar común. </t>
  </si>
  <si>
    <t>Decanato Facultad Ingenierías Físico-Mecánicas</t>
  </si>
  <si>
    <t>Propuesta de creación del Diplomado de Pediatría general para el médico general y personal del Área de la Salud</t>
  </si>
  <si>
    <t>Diseñar y ofrecer actividades de actualización en diferentes temas de la Especialidad en Pediatría</t>
  </si>
  <si>
    <t xml:space="preserve">Propuesta de creación del Diplomado de Infección Respiratoria Aguda </t>
  </si>
  <si>
    <t>Diseñar y ofrecer actividades de actualización a través de diplomados en temas de Infección Respiratoria Aguda</t>
  </si>
  <si>
    <t>Propuesta de creación del Taller de Reanimación Pediátrica y Neonatal</t>
  </si>
  <si>
    <t>Diseñar y ofrecer actividades de actualización a través de talleres en temas de Reanimación Pediátrica y Neonatal</t>
  </si>
  <si>
    <t>Propuesta de creación e implementación del Taller en Vacunas.</t>
  </si>
  <si>
    <t xml:space="preserve">Diseñar e implementar las actividades de actualización del Taller de Vacunación </t>
  </si>
  <si>
    <t>Taller: "Comunicación Asertiva, Liderazgo Y Trabajo En Equipo", para el personal administrativo de la Facultad de Ciencias</t>
  </si>
  <si>
    <t>Realizar una jornada de un día de capacitación, previamente concertado, dirigida al personal administrativo de las oficinas del Decanato de la Facultad De Ciencias y sus escuelas adscritas, con el claro propósito de ayuda al personal en el proceso de solución problemas y toma decisiones, favorece la confianza y desarrollo personal, ayudar a la formación de líderes dentro de la facultad, mejora las habilidades de comunicación en nuestros proceso y por último contribuir a aumentar el nivel de satisfacción con el puesto.</t>
  </si>
  <si>
    <t>Diseñar e implementar un sistema centralizado de información para el seguimiento a los beneficios económicos de los estudiantes del IPRED</t>
  </si>
  <si>
    <t>Diseño de una estrategia de comunicación como apoyo al proceso de apropiación del Proyecto Institucional y Modelo Pedagógico por parte de la comunidad académica de la Universidad Industrial de Santander</t>
  </si>
  <si>
    <t>Diseñar y ejecutar una estrategia de comunicación como apoyo al proceso de apropiación del Proyecto Institucional y del Modelo Pedagógico por parte de la comunidad académica de la Universidad Industrial de Santander</t>
  </si>
  <si>
    <t>Actualización de dos procedimientos de posgrados en el Sistema de Gestión Integrado.</t>
  </si>
  <si>
    <t>Actualizar dos procedimientos de posgrado en el Sistema de Gestión Integrado.</t>
  </si>
  <si>
    <t>Reforma del reglamento general de posgrados FASE IV</t>
  </si>
  <si>
    <t>Implementar la reforma del reglamento general de posgrado, luego de su aprobación por el Consejo Superior</t>
  </si>
  <si>
    <t>Elaboración de una propuesta para transformar, redistribuir y reorganizar los espacios de la biblioteca central de la Universidad Industrial de Santander</t>
  </si>
  <si>
    <t xml:space="preserve">Identificar y priorizar las necesidades de infraestructura que tiene la biblioteca central de la Universidad </t>
  </si>
  <si>
    <t>Elaboración de estrategias para la administración del repositorio institucional – NOESIS en la Universidad Industrial De Santander</t>
  </si>
  <si>
    <t>Definir estrategias de administración que permitan el buen funcionamiento y uso del repositorio institucional – NOESIS en la Universidad Industrial de Santander</t>
  </si>
  <si>
    <t>Verificación y ajuste de la información registrada en el sistema académico UIS - FASE 2</t>
  </si>
  <si>
    <t>Actualizar la información registrada en el Sistema Académico, realizando las modificaciones pertinentes con el fin de obtener un medio de consulta seguro y confiable.</t>
  </si>
  <si>
    <t>Admisiones y Registro Académico</t>
  </si>
  <si>
    <t>Renovación de los sistemas de información administrativos - FASE III</t>
  </si>
  <si>
    <t xml:space="preserve">Vicerrectoría Administrativa
División Financiera
División de Gestión de Talento Humano
División de Servicios de Información
</t>
  </si>
  <si>
    <t>Sección de Comedores Y Cafetería</t>
  </si>
  <si>
    <t>Gestión de archivo de la sección de tesorería a través de la digitalización de los documentos que componen los boletines diarios, que permita salvaguardar la información y facilitar su consulta.</t>
  </si>
  <si>
    <t>Gestión de archivo de la Sección de Tesorería a través de la digitalización de los documentos que componen los boletines diarios, salvaguardando la información y facilitando su consulta tanto a instancias internas como externas.</t>
  </si>
  <si>
    <t>Financiero</t>
  </si>
  <si>
    <t>Organización de archivo de la división de mantenimiento tecnológico</t>
  </si>
  <si>
    <t>Ajustar la Gestión Documental de la DMT a la normatividad vigente.</t>
  </si>
  <si>
    <t>División de Recursos Tecnológicos</t>
  </si>
  <si>
    <t>Recursos Tecnológicos</t>
  </si>
  <si>
    <t>Mejora de la gestión del almacén de repuestos</t>
  </si>
  <si>
    <t>Optimizar la gestión de los repuestos con el propósito de minimizar reprocesos, mejorar el flujo y la calidad de la información, y reducir los costos.</t>
  </si>
  <si>
    <t>División de Mantenimiento Tecnológico</t>
  </si>
  <si>
    <t>Gestión de documentos de la división de publicaciones - FASE 2</t>
  </si>
  <si>
    <t>Realizar el proceso archivístico para centralizar el archivo inactivo de la División de Publicaciones de los años 2011 a 2018.</t>
  </si>
  <si>
    <t>Análisis de la capacidad de producción de la división de publicaciones y su vinculación con estrategias de mercadotecnia.</t>
  </si>
  <si>
    <t>Realizar un análisis de la capacidad de producción disponible de la División de Publicaciones y los factores que inciden en su magnitud, y que sirva como base analítica para la evaluar la viabilidad de estrategias de mercadotecnia y así prever las necesidades de producción.</t>
  </si>
  <si>
    <t>Diagnóstico para la implementación de exámenes institucionales de competencia en lengua extranjera en computador</t>
  </si>
  <si>
    <t>Ejecutar una valoración de soluciones tecnológicas para la implementación de exámenes de competencia en lengua extranjera institucionales, en computador.</t>
  </si>
  <si>
    <t>Reforma del reglamento del consultorio jurídico y centro de conciliación</t>
  </si>
  <si>
    <t>Realizar la reforma del reglamento del Consultorio Jurídico y Centro de Conciliación</t>
  </si>
  <si>
    <t>Creación del proceso de seguimiento para prácticas empresariales en pregrado, Escuela de Ingeniería Química UIS</t>
  </si>
  <si>
    <t>Crear el proceso de seguimiento a las prácticas empresariales en pregrado, de Escuela de Ingeniería Química UIS.</t>
  </si>
  <si>
    <t>Elaboración de proyecto de inversión para el banco de proyectos UIS para la modernización y actualización de los sistemas de servicios de la Escuela de Ingeniería Química.</t>
  </si>
  <si>
    <t>Elaborar un proyecto de inversión para el banco de proyectos UIS para adecuar la infraestructura física del sistema de caldera, renovación de las líneas de vapor y aire comprimido, renovación del sistema eléctrico y puesta  en marcha del sistema de recuperación de aguas de enfriamiento del laboratorio de procesos de la Escuela de Ingeniería Química, de acuerdo con los criterios de calidad y en cumplimiento de las normas del RETIE, contribuyendo de esta forma en la obtención de las condiciones de seguridad, eficiencia y confiabilidad para las labores que allí se adelantan.</t>
  </si>
  <si>
    <t>Boletín virtual de la Facultad de Ingenierías Fisicomecánicas.</t>
  </si>
  <si>
    <t>Elaborar y divulgar un boletín virtual de la Facultad de Ingenierías Fisicomecánicas que permita compartir con la comunidad en general los proyectos, eventos, noticias relevantes, e información importante para fortalecer la transferencia del conocimiento a los diferentes sectores de la sociedad. "</t>
  </si>
  <si>
    <t>Decanato Facultad Ingenierías Físico-mecánicas</t>
  </si>
  <si>
    <t>Estrategia de apropiación social y difusión de conocimiento en docencia investigación y extensión de la EDI</t>
  </si>
  <si>
    <t>Configurar un medio de difusión que reúna periódicamente las actividades de docencia, investigación y extensión de la escuela.</t>
  </si>
  <si>
    <t>Comunicación Institucional
Investigación 
Extensión</t>
  </si>
  <si>
    <t xml:space="preserve">Definir los requerimientos para la reforma de transformación del laboratorio de prototipado </t>
  </si>
  <si>
    <t>Formulación del proyecto para la modernización tecnológica de los espacios individuales de trabajo de la planta docente EEIE – FASE II</t>
  </si>
  <si>
    <t>Estructurar un proyecto que contemple los requisitos necesarios para la modernización tecnológica de los espacios individuales de trabajo de la planta docente de la Escuela de Estudios Industriales y Empresariales.</t>
  </si>
  <si>
    <t>Identidad visual E3T - FASE II. Implementación de los elementos y estrategias definidas para la identidad visual E3T.</t>
  </si>
  <si>
    <t>Revisión, documentación e implementación de las estrategias y elementos de la identidad visual E3T en los diferentes medios de comunicación y redes sociales.</t>
  </si>
  <si>
    <t>Sistema de seguridad y salud en el trabajo en laboratorios</t>
  </si>
  <si>
    <t>Realizar la implementación de fichas técnicas  de los equipos y el uso adecuado de elementos de protección en los laboratorios de la E3T.</t>
  </si>
  <si>
    <t xml:space="preserve">Dotación y gestión de mantenimiento en los laboratorios de la Escuela de Ingeniería Mecánica. </t>
  </si>
  <si>
    <t xml:space="preserve">Dotar y mantener los laboratorios de la Escuela de Ingeniería Mecánica con el fin de disponer de la infraestructura tecnológica adecuada para garantizar las actividades académicas y de investigación. </t>
  </si>
  <si>
    <t>Proceso de atención de Peritazgos Médico Legales en el departamento de Pediatría de la UIS</t>
  </si>
  <si>
    <t xml:space="preserve">Establecer un proceso sistemático para la atención de peritazgos médico legales en el departamento de Pediatría. </t>
  </si>
  <si>
    <t>INICIATIVAS ESTRATÉGICAS</t>
  </si>
  <si>
    <t>Vicerrectoria de Investigacion y Extension
Direccion de Transferencia de Conocimiento
Coordinacion de Programas y Proyectos
Direccion de Investigacion y Extension de la Facultad de Ciencias
Direccion de Investigacion y Extension de la Facultad de Ciencias Humanas
Direccion de Investigacion y Extension Facultad de Ingenierias Fisicoquimicas
Direccion de Investigacion y Extension Facultad de Ingenierias Fisicomecanicas
Direccion de Investigacion y Extension Facultad de Salud</t>
  </si>
  <si>
    <t xml:space="preserve">Fortalecimiento de la actividad investigativa en la Universidad Industrial de Santander </t>
  </si>
  <si>
    <t>Promover la generación y el fortalecimiento de condiciones apropiadas para el desarrollo de actividades investigativas como requisito indispensable para consolidar una cultura de investigación en la Universidad Industrial de Santander.</t>
  </si>
  <si>
    <t>Vicerrectoría de Investigación y Extensión
Dirección de Transferencia de Conocimiento
Coordinación de Programas y Proyectos
Dirección de Investigación y Extensión de la Facultad de Ciencias
Dirección de Investigación y Extensión de la Facultad de Ciencias Humanas
Dirección de Investigación y Extensión de la Facultad de Ingenierías Fisicoquímicas
Dirección de Investigación y Extensión Facultad de Ingenierías Fisicomecánicas
Dirección de Investigación y Extensión 
Facultad de Salud</t>
  </si>
  <si>
    <t xml:space="preserve">Programa apropiación social del conocimiento y divulgación científica </t>
  </si>
  <si>
    <t>Divulgar los resultados de investigación realizados por profesores y estudiantes de la uis, en eventos científicos nacionales e internacionales, con el objetivo de aumentar la visibilidad y vinculación de los grupos de investigación a comunidades científicas</t>
  </si>
  <si>
    <t>Vicerrectoría de Investigación y Extensión
Dirección de Transferencia de Conocimiento
Dirección de Investigación y Extensión de la Facultad de Ciencias
Dirección de Investigación y Extensión de la Facultad de Ciencias Humanas
Dirección de Investigación y Extensión de la Facultad de Ingenierías Fisicoquímicas
Dirección de Investigación y Extensión Facultad de Ingenierías Fisicomecánicas
Dirección de Investigación y Extensión
Facultad de Salud</t>
  </si>
  <si>
    <t xml:space="preserve">Programa de apoyo a solicitudes de registro de derechos de propiedad intelectual y fortalecimiento de la transferencia del conocimiento al entorno </t>
  </si>
  <si>
    <t xml:space="preserve">Mantener los derechos vigentes de las tecnologías para las cuales se le ha otorgado patente a la uis. Incrementar el acervo de activos intangibles de la Universidad.
Divulgar a los profesores y estudiantes de la Universidad la cultura de obtención de derechos de propiedad intelectual.
Incrementar el aprovechamiento de los activos intangibles de la universidad. </t>
  </si>
  <si>
    <t>Vicerrectoría de Investigación y Extensión
Dirección de Transferencia de Conocimiento</t>
  </si>
  <si>
    <t xml:space="preserve">Taller de preparación para el componente de inglés de las pruebas saber pro 2018 para los estudiantes de últimos semestres de la facultad de ciencias humanas. </t>
  </si>
  <si>
    <t>Realizar 10 sesiones preparatorias en el componente de inglés de las pruebas saber pro en 2018 con los estudiantes de la facultad de ciencias humanas</t>
  </si>
  <si>
    <t>Extensión - Instituto de Lenguas
Formación</t>
  </si>
  <si>
    <t xml:space="preserve">Programa de consolidación de los procesos de acreditación de programas de pregrado y posgrado de la Universidad Industrial de Santander-uis </t>
  </si>
  <si>
    <t>Consolidar los procesos de autoevaluación de los programas de pregrado y posgrado con miras al logro de la acreditación o renovación de la alta calidad.
Garantizar el cumplimiento de los requisitos para la acreditación institucional en cuanto a programasacreditables acreditados.</t>
  </si>
  <si>
    <t>Gestión de la Calidad Académica
Dirección Institucional</t>
  </si>
  <si>
    <t xml:space="preserve">Liderazgo y acompañamiento a las escuelas de ingeniería adscritas a las Facultad de Ingenierías Fisicoquímicas para llevar a cabo el proceso de acreditación ABET Fase III </t>
  </si>
  <si>
    <t>Coordinar las actividades de acompañamiento en la toma de datos en todos los student outcomes de cada programa académico de la facultad de ingeniería fisicoquímica e iniciar con el análisis de datos del modelo de assessment con el fin de continuar con el proceso previo para la acreditación internacional ABET</t>
  </si>
  <si>
    <t>Decanato Facultad de Ingenierías Fisicoquímicas
Escuela de Geología
Escuela de Ingeniería Metalúrgica y Ciencia de Materiales
Escuela de Ingeniería de Petróleos
Escuela de Ingeniería Química</t>
  </si>
  <si>
    <t xml:space="preserve">Seminario: "competencias ciudadanas y científicas, principios y requisitos con miras a acreditación internacional ABET". Fase 2 </t>
  </si>
  <si>
    <t xml:space="preserve">Plan de actualización y mejoramiento del ciclo básico de pregrado en la Facultad de Ingenierías Fisicomecánicas, orientado a satisfacer las competencias de formación en ciencias básicas: Fase I </t>
  </si>
  <si>
    <t>Revisar, analizar y determinar los requerimientos de formación en competencias, que deben ser atendidos por las asignaturas de ciencias del ciclo básico de pregrado de la Facultad de Ingenierías Fisicomecánicas</t>
  </si>
  <si>
    <t xml:space="preserve">Cátedras interdisciplinarias para la Facultad de Ciencias Humanas </t>
  </si>
  <si>
    <t>Crear cátedras interdisciplinarias para la  comunidad de la Facultad de Ciencias Humanas y la Universidad</t>
  </si>
  <si>
    <t xml:space="preserve">Afianzamiento del Sistema de Apoyo a la Excelencia Académica  SEA </t>
  </si>
  <si>
    <t>Fortalecer el Sistema de Apoyo a la Excelencia Académica para incrementar los índices de permanencia y éxito académico de los estudiantes de pregrado de la UIS.</t>
  </si>
  <si>
    <t xml:space="preserve">Apoyo a la implementación y socialización de iniciativas UIS que vinculen prácticas docentes con herramientas TIC. </t>
  </si>
  <si>
    <t>Desarrollar y fortalecer estrategias que apunten a continuar con el proceso de implementación de la política de tic, impactando los procesos de enseñanza, aprendizaje y evaluación de asignaturas que se ofrecen en los programas de pregrado y posgrado de la Universidad Industrial de Santander.</t>
  </si>
  <si>
    <t>Vicerrectoría Académica
CEDEDUIS</t>
  </si>
  <si>
    <t xml:space="preserve">Articulación de un plan de acción para la formación de un campo de prácticas propio de la Escuela de Trabajo Social  </t>
  </si>
  <si>
    <t>Diseñar un plan de acción con el objetivo de formalizar un campo de prácticas para la escuela de trabajo social.</t>
  </si>
  <si>
    <t xml:space="preserve">Propuesta de un modelo de proceso para habilitación de escenarios de práctica propios y en convenio </t>
  </si>
  <si>
    <t>Elaborar una propuesta con el modelo de proceso para habilitación de escenarios de práctica propios y en convenio con ips, hospitales y clinicas, para garantizar el cumplimiento de la normativa emitida por el Ministerio de Educación Nacional con respecto a los centros de práctica en convenio.</t>
  </si>
  <si>
    <t xml:space="preserve">Fortalecimiento de las capacidades de extensión </t>
  </si>
  <si>
    <t>Asesorar la formulación propuestas de extensión mediante capacitación en el proceso de registro y formalización de actividades de extensión fortalecer la visibilidad de las actividades de extensión de la universidad a nivel local, regional y nacional apoyar la presentación de propuestas a fondos, tales como,el del sistema general de regalías que fomenten la vinculación universidad - empresa - estado - sociedad</t>
  </si>
  <si>
    <t xml:space="preserve">Extensión </t>
  </si>
  <si>
    <t xml:space="preserve">Programa de seguimiento a la calidad de servicios de extensión </t>
  </si>
  <si>
    <t>Identificar oportunidades de mejora en la prestación de servicios de extensión que se realizan por parte de la Universidad industrial de santander, teniendo como foco la calidad de estos mismos.</t>
  </si>
  <si>
    <t xml:space="preserve">Programa de emprendimiento para estudiantes y egresados uis  </t>
  </si>
  <si>
    <t>Asesorar con el apoyo para la formulación, búsqueda financiera y puesta en marcha de las ideas de negocio a  estudiantes de programas de pregrado, posgrado y egresados de la comunidad UIS.
Proveer capacitación a la comunidad universitaria en temas de emprendimiento, mentalidad y cultura, para fortalecer e incentivar las capacidades emprendedoras.
Apoyar el desarrollo de eventos de orden local, nacional e internacional en los que se fortalezca y estimule a los miembros de la comunidad universitaria y estudiantes de instituciones públicas, en temas de innovación y emprendimiento.</t>
  </si>
  <si>
    <t xml:space="preserve">Extensión 
Relaciones Exteriores </t>
  </si>
  <si>
    <t>Fortalecimiento de competencias docentes en pedagogía inclusiva</t>
  </si>
  <si>
    <t>Aumentar el número de profesores formados en competencias docentes en pedagogía inclusiva</t>
  </si>
  <si>
    <t xml:space="preserve">Programa integral para el fortalecimiento de la gestión administrativa -piga- </t>
  </si>
  <si>
    <t>Satisfacer las necesidades de formación, entrenamiento y capacitación del personal administrativo de la universidad, en términos de conocimientos, habilidades y actitudes, que le permitan desempeñar bajo el enfoque de mejoramiento continuo el rol administrativo para el cual fue contratado</t>
  </si>
  <si>
    <t xml:space="preserve">Talento Humano
Dirección Institucional
</t>
  </si>
  <si>
    <t>Implementación del servicio de consulta para personas en condición de discapacidad visual y auditiva, en la biblioteca de la Universidad Industrial de Santander  (n.° interno de proyecto 4132)</t>
  </si>
  <si>
    <t xml:space="preserve">Biblioteca
</t>
  </si>
  <si>
    <t>Elaboración de la propuesta de "Plan padrino" para la Universidad Industrial de Santander</t>
  </si>
  <si>
    <t>Establecer y documentar el programa plan padrino como una alternativa para la gestión de recursos económicos, que permitan apoyar estudiantes de la universidad en condición socioeconómica vulnerable</t>
  </si>
  <si>
    <t>División de Bienestar Universitario
División Financiera</t>
  </si>
  <si>
    <t>Bienestar Estudiantil
Formación
Financiero</t>
  </si>
  <si>
    <t xml:space="preserve">Estudio de requerimientos en el marco del desarrollo del proyecto del edificio de bienestar profesoral  </t>
  </si>
  <si>
    <t>Planeación Institucional
Recursos Físicos 
Contratación
Recursos Tecnológicos
Dirección Institucional</t>
  </si>
  <si>
    <t xml:space="preserve">Mejoramiento del clima organizacional y bienestar laboral de los servidores de la universidad </t>
  </si>
  <si>
    <t xml:space="preserve">Talento Humano
</t>
  </si>
  <si>
    <t xml:space="preserve">Formulación de los lineamientos de la política de regionalización de la universidad industrial de santander </t>
  </si>
  <si>
    <t>Desarrollar las actividades planteadas por la comisión de regionalización, encaminadas a formular los lineamientos de la política de regionalización de la universidad industrial de santander</t>
  </si>
  <si>
    <t>Planeación
Instituto de Proyección Regional y Educación a Distancia
Vicerrectoría Académica</t>
  </si>
  <si>
    <t>Planeación Institucional
Formación 
Dirección Institucional</t>
  </si>
  <si>
    <t>Identificación de sistemas de innovación agroindustriales subregionales, como soporte para la definición de lineamientos de la política de regionalización uis.</t>
  </si>
  <si>
    <t>Formular una estrategia de articulación de las funciones misionales de la universidad industrial de santander, que garantice la pertinencia de las acciones institucionales en los territorios con el desarrollo de las subregiones del departamento de santander, con un énfasis en la industria rural y el marco internacional de los objetivos de desarrollo sostenible (ods).</t>
  </si>
  <si>
    <t>Instituto de Estudios Interdisciplinarios y
Accion Estrategica para el Desarrollo- IDEAD</t>
  </si>
  <si>
    <t>Formación
Investigación
Extensión</t>
  </si>
  <si>
    <t>Diseño de una propuesta de internacionalización para la UIS</t>
  </si>
  <si>
    <t>Diseñar una propuesta de internacionalización para la uis sentada en los 5 ejes propuestos, de los cuales 4 son sugeridos por el MEN  y adaptados a la naturaleza de la Institución.</t>
  </si>
  <si>
    <t>Relaciones exteriores
Vicerrectoría académica
CEDEDUIS
Vicerrectoría de Investigación y Extension</t>
  </si>
  <si>
    <t xml:space="preserve">Desarrollo del programa vecinos y amigos UIS </t>
  </si>
  <si>
    <t>Dirección Institucional
Gestión Cultural</t>
  </si>
  <si>
    <t xml:space="preserve">Programa de apoyo para la movilidad de grupos artisticos </t>
  </si>
  <si>
    <t>Promover el intercambio cultural de la institucion a traves de la participacion de los grupos artisticos en diferentes escenarios regionales y nacionales</t>
  </si>
  <si>
    <t>Gestión Cultural
Formación</t>
  </si>
  <si>
    <t xml:space="preserve">Desarrollo de una agenda cultural y artistica para la UIS (Temporadas)  </t>
  </si>
  <si>
    <t>Generar espacios de expresión para los talentos locales y regionales para el desarrollo de audiencias e impacto en los indicadores de calidad de vida de la comunidad</t>
  </si>
  <si>
    <t xml:space="preserve">Concurso de literatura UIS y taller relata </t>
  </si>
  <si>
    <t>Organizar y desarrollar los concursos nacionales de creación literaria uis en las modalidades de libro de cuento, libro de poesía y libro de ensayo y novela para fomentar la creación literaria entre los miembros de la ciudadanía en general estimular las capacidades de creacion literariaen los estudiantes</t>
  </si>
  <si>
    <t xml:space="preserve">Cultura Universitaria  FASE(2) </t>
  </si>
  <si>
    <t>Desarrollar una estrategia que fortalezca la planificación cultural en la universidad , por medio de procesos formativos que garanticen una amplia participación ciudadana para la construcción conjunta del plan de cultura institucional en articulación con las políticas culturales vigentes.</t>
  </si>
  <si>
    <t>Fortalecimiento del programa de egresados a través de una propuesta que genere de sentido de pertenencia hascia la UIS (UIS Mi alma máter)</t>
  </si>
  <si>
    <t>Diseñar el programa uis mi alma mater para la identificación, seguimiento y la fidelización de los egresados de la uis que permita la obtención de recursos monetarios y/o en especie para la consolidación de la política institucional de egresados y el fortalecimiento de fuentes de financiamiento generar bases de datos de egresados actualizadas posibilitar el uso de la consulta de bases de datos bibliográficas en la comunidad de egresados carnetizar a la población de egresados UIS</t>
  </si>
  <si>
    <t>Renovación de sistemas de información - Fase II</t>
  </si>
  <si>
    <t>Dar soporte y establecer requerimientos para el establecimiento de un ERP para la renovación de los sistemas de información de los procesos: financieros, contratación y talento humano.</t>
  </si>
  <si>
    <t>Vicerrectoría Administrativa
División de Contratación
División Financiera
División de Recursos Humanos
División de Servicios de Información</t>
  </si>
  <si>
    <t xml:space="preserve">Dirección Institucional
Servicios de Informaticos y de Telecomunicaciones
Financiera
Talento Humano
Contratación
</t>
  </si>
  <si>
    <t xml:space="preserve">Implementación del modelo de gestión para el despliegue de la visión de la UIS - Fase II </t>
  </si>
  <si>
    <t>Promover la apropiación del modelo de gestión definido en la metodología, mediante el desarrollo de actividades didácticas y la generación de espacios interactivos con los involucrados.</t>
  </si>
  <si>
    <t>Planeación
Vicerrectoría Administrativa</t>
  </si>
  <si>
    <t>Dirección Institucional
Planeación Institucional</t>
  </si>
  <si>
    <t xml:space="preserve">Formulación del Plan de Desarrollo Institucional 2019-2030, Fase 2  </t>
  </si>
  <si>
    <t xml:space="preserve">Planeación
Secretaría General </t>
  </si>
  <si>
    <t xml:space="preserve">Propuesta para la creación de una red de trabajo colaborativo en el sector editorial y comunicación gráfica en Bucaramanga. </t>
  </si>
  <si>
    <t>Formular una propuesta para conformar una red de trabajo colaborativo con los actores interesados y más influyentes del sector editorial y de comunicación gráfica en bucaramanga y la división de publicaciones de la Universidad Industrial de Santander, que permita  aumentar la retención de conocimientos y ventajas competitivas, alcanzar una alta madurez empresarial y fomentar el crecimiento local de la industria.</t>
  </si>
  <si>
    <t xml:space="preserve">Sistema piloto para el monitoreo y supervisión remotos para plantas eléctricas de emergencia. </t>
  </si>
  <si>
    <t>Implementar un sistema piloto de monitoreo remoto para la planta eléctrica de emergencia de la División de Publicaciones - UIS</t>
  </si>
  <si>
    <t>División de Mantenimiento Tecnológico
Vicerrectoría Administrativa
División de Publicaciones</t>
  </si>
  <si>
    <t>Recursos Tecnológicos
Publicaciones</t>
  </si>
  <si>
    <t>Implementación de un modelo de gestión para la administración operativa de todos los campus universitarios Fase II I</t>
  </si>
  <si>
    <t>Implementar el modelo de gestión para la administración de todos los campus universitarios que permita asegurar el adecuado funcionamiento de los mismos en cuanto a vigilancia, mantenimiento, aspecto ambiental y adecuaciones físicas</t>
  </si>
  <si>
    <t xml:space="preserve">Recursos Físicos
</t>
  </si>
  <si>
    <t xml:space="preserve">Elaboración del Plan Institucional de Archivo - PINAR- </t>
  </si>
  <si>
    <t>Gestión Documental</t>
  </si>
  <si>
    <t xml:space="preserve">Posicionamiento de las redes sociales de la UIS como canal de difusión del quehacer institucional </t>
  </si>
  <si>
    <t>Aumentar, generar y posicionar el uso redes sociales de la Universidad Industrial de Santander</t>
  </si>
  <si>
    <t xml:space="preserve">Producción de un seriado dedicado a la divulgación de ciencia desde la Universidad y dirigido a la comunidad  </t>
  </si>
  <si>
    <t>Producir un seriado dedicado divulgación de ciencia mediante formatos audiovisualoes flexibles y modernos que permitan transmitir y extender el conocimiento y estimulen un pensamiento científico y humanista, tanto en la comunidad universitaria como en la no universitaria</t>
  </si>
  <si>
    <t>Comunicación Institucional
Investigación</t>
  </si>
  <si>
    <t xml:space="preserve">Creación, producción y emisión de nuevos programas audiovisuales de la uis </t>
  </si>
  <si>
    <t>Crear, producir y emitir en plataformas multipantalla y canales tradicionales irradiados y por cable, de nuevos programas audiovisuales que le permitan a la uis impactar,influenciar y aportar conocimiento a la sociedad en la que se desarrollan sus actividades académicas, de investigación y de extensión</t>
  </si>
  <si>
    <t xml:space="preserve">Mejoramiento del plan de medios para la divulgación de programas académicos de pregrado presencial de la Universidad industrial de Santander </t>
  </si>
  <si>
    <t>Implementar actividades de divulgación programadas que permitan una mayor cobertura regional y nacional.</t>
  </si>
  <si>
    <t>Formación
Admisiones y Registro Académico
Comunicación Institucional</t>
  </si>
  <si>
    <t xml:space="preserve">Estudio de requerimientos en el marco del desarrollo del proyecto del edificio de bienestar profesoral </t>
  </si>
  <si>
    <t>Implementación y mantenimiento del Sistema de Gestión en Seguridad y Salud en el Trabajo</t>
  </si>
  <si>
    <t>Implementar el sistema de gestión de seguridad y salud en el trabajo, buscando la mejora del bienestar laboral mediante entornos seguros, prácticas de trabajo saludable y cumpliendo con los requisitos legales vigentes aplicables</t>
  </si>
  <si>
    <t>Consolidación de información y análisis de la trayectoria de investigación de la Escuela de Química.</t>
  </si>
  <si>
    <t>Consolidar una base de datos de la trayectoria de investigación de la escuela de química durante los últimos 5 años y realizar un análisis del comportamiento y evolución de la misma.</t>
  </si>
  <si>
    <t>Mejoramiento de la investigación en la facultad de ciencias humanas .</t>
  </si>
  <si>
    <t xml:space="preserve">Apoyar los grupos de investigación de la facultad de ciencias humanas mediante un seguimiento permanente de los procesos que involucran sus actividades a fin de mejorar el desempeño de los mismos. </t>
  </si>
  <si>
    <t>Conversatorios de investigación musical de estudiantes y profesores de la escuela de artes</t>
  </si>
  <si>
    <t>Realizar cuatro conversatorios de investigación con estudiantes y profesores de la escuela de artes</t>
  </si>
  <si>
    <t>Talleres de investigación para los estudiantes de la escuela de artes</t>
  </si>
  <si>
    <t>Realizar cuatro sesiones de talleres de investigación a los estudiantes de la escuela de artes</t>
  </si>
  <si>
    <t>Seminarios de economía para fomentar la investigación en la escuela.</t>
  </si>
  <si>
    <t>Realizar 4 seminarios de economía para fomentar la investigación en la escuela</t>
  </si>
  <si>
    <t>Encuentro de grupos y semilleros de investigación de la escuela de economía</t>
  </si>
  <si>
    <t>Realizar un encuentro de grupos y semilleros de investigación de la escuela de economía de la universidad industrial de Santander</t>
  </si>
  <si>
    <t xml:space="preserve">Realizar las jornadas internas de investigación de la Escuela de Idiomas para generar diálogo y reconocimiento de los intereses y líneas temáticas que se desarrollan dentro de cada grupo de investigación con sus respectivos semilleros. </t>
  </si>
  <si>
    <t>Realizar las jornadas internas de investigación de la escuela de idiomas</t>
  </si>
  <si>
    <t xml:space="preserve">Plan de capacitación en escritura de textos científicos para integrantes de grupos de investigación de la Escuela de Trabajo Social. </t>
  </si>
  <si>
    <t xml:space="preserve">Realizar un plan de capacitación en escritura de textos científicos para los integrantes de grupos de investigación de la escuela de trabajo social </t>
  </si>
  <si>
    <t>Estrategia para fortalecer la formación en investigación en la Facultad de Ingenierías Fisicoquímicas a través de los grupos de investigación: profesores, estudiantes y expertos invitados.</t>
  </si>
  <si>
    <t xml:space="preserve">Promover a través de convocatorias de apoyo a profesores y estudiantes pertenecientes a los grupos de investigación de la facultad la participación en eventos, proyectos de investigación con el fin de mejorar sus competencias y desempeño en la labor investigativa </t>
  </si>
  <si>
    <t>Decanato Facultad de Ingenierías Fisicoquímicas</t>
  </si>
  <si>
    <t>Programa de fortalecimiento a los grupos de investigacion de la EEIE - 2018.</t>
  </si>
  <si>
    <t>Crear boletín de investigación que impulse los esfuerzos realizados por los grupos de investigación de la EEIE.</t>
  </si>
  <si>
    <t>Fortalecimiento de la interdisciplinariedad en las funciones misionales.</t>
  </si>
  <si>
    <t>Involucrar la interdisciplinariedad en las actividades de docencia, investigación y extensión que desarrolla el programa.</t>
  </si>
  <si>
    <t>Investigación
Formación
Extensión</t>
  </si>
  <si>
    <t xml:space="preserve">Afianzamiento de la actividad de los semilleros asociados a gruposinvestigación (Etapa 2). </t>
  </si>
  <si>
    <t>Consolidar la actividad de los semilleros asociados a grupos de investigación incrementar la participación de los estudiantes en los semilleros como una actividad de investigación formativa o formalizar la participación en actividades convocadas por la universidad con el fin de lograr el reconocimiento y apoyo financiero institucional a la actividad. O presentar propuestas dentro de las convocatorias internas de la universidad destinadas al apoyo de la actividad de los semilleros. O realizar jornadas científicas, evento en el que los estudiantes de pregrado socialicen los avances de sus proyectos de investigación.</t>
  </si>
  <si>
    <t>Conformación de semilleros de la escuela de derecho.</t>
  </si>
  <si>
    <t>Crear dos semilleros de investigación con el fin de fomentar la investigación en las problemáticas de las diferentes áreas del derecho.</t>
  </si>
  <si>
    <t>Programa de fortalecimiento a los semilleros de investigación de la eeie 2018.</t>
  </si>
  <si>
    <t>Fomentar la participación de los estudiantes de ingeniería industrial en los semilleros de investigación de los grupos adscritos a la escuela de estudios industriales y empresariales.</t>
  </si>
  <si>
    <t>Desarrollo de los semilleros de investigacion adscritos a los grupos de investigación de la Escuela de Fisioterapia.</t>
  </si>
  <si>
    <t>Desarrollar las actividades de investigación de los dos semilleros de la escuela de fisioterapia (SEINFI Y CPK).</t>
  </si>
  <si>
    <t xml:space="preserve">Implementación de un banco de trabajos de grado digital en el área de ingenierías de la UIS </t>
  </si>
  <si>
    <t>Alimentar el catálogo bibliográfico libruis con la producción intelectual del área de ingenierías de la uis, poniendo la misma a disposición de los usuarios en forma rápida, actualizada y confiable, utilizando formatos y tecnologías adecuados a la demanda.</t>
  </si>
  <si>
    <t xml:space="preserve">Estructuración de la estrategia de publicidad para los programas y servicios ofrecidos por el Instituto de Lenguas de la Universidad Industrial de Santander. </t>
  </si>
  <si>
    <t>Crear e implementar estrategias de posicionamiento de la imagen del instituto de lenguas uis y de publicidad para sus servicios principalmente en medios digitales.</t>
  </si>
  <si>
    <t>Extensión - Instituto de Lenguas
Comunicación Institucional</t>
  </si>
  <si>
    <t>Creación de una estrategia publicitaria para visibilizar los programas de la escuela de artes</t>
  </si>
  <si>
    <t>Crear una estrategia publicitaria que permita una amplia difusión de los programas de pregrado y extensión de la escuela de artes</t>
  </si>
  <si>
    <t>Formación
Comunicación Institucional</t>
  </si>
  <si>
    <t>Publicación de la revista de filosofía de la Universidad Industrial de Santander</t>
  </si>
  <si>
    <t>Fortalecer y visibilizar la revista de filosofía en la comunidad académica nacional e internacional</t>
  </si>
  <si>
    <t>Formación 
Publicaciones</t>
  </si>
  <si>
    <t>VII Congreso colombiano de filosofía</t>
  </si>
  <si>
    <t>Realizar el vii congreso colombiano de filosofía para continuar consolidando la inserción del programa de filosofía de la universidad industrial de Santander en contextos académicos nacionales e internacionales</t>
  </si>
  <si>
    <t xml:space="preserve">Formación </t>
  </si>
  <si>
    <t>Actualización de la información de la escuela de historia en la página web de la Universidad y redes sociales para difusión de sus actividades académicas.</t>
  </si>
  <si>
    <t>Actualizar información de la escuela de historia en la página web de la universidad y redes sociales para difundir sus actividades académicas.</t>
  </si>
  <si>
    <t>Formación    Comunicación Institucional</t>
  </si>
  <si>
    <t>Mejora del posicionamiento del anuario de historia regional y de las fronteras de la Escuela de Historia.</t>
  </si>
  <si>
    <t>Diseñar e implementar estrategias para el posicionamiento del anuario de historia regional y de las fronteras</t>
  </si>
  <si>
    <t xml:space="preserve">Creación de un repositorio virtual y físico de publicaciones de estudiantes y profesores de la Escuela de Idiomas. </t>
  </si>
  <si>
    <t>Crear, en el centro de documentación, el repositorio (virtual y físico) para organizar y divulgar las publicaciones de profesores y estudiantes de la escuela de idiomas.</t>
  </si>
  <si>
    <t>Extensión - Instituto de Lenguas</t>
  </si>
  <si>
    <t>Elaborar una propuesta de estrategias de investigación para el Departamento de Deportes.</t>
  </si>
  <si>
    <t>Elaborar una propuesta de estrategias de investigación para el departamento de educación física y deportes</t>
  </si>
  <si>
    <t xml:space="preserve">Formación
Investigación
</t>
  </si>
  <si>
    <t>Evento Facultad de Ingenierías Fisicoquímicas - 70 años de la UIS</t>
  </si>
  <si>
    <t>Generar espacios entre la comunidad científica internacional, nacional y el sector gubernamental que contribuyan a la sinergia y dinamización del ámbito investigativo y académico de la región y el país.</t>
  </si>
  <si>
    <t xml:space="preserve">Fomento de la publicación de resultados de investigación de la Escuela de Ingeniería de Petróleos. </t>
  </si>
  <si>
    <t>Transferir conocimiento mediante la publicación de resultados de investigaciones adelantadas por la escuela de ingeniería de petróleos</t>
  </si>
  <si>
    <t>Escuela de Ing. de Petróleos</t>
  </si>
  <si>
    <t>Estrategias para el fomento de la visibilidad y la divulgación de los resultados de las investigaciones "fase i - acciones a corto plazo".</t>
  </si>
  <si>
    <t>Implementar el plan de actividades para el fomento a la visibilidad y divulgación de los resultados de investigación de la escuela de ingeniería civil "fase i - acciones a corto plazo".</t>
  </si>
  <si>
    <t xml:space="preserve">Escuela de Ing. Civil </t>
  </si>
  <si>
    <t>VI Congreso de medicina interna del oriente colombiano.</t>
  </si>
  <si>
    <t>Organizar y desarrollar el vi congreso de medicina interna del oriente colombiano.</t>
  </si>
  <si>
    <t>Renovación del registro calificado del programa producción agroindustrial.</t>
  </si>
  <si>
    <t>Actualizar el proyecto educativo del programa producción agroindustrial con el fin de renovar el registro calificado</t>
  </si>
  <si>
    <t>Instituto de proyección regional y educación a distancia</t>
  </si>
  <si>
    <t>Autoevaluación con fines de acreditación del programa técnica profesional en producción agropecuaria.</t>
  </si>
  <si>
    <t>Elaborar el informe de autoevaluación del programa técnica profesional en producción agropecuaria con fines de acreditación de alta calidad</t>
  </si>
  <si>
    <t>Autoevaluación con fines de acreditación del programa tecnología agroindustrial.</t>
  </si>
  <si>
    <t>Elaborar el informe de autoevaluación del programa tecnología agroindustrial con fines de acreditación de alta calidad</t>
  </si>
  <si>
    <t>Autoevaluación con fines de acreditación del programa producción agroindustrial.</t>
  </si>
  <si>
    <t>Elaborar el informe de autoevaluación del programa producción agroindustrial con fines de acreditación de alta calidad</t>
  </si>
  <si>
    <t xml:space="preserve"> Instituto de proyección regional y educación a distancia</t>
  </si>
  <si>
    <t>Autoevaluación con fines de acreditación del programa tecnología empresarial.</t>
  </si>
  <si>
    <t>Elaborar el informe de autoevaluación del programa tecnología empresarial con fines de acreditación de alta calidad</t>
  </si>
  <si>
    <t>Autoevaluación con fines de acreditación del programa gestión empresarial.</t>
  </si>
  <si>
    <t>Elaborar el informe de autoevaluación del programa gestión empresarial con fines de acreditación de alta calidad</t>
  </si>
  <si>
    <t>Autoevaluación con fines de acreditación del programa de artes plásticas.</t>
  </si>
  <si>
    <t>Elaborar el informe de autoevaluación del programa artes plásticas, con fines de acreditación</t>
  </si>
  <si>
    <t>Renovación del registro calificado del programa artes plásticas.</t>
  </si>
  <si>
    <t>Actualizar el proyecto educativo del programa artes plásticas, con el fin de renovar el registro calificado</t>
  </si>
  <si>
    <t xml:space="preserve">Instituto de proyección regional y educación a distancia
</t>
  </si>
  <si>
    <t xml:space="preserve">Autoevaluación con fines de acreditación del programa de tecnología en regencia de farmacia. </t>
  </si>
  <si>
    <t>Elaborar el informe de autoevaluación del programa de tecnología en regencia de farmacia con fines de acreditación de alta calidad.</t>
  </si>
  <si>
    <t>Autoevaluación con fines de acreditación del programa tecnología en gestión judicial y criminalística.</t>
  </si>
  <si>
    <t>Elaborar el informe de autoevaluación del programa tecnología en gestión judicial y criminalística con fines de acreditación de alta calidad</t>
  </si>
  <si>
    <t xml:space="preserve">Conclusión de la reforma del reglamento general de posgrado. </t>
  </si>
  <si>
    <t>Concluir la propuesta de reforma del reglamento
general de posgrado.</t>
  </si>
  <si>
    <t xml:space="preserve"> Dirección de posgrados</t>
  </si>
  <si>
    <t xml:space="preserve">Formación
</t>
  </si>
  <si>
    <t>Proyecto 4280:  Autoevaluación y evaluación externa con fines de acreditación de calidad del programa de matemáticas.</t>
  </si>
  <si>
    <t>Revisar y enviar al CNA el informe de autoevaluación del programa de matemáticas con fines de acreditación de alta calidad. Recibir y atender la visita de los pares académicos en el proceso de evaluación externa. Establecer el plan de mejoramiento producto del proceso de autoevaluación y de las recomendaciones de los pares académicos externos.</t>
  </si>
  <si>
    <t>Escuela de matemáticas</t>
  </si>
  <si>
    <t>Autoevaluación y evaluación externa con fines de acreditación de calidad del programa de maestría en matemáticas.</t>
  </si>
  <si>
    <t>Revisar y enviar al CNA el informe de autoevaluación del programa de maestría en matemáticas con fines de acreditación de alta calidad. Recibir y atender la visita de los pares académicos en el proceso de evaluación externa. Establecer el plan de mejoramiento producto del proceso de autoevaluación y de las recomendaciones de los pares académicos externos.</t>
  </si>
  <si>
    <t xml:space="preserve">Renovación del registro calificado de la especialización en estadística. </t>
  </si>
  <si>
    <t>Actualizar el proyecto educativo del programa de especialización en estadística con el propósito de obtener la renovación del registro calificado de la especialización en estadística.</t>
  </si>
  <si>
    <t>Evaluación curricular del programa de química- Fase II</t>
  </si>
  <si>
    <t>Identificar el nivel de implementación del proyecto educativo del programa de química y su coherencia con las necesidades y demandas del contexto actual.</t>
  </si>
  <si>
    <t>Escuela de química</t>
  </si>
  <si>
    <t>Plan de mejoramiento de los resultados de las pruebas saber pro de los estudiantes de la escuela de derecho.</t>
  </si>
  <si>
    <t>Diseñar estrategia (as) que permita mejorar los resultados de las pruebas saber pro.</t>
  </si>
  <si>
    <t>Escuela de derecho y ciencia política</t>
  </si>
  <si>
    <t>Mejoramiento del desempeño de los estudiantes de economía de la universidad industrial de santander en las pruebas saber pro.</t>
  </si>
  <si>
    <t>Mejorar el desempeño de los estudiantes de economía de la universidad industrial de Santander en las pruebas saber pro</t>
  </si>
  <si>
    <t>Escuela de economía y administración</t>
  </si>
  <si>
    <t>Autoevaluación con fines de acreditación del programa de economía de la escuela de economía y administración.</t>
  </si>
  <si>
    <t>Elaborar el informe de autoevaluación del programa de economía con fines de acreditación de alta calidad</t>
  </si>
  <si>
    <t>Fortalecimiento del desempeño académico de los estudiantes de filosofía de la universidad industrial de santander en las pruebas saber pro</t>
  </si>
  <si>
    <t>Mejorar los resultados de los estudiantes de filosofía de la universidad industrial de Santander en las pruebas saber pro</t>
  </si>
  <si>
    <t>Escuela de filosofía</t>
  </si>
  <si>
    <t xml:space="preserve">Propuesta de sistema de aseguramiento y mejoramiento de la calidad de los programas de formación docente de la Escuela de Idiomas. </t>
  </si>
  <si>
    <t>Analizar las estrategias de mejoramiento de la calidad de los programas académicos de la escuela de idiomas de la uis con miras a construir un sistema de aseguramiento de la calidad de los programas académicos.</t>
  </si>
  <si>
    <t>Escuela de idiomas</t>
  </si>
  <si>
    <t>Extensión - Instituto de Lenguas
Formación</t>
  </si>
  <si>
    <t>Renovación del registro calificado del programa de doctorado en ingeniería de materiales de la escuela de ingeniería metalúrgica y ciencia de materiales-fase ii.</t>
  </si>
  <si>
    <t>Actualizar el proyecto educativo del programa de doctorado en ingeniería de materiales con el fin de renovar el registro calificado</t>
  </si>
  <si>
    <t>Escuela de Ing. Metalúrgica y ciencia de materiales</t>
  </si>
  <si>
    <t>Renovación del registro calificado del programa de maestría en ingeniería química - presencial en Barrancabermeja.</t>
  </si>
  <si>
    <t>Actualizar el proyecto educativo del programa maestría en ingeniería química - presencial en Barrancabermeja con el fin de renovar el registro calificado</t>
  </si>
  <si>
    <t>Escuela de Ing. Química</t>
  </si>
  <si>
    <t xml:space="preserve">Autoevaluación con fines de acreditación del programa ingeniería industrial de la Escuela de Estudios Industriales y Empresariales. </t>
  </si>
  <si>
    <t>Elaborar el informe de autoevaluación del programa ingeniería industrial con fines de acreditación de alta calidad</t>
  </si>
  <si>
    <t>Escuela de estudios industriales y empresariales</t>
  </si>
  <si>
    <t xml:space="preserve">Autoevaluación con fines de acreditación del programa maestría en ingeniería industrial de la Escuela de Estudios Industriales y Empresariales. </t>
  </si>
  <si>
    <t>Elaborar el informe de autoevaluación del programa maestría en ingeniería industrial con fines de acreditación de alta calidad</t>
  </si>
  <si>
    <t xml:space="preserve">Diseño y desarrollo de un plan de actividades de mejoramiento del proceso de autoevaluaciones de los programas de posgrados de la Escuela de Estudios Industriales y Empresariales. </t>
  </si>
  <si>
    <t>Diseñar y desarrollar un plan de las actividades de mejoramiento entorno a las autoevaluaciones de los programas de posgrados ofrecidos por la escuela de estudios industriales y empresariales</t>
  </si>
  <si>
    <t xml:space="preserve"> Escuela de estudios industriales y
empresariales
</t>
  </si>
  <si>
    <t>Proceso de autoevaluación para renovación de registro calificado especialización en estructuras.</t>
  </si>
  <si>
    <t>Realizar autoevaluación a la especialización en estructuras y actualizar el PEP con el fin de renovar registro calificado</t>
  </si>
  <si>
    <t>Escuela de Ing. Civil</t>
  </si>
  <si>
    <t>Proceso de autoevaluación para renovación de registro calificado especialización en gerencia de proyectos de construcción</t>
  </si>
  <si>
    <t>Realizar autoevaluación a la especialización en gerencia de proyectos de construcción y actualizar el PEP con el fin de renovar registro calificado</t>
  </si>
  <si>
    <t>Autoevaluación con fines de acreditación del programa de doctorado en ingeniería de eléctrica, electrónica y de telecomunicaciones</t>
  </si>
  <si>
    <t>Realizar el proceso de autoevaluación del programa de doctorado en ingeniería con fines de acreditación de alta calidad</t>
  </si>
  <si>
    <t xml:space="preserve"> Escuela de Ing. Eléctrica, electrónica y telecomunicaciones  </t>
  </si>
  <si>
    <t xml:space="preserve">Autoevaluación con fines de acreditación del programa ingeniería de sistemas de la escuela de ingeniería de sistemas e informática. </t>
  </si>
  <si>
    <t>Elaborar el informe de autoevaluación del programa de ingeniería de sistemas con fines de acreditación de alta calidad.</t>
  </si>
  <si>
    <t>Escuela de Ing. de sistemas</t>
  </si>
  <si>
    <t>Renovación de la acreditación del programa de Fisioterapia Fase 1</t>
  </si>
  <si>
    <t>Renovar la acreditación del programa de fisioterapia</t>
  </si>
  <si>
    <t>Escuela de fisioterapia</t>
  </si>
  <si>
    <t>Autoevaluación con fines de acreditación de los programas de: especialización en ortopedia y traumatología, cirugía general y oftalmología del Departamento de Cirugía</t>
  </si>
  <si>
    <t>Elaborar el informe de autoevaluación con fines de acreditación de alta calidad del programa de especialización en ortopedia y traumatología, cirugía general y oftalmología del departamento de cirugía.</t>
  </si>
  <si>
    <t>Departamento de cirugía</t>
  </si>
  <si>
    <t>Reforma curricular del programa de tecnología empresarial fase II.</t>
  </si>
  <si>
    <t xml:space="preserve">
Rediseñar la propuesta curricular del programa de tecnología empresarial
</t>
  </si>
  <si>
    <t xml:space="preserve">Gestión de la Calidad Académica 
</t>
  </si>
  <si>
    <t xml:space="preserve">Reforma curricular del programa de zootecnia de la Sede UIS Málaga. Fase II </t>
  </si>
  <si>
    <t>Rediseñar la propuesta curricular del programa de zootecnia con el fin de  lograr su aprobación en el consejo académico</t>
  </si>
  <si>
    <t>Reforma curricular del programa de pregrado en física de la Escuela de Física - fase 2.</t>
  </si>
  <si>
    <t xml:space="preserve">
Rediseñar la propuesta curricular del programa de pregrado en física con el fin de hacerla coherente con el desarrollo de la ciencia y los programas de posgrado de carácter interdisciplinar que actualmente ofrece la escuela.
</t>
  </si>
  <si>
    <t>Escuela de física</t>
  </si>
  <si>
    <t xml:space="preserve">Diseño y pilotaje de cursos de inglés para propósitos específicos (esp) en modalidad semi-presencial. </t>
  </si>
  <si>
    <t>Realizar un análisis de la oferta curricular del programa de ingeniería de sistemas y trazar una hoja de ruta con miras a su actualización.</t>
  </si>
  <si>
    <t xml:space="preserve">
Instituto de lenguas
Escuela de idiomas
Escuela de trabajo social
</t>
  </si>
  <si>
    <t>Reforma del programa de economía (fase 2)</t>
  </si>
  <si>
    <t>Presentar la propuesta curricular del programa de economía con el fin de lograr su aprobación por el consejo académico</t>
  </si>
  <si>
    <t>Seguimiento del impacto del programa de filosofía en el entorno</t>
  </si>
  <si>
    <t>Crear estrategias para medir el impacto del programa de filosofía en el entorno a fin de revisar la pertinencia social del programa de filosofía</t>
  </si>
  <si>
    <t>Escuela de FIlosofía</t>
  </si>
  <si>
    <t xml:space="preserve">Formación 
Gestión de la Calidad Académica </t>
  </si>
  <si>
    <t>Elaboración de la propuesta de reforma curricular del programa de Geología.</t>
  </si>
  <si>
    <t>Actualizar el currículo del programa de geología con el fin de obtener la aprobación ante el consejo académico.</t>
  </si>
  <si>
    <t>Escuela de geología</t>
  </si>
  <si>
    <t>Reforma curricular del programa de Ingeniería Metalúrgica. Fase I.</t>
  </si>
  <si>
    <t>Revisar el contexto interno y externo del programa de ingeniería metalúrgica y evaluar el curriculum</t>
  </si>
  <si>
    <t xml:space="preserve">
Escuela de Ing. Metalúrgica y ciencia de materiales
</t>
  </si>
  <si>
    <t>Revisión de competencias y asignaturas del programa de ingeniería civil</t>
  </si>
  <si>
    <t xml:space="preserve">
Realizar la propuesta de actualización del programa de ingeniería civil.
</t>
  </si>
  <si>
    <t>Evaluación de la oferta curricular del programa de ingeniería de sistemas y su impacto en el medio.</t>
  </si>
  <si>
    <t xml:space="preserve">
Escuela de Ing. De sistemas
</t>
  </si>
  <si>
    <t>Proyecto de actualización y dotación del laboratorio de estructuras para docencia.</t>
  </si>
  <si>
    <t>Diseñar el proyecto de actualización del laboratorio de estructuras en el espacio disponible para docencia y la dotación de dispositivos de ensayos para realizar las pruebas más representativas del área.</t>
  </si>
  <si>
    <t xml:space="preserve">Formación  
Recursos Físicos </t>
  </si>
  <si>
    <t>Estudio del aporte de la actividad artistica a la formacion integral de la comunidad universitaria.</t>
  </si>
  <si>
    <t>Realizar una investigación que permita aproximarnos al aporte de la actividad artística a la formación integral, incluye conocer y analizar los hábitos de consumo cultural de nuestra comunidad universitaria para facilitar la toma de decisiones en cuanto a la programación y la gestión de públicos.</t>
  </si>
  <si>
    <t>Gestión Cultural
Investigación</t>
  </si>
  <si>
    <t>Implementar estrategias para el mejoramiento del desempeño académico de los estudiantes de los programas de la Sede UIS Málaga.</t>
  </si>
  <si>
    <t>Implementar estrategias de acompañamiento académico a estudiantes de los programas de la sede UIS Málaga que requieran el mejoramiento de su rendimiento académico.</t>
  </si>
  <si>
    <t>Formulación de estrategias para mejorar el desempeño académico de los estudiantes de pregrado de la escuela de filosofía</t>
  </si>
  <si>
    <t>Crear estrategias para mejorar el desempeño académico de los estudiantes de pregrado de la escuela de filosofía</t>
  </si>
  <si>
    <t>Implementar estrategias para el mejoramiento del desempeño académico de los estudiantes de pregrado de la facultad de ingenierías fisicomecánicas.</t>
  </si>
  <si>
    <t>Implementar estrategias de acompañamiento académico a estudiantes de pregrado de la facultad de ingenierías fisicomecánicas.</t>
  </si>
  <si>
    <t>Decanato facultad ingenierías físico- mecánicas</t>
  </si>
  <si>
    <t>Estrategias seguimiento a la calidad académica del programa de ingeniería civil</t>
  </si>
  <si>
    <t>Crear estrategias de seguimiento a las asignaturas del currículo de ingeniería civil, que permitan verificar la calidad de los procesos académicos en las sedes.</t>
  </si>
  <si>
    <t>Conferencias motivacionales para estudiantes de pregrado de la Escuela de Ingeniería Eléctrica, Electrónica y de Telecomunicaciones  (cátedra de excelencia académica cea-e3t).</t>
  </si>
  <si>
    <t>Implementar un ciclo de conferencias motivacionales para los estudiantes y profesores de la e3t, con egresados exitosos, docentes y otros profesionales para disminuir la deserción, repitencia y sobre-permanencia.</t>
  </si>
  <si>
    <t>Escuela de Ing. Eléctrica, electrónica y telecomunicaciones</t>
  </si>
  <si>
    <t>Consolidación de estrategias para el mejoramiento del desempeño académico de los estudiantes del programa de ingeniería de sistemas.</t>
  </si>
  <si>
    <t>Realizar acompañamiento a estudiantes del programa de ingeniería de sistemas que requieran el mejoramiento de su rendimiento académico.</t>
  </si>
  <si>
    <t>Escuela de Ing. De sistemas</t>
  </si>
  <si>
    <t>Implementación de programa piloto profesor-tutor para la escuela de microbiología.</t>
  </si>
  <si>
    <t>Brindar al estudiante un apoyo institucional que facilite el proceso de integración a la universidad y al proceso de formación académica a través de la implementación del programa piloto</t>
  </si>
  <si>
    <t>Escuela de microbiología</t>
  </si>
  <si>
    <t>Mejoramiento de los procesos académicos del programa.</t>
  </si>
  <si>
    <t>Implementar acciones conducentes al mejoramiento continuo de los procesos académicos del programa</t>
  </si>
  <si>
    <t>Escuela de enfermería</t>
  </si>
  <si>
    <t>Fortalecimiento de la formación integral de los estudiantes</t>
  </si>
  <si>
    <t>1. Promover la participación de los estudiantes en los grupos culturales, artísticos y de deportes, en los órganos de dirección de la universidad, en los programas de mejoramiento académico y en eventos académicos y científicos organizados por otras instituciones.</t>
  </si>
  <si>
    <t>Escuela de nutrición y dietética</t>
  </si>
  <si>
    <t xml:space="preserve">Formulación e implementacion de estartegias para disminuir los índices de sobre permanencia de los estudiantes del programa de medicina. </t>
  </si>
  <si>
    <t>Implementar estrategias para disminuir el índice de sobre permanencia de los estudiantes del programa de medicina.</t>
  </si>
  <si>
    <t>Escuela de medicina
Departamento de ciencias básicas
Departamento de cirugía</t>
  </si>
  <si>
    <t>Propuesta de un club de razonamiento cuantitativo para estudiantes de últimos semestres de la facultad de ciencias humanas.</t>
  </si>
  <si>
    <t>Ofrecer a los estudiantes de últimos semestres un espacio de formación específico para mejorar las competencias de razonamiento cuantitativo.</t>
  </si>
  <si>
    <t>Decanato facultad de ciencias humanas</t>
  </si>
  <si>
    <t>Fortalecimiento de los ejes misionales de investigación y extensión de la Escuela de Enfermería (n.° interno de proyecto</t>
  </si>
  <si>
    <t xml:space="preserve">
Coordinar actividades dirigidas al fortalecimiento de la Escuela de enfermería en la realización de actividades de Extensión y divulgación de la productividad académica
</t>
  </si>
  <si>
    <t>Investigación 
Extensión</t>
  </si>
  <si>
    <t>Mejoramiento de las experiencias de permanencia estudiantil por medio de la incorporación de herramientas TIC aplicadas a asignaturas de la Facultad de Ciencias –EXPERTIC-Ciclo básico 2018-</t>
  </si>
  <si>
    <t>Mejorar las estrategias de permanencia estudiantil por medio de la incorporación del aprendizaje activo y mediado en el marco de herramientas tic aplicadas a las asignaturas: física 1, 2 y 3, cálculos 1, 2 y 3, álgebra lineal 1 y 2 y ecuaciones diferenciales a través de una implementación en las sedes regionales y en la sede principal.</t>
  </si>
  <si>
    <t>Vicerrectoría académica
Decanato facultad de ciencias</t>
  </si>
  <si>
    <t>Implementación de metodología orientada a promover el aprendizaje activo con el uso de herramientas TIC (Fase 2 asignaturas Escuela de Física).</t>
  </si>
  <si>
    <t xml:space="preserve">Definir nuevas estrategias de mediación enfocadas al fortalecimiento de competencias para el aprendizaje autónomo en las asignaturas,
Desarrollar recursos didácticos de apoyo como contenidos audiovisuales y materiales bimedia entre otros, utilizando estándares de cursos masivos y estrategias de aprendizaje combinado (b-learning) con el fin de facilitar los procesos de enseñanza - aprendizaje para los estudiantes y profesores.
Establecer estrategias de evaluación y seguimiento de los procesos enseñanza-aprendizaje en las asignaturas, utilizando metodologías de evaluación de aprendizaje y tecnologías de información y comunicación (tic) con el fin de hacer monitoreo y realimentación oportuna para aumentar el índice de aprobación académica.
</t>
  </si>
  <si>
    <t>Metodología para la enseñanza, aprendizaje y evaluación automática de algoritmos como apoyo en asignaturas del programa de ingeniería de sistemas.</t>
  </si>
  <si>
    <t>Diseñar e implementar herramientas interactivas para el aprendizaje de algoritmos que incluyan textos explicativos, visualización, ejecución y evaluación automática de los contenidos impartidos</t>
  </si>
  <si>
    <t>Publicación de reportes de casos clínicos apoyados en herramientas Moodle</t>
  </si>
  <si>
    <t>Mejorar la práctica pedagógica para los estudiantes de la asignatura de psiquiatría clínica fortaleciendo las competencias argumentativas y narrativas, soportado de la plataforma moodle</t>
  </si>
  <si>
    <t>Departamento de salud mental</t>
  </si>
  <si>
    <t>XI Feria Expobibliografica 2018.</t>
  </si>
  <si>
    <t>Desarrollar la XI feria expobibliográfica UIS 2018, espacio académico - cultural de acercamiento de la comunidad universitaria a la producción editorial</t>
  </si>
  <si>
    <t>Simposio Nororiental de Matemáticas.</t>
  </si>
  <si>
    <t>Realizar el X simposio nororiental de matemáticas con el propósito de contribuir a la consolidación de la comunidad matemática en el ámbito regional, nacional e internacional, integrando a la comunidad académica y profesional, profesores en formación, profesores en ejercicio, estudiantes, matemáticos e investigadores en matemáticas y educación matemática.</t>
  </si>
  <si>
    <t>Simposio Internacional de Estadística.</t>
  </si>
  <si>
    <t>Realizar el  XXVII simposio internacional de estadística con el propósito de unir a la comunidad estadística colombiana y latinoamericana para discutir y difundir nuevas ideas y técnicas en el campo estadístico y sus áreas afines; conformar y consolidar diferentes redes de cooperación internacional con universidades de reconocido prestigio para desarrollar actividades académicas como: jurados y dirección de tesis, convenios para realizar estudios de posgrado en estadística en universidades del exterior y contactar profesores para ofrecer diversos cursos especializados en el área estadística.</t>
  </si>
  <si>
    <t>Día de las matemáticas 2018.</t>
  </si>
  <si>
    <t>El evento tiene como propósitos fundamentales, resaltar el papel que juegan las matemáticas en la sociedad y promover la integración entre profesores y estudiantes de la escuela de matemáticas.</t>
  </si>
  <si>
    <t>Escuela de verano en aritmética, análisis p-ádico y física matemática.</t>
  </si>
  <si>
    <t>Organizar de manera conjunta entre la Universidad Nacional de Colombia, la Pontificia Universidad Javeriana y la UIS, la primera escuela de verano en aritmética, análisis p-ádico y física matemática.</t>
  </si>
  <si>
    <t>Gestión para la conformación de nuevos convenios interinstitucionales para establecimiento de nuevos espacios de practicas jurídicas.</t>
  </si>
  <si>
    <t>Establecer las bases de cooperación entre empresas, organizaciones y la escuela de derecho para el desarrollo integrado de un programa de prácticas.</t>
  </si>
  <si>
    <t>Congreso internacional en el área del derecho.</t>
  </si>
  <si>
    <t>Realizar el congreso internacional en el área del derecho a fin de examinar los retos y las perspectivas del área.</t>
  </si>
  <si>
    <t>II Congreso nacional de pedagogía 2018. Fase II</t>
  </si>
  <si>
    <t>Realización del segundo congreso nacional de pedagogía 2018</t>
  </si>
  <si>
    <t>Escuela de educación</t>
  </si>
  <si>
    <t>VII Congreso Colombiano de Historia Regional y Local.</t>
  </si>
  <si>
    <t>Realizar el vii congreso colombiano de historia regional y local para la visibilizarían de las actividades de la escuela de historia de la Universidad Industrial de Santander.</t>
  </si>
  <si>
    <t>Escuela de historia</t>
  </si>
  <si>
    <t>Retroalimentación curricular a partir de la reflexión académica propiciada en el nodo nororiental del Consejo de Educación en Trabajo Social CONETS, especificamente con los programas de formación en trabajo social del nororiente de Colombia.</t>
  </si>
  <si>
    <t>Retroalimentar el currículo de la escuela de trabajo social a partir de la reflexión propiciada en el nodo nororiental del consejo nacional de educación en trabajo social</t>
  </si>
  <si>
    <t>Escuela de trabajo social</t>
  </si>
  <si>
    <t>Sexta versión de la semana de la Escuela de Trabajo Social.</t>
  </si>
  <si>
    <t>Realizar la sexta versión de la semana de la escuela de trabajo social para fomentar la interacción de la comunidad académica de la escuela: estudiantes, profesores y egresados.</t>
  </si>
  <si>
    <t xml:space="preserve">Formación 
</t>
  </si>
  <si>
    <t>Semana técnica - 60 años ingenieria industrial.</t>
  </si>
  <si>
    <t>Desarrollar la semana técnica en conmemoración de los 60 años del programa de Ingeniería Industrial en Colombia, como proceso de formación y contribución a los estudiantes del programa en la Universidad Industrial de Santander.</t>
  </si>
  <si>
    <t>Día de la ciencia - facultad de ingenierías fisicomecánicas (research day fimec).</t>
  </si>
  <si>
    <t>Desarrollar un evento de socialización de los trabajos de investigación a fin de motivar el desarrollo científico de los estudiantes de la facultad de ingenierías fisicomecánicas.</t>
  </si>
  <si>
    <t>Escuela de ing. de sistemas</t>
  </si>
  <si>
    <t>Fortalecimiento de la función de investigación: nuevas redes de trabajo</t>
  </si>
  <si>
    <t>Realizar investigación de alta calidad orientada al desarrollo científico de la profesión y pertinentes con el desarrollo de la región y del país, mediante la incorporación de nuevos investigadores a los grupos y la creación de nuevas redes de trabajo.</t>
  </si>
  <si>
    <t>Nuevas redes de trabajo a nivel regional, nacional e internacional.</t>
  </si>
  <si>
    <t>Implementación de nuevas relaciones académicas e investigativas de la escuela de fisioterapia y otros programas de pre y posgrado a nivel nacional e internacional</t>
  </si>
  <si>
    <t>Investigación 
Relaciones Exteriores</t>
  </si>
  <si>
    <t>Creación del doctorado en matemáticas.</t>
  </si>
  <si>
    <t>Finiquitar la construcción del documento del proyecto educativo del programa de doctorado en matemáticas, cumpliendo con la normatividad nacional e institucional y acatando las recomendaciones hechas por planeación UIS, CEDEDUIS y los pares externos.</t>
  </si>
  <si>
    <t>Propuestas de de creacion de programas de posgrados de la escuela de derecho.</t>
  </si>
  <si>
    <t>Elaborar propuestas de creación de programas de posgrados de la Escuela de derecho.</t>
  </si>
  <si>
    <t>Propuesta de intención para la creación del programa de Maestría virtual en Ingeniería de Petróleos y Gas, modalidad profundización.</t>
  </si>
  <si>
    <t>Elaborar la propuesta de intención para la creación del programa virtual de maestría en ingeniería de petróleos y gas, modalidad profundización.</t>
  </si>
  <si>
    <t>Escuela de Ing.de petróleos</t>
  </si>
  <si>
    <t>Creación del programa de la especialización en ergonomia en la escuela de diseño industrial.</t>
  </si>
  <si>
    <t>Elaborar el proyecto educativo de la especialización en ergonomía, con el fin de proporcionar las herramientas necesarias para la realización de evaluaciones de la actividad laboral, así como las bases teóricas y las metodológicas necesarias para la detección de situaciones críticas y el mejoramiento de las condiciones laborales; dentro del marco de la gestión de riesgos profesionales.</t>
  </si>
  <si>
    <t>Escuela de diseño industrial</t>
  </si>
  <si>
    <t xml:space="preserve">Propuesta de creación del doctorado en ciencias sociales y humanas </t>
  </si>
  <si>
    <t xml:space="preserve">
Elaborar la propuesta de creación del doctorado en ciencias sociales y humanas, programa interdisciplinar de la facultad de ciencias humanas.
</t>
  </si>
  <si>
    <t>Puesta en marcha del semillero de formación en el área agroindustrial de la Universidad Industrial de Santander Sede Barbosa.</t>
  </si>
  <si>
    <t>Vincular a estudiantes de colegios de educación media del área de influencia al semillero de formación en el área agroindustrial de la universidad industrial de Santander sede Barbosa, con el fin proporcionar herramientas y espacios que le permitan a los estudiantes conocer, comprender y aplicar los conceptos propios del entorno productivo agroindustrial.</t>
  </si>
  <si>
    <t>Semana Internacional de la Ciencia UIS 2018.</t>
  </si>
  <si>
    <t xml:space="preserve">
Fomentar espacios participativos enfocados a difundir los resultados de los procesos de investigación en las áreas de biología, física, matemáticas y química, despertar interés y afianzar conocimientos, consolidar y mejorar las relaciones docentes-estudiantes y en general invitar a la comunidad universitaria y local a echar una mirada a la facultad de ciencias, a nuestros programas y algunos de sus proyectos. Por tanto la semana de la ciencia UIS 2018 estará destinada a estudiantes de educación media de Bucaramanga y a nuestra comunidad universitaria.
</t>
  </si>
  <si>
    <t>Decanato facultad de ciencias</t>
  </si>
  <si>
    <t>IV Encuentro Nacional de Olimpiadas Regionales de Matemáticas.</t>
  </si>
  <si>
    <t>Este encuentro se realiza con el propósito de que los profesores y los miembros de los grupos de organizadores de las distintas ORM puedan compartir sus experiencias en el desarrollo de sus olimpiadas regionales de matemáticas, conocer expertos a nivel nacional para obtener nuevos conocimientos y evaluar los resultados en torno al uso de problemas matemáticos tipo olimpiadas en el desarrollo de las habilidades matemáticas de los estudiantes de educación básica y media.</t>
  </si>
  <si>
    <t>Planeación y realización de la "Semana de la lengua extranjera en la Universidad Industrial de Santander".</t>
  </si>
  <si>
    <t>Desarrollar la "semana de la lengua extranjera en la Universidad Industrial de Santander" a fin de convertir el aprendizaje de un segundo idioma en un proceso sencillo y motivante.</t>
  </si>
  <si>
    <t xml:space="preserve">Instituto de lenguas
Escuela de idiomas
</t>
  </si>
  <si>
    <t>Consolidación del consultorio jurídico como herramienta de atención a la comunidad del departamento de santander (fase 2).</t>
  </si>
  <si>
    <t>Ofrecer dos nuevas líneas de atención en el consultorio jurídico.</t>
  </si>
  <si>
    <t>Extensión-Consultorio Jurídico</t>
  </si>
  <si>
    <t>Propuesta de creación del laboratorio de esfuerzo.</t>
  </si>
  <si>
    <t>Elaborar la propuesta de creación del laboratorio de esfuerzo.</t>
  </si>
  <si>
    <t>Departamento de educación física y deportes</t>
  </si>
  <si>
    <t xml:space="preserve">Formación
Planeación Institucional
Recursos Físicos 
Contratación
Recursos Tecnológicos
</t>
  </si>
  <si>
    <t>Desarrollo de un evento académico de la facultad de ingenierías fisicomecánicas.</t>
  </si>
  <si>
    <t>Diseñar y desarrollar un evento académico que permita la interacción académica y científica entre estudiantes, profesores y expertos en temáticas de interés transversales a las escuelas de la facultad de ingenierías fisicomecánicas.</t>
  </si>
  <si>
    <t xml:space="preserve">Propuesta de creación del diplomado en buenas prácticas de manufactura y elaboración de medicamentos en el Instituto de Proyección Regional y Educación a Distancia. </t>
  </si>
  <si>
    <t xml:space="preserve">
Elaborar los contenidos de un diplomado buenas prácticas de manufactura y elaboración de medicamentos para ser presentado a la Vicerrectoría de Investigación y Extensión.
</t>
  </si>
  <si>
    <t>Propuesta de creación: diseño de diplomado en emprendimiento para la gestión cultural y desarrollo educativo. (120 horas).</t>
  </si>
  <si>
    <t>Diseñar un diplomado en emprendimiento para la gestión cultural y desarrollo educativo.</t>
  </si>
  <si>
    <t>Acreditación de pruebas de laboratorio.</t>
  </si>
  <si>
    <t>Mantener y extender el alcance de la acreditación de ensayos realizados por los laboratorios de la Universidad Industrial de Santander.</t>
  </si>
  <si>
    <t>Vicerrectoría de investigación y extensión
Dirección de transferencia de conocimiento</t>
  </si>
  <si>
    <t>Propuesta de creación del diplomado en observación e identificación de especies de aves como apoyo al ecoturismo.</t>
  </si>
  <si>
    <t>Diseñar y elaborar los contenidos del diplomado en observación e identificación de especies de aves para ser presentado ante el consejo de escuela.</t>
  </si>
  <si>
    <t>Escuela de biología</t>
  </si>
  <si>
    <t>Identificación, caracterización y mejoramiento de los servicios de extensión ofrecidos por la Escuela de Química.</t>
  </si>
  <si>
    <t>Identificar, caracterizar y consolidar la información de los servicios de extensión en un portafolio que permita brindar información oportuna a la comunidad interesada.</t>
  </si>
  <si>
    <t>Creación de un semillero de química de la universidad industrial de santander, para estudiantes desde noveno grado de bachillerato – Fase de evaluación.</t>
  </si>
  <si>
    <t>Diseñar la propuesta de creación e implementación del semillero, basada en la evaluación y mejora de las prácticas desarrolladas y en las expectativas y disponibilidad de recursos de la escuela.</t>
  </si>
  <si>
    <t>Creacion y consolidacion de diplomados de la escuela de derecho.</t>
  </si>
  <si>
    <t>Fortalecer la oferta de extensión mediante la creación y continuidad de diplomados.</t>
  </si>
  <si>
    <t xml:space="preserve">
Escuela de derecho y ciencia política
</t>
  </si>
  <si>
    <t xml:space="preserve">Creación de programas de extensión de lectura académica en lengua materna y lenguas extranjeras de la Escuela de Idiomas. </t>
  </si>
  <si>
    <t xml:space="preserve">
Ofrecer, a la comunidad académica de la UIS, servicios de extensión subsidiados para fortalecer los procesos de lectura académica en español y en lengua extranjera (inglés, francés o portugués) en los diversos campos del conocimiento.
</t>
  </si>
  <si>
    <t>Crear e implementar estrategias de difusión de los programas de extensión del Departamento de Educación Física y Deportes.</t>
  </si>
  <si>
    <t xml:space="preserve">
Crear e implementar estrategias de difusión de los programas de extensión del departamento de educación física y deportes.
</t>
  </si>
  <si>
    <t>Extensión - Instituto de Lenguas 
Comunicación Institucional</t>
  </si>
  <si>
    <t>Fortalecimiento de la relación entre el programa y organizaciones externas.</t>
  </si>
  <si>
    <t>Mantener, afianzar y ampliar la relación técnica y científica que ha desarrollado el programa con el medio externo en los sectores público y privado.</t>
  </si>
  <si>
    <t xml:space="preserve">Creación y puesta en marcha de una agencia de diseño adscrita a la escuela de diseño industrial. </t>
  </si>
  <si>
    <t>Crear una agencia de diseño que esté adscrita a la escuela de diseño industrial, con el fin de ofrecer un portafolio de servicios de extensión en el campo del diseño industrial a la comunidad universitaria (en el corto plazo) y a clientes externos (en el mediano plazo).</t>
  </si>
  <si>
    <t>Actualización y fortalecimiento del portafolio de servicios y capacidades de la Escuela de Estudios Industriales y Empresariales.</t>
  </si>
  <si>
    <t>Actualizar y fortalecer el portafolio de servicios y capacidades de la escuela de estudios industriales y empresariales.</t>
  </si>
  <si>
    <t>Ofrecimiento de adelanto de materias para aspirantes a los programas de la facultad de ciencias humanas.</t>
  </si>
  <si>
    <t>Ofrecer materias de las escuelas de la facultad de ciencias humanas para la comunidad externa de la universidad como cursos que, eventualmente, podrán ser homologados por asignaturas de los programas académicos de la facultad.</t>
  </si>
  <si>
    <t xml:space="preserve">
Decanato facultad de ciencias humanas
</t>
  </si>
  <si>
    <t>Formación
Extensión</t>
  </si>
  <si>
    <t>Cátedra Pedagógica CEDEDUIS 2018</t>
  </si>
  <si>
    <t>Aumentar el número de profesores que participan en programas de formación para el perfeccionamiento docente.</t>
  </si>
  <si>
    <t>Formación
Talento Humano</t>
  </si>
  <si>
    <t>Formacion y capacitación para docentes del programa profesional de turismo de la Sede UIS Socorro.</t>
  </si>
  <si>
    <t>Contribuir al fortalecimiento del proceso de enseñanza y aprendizaje de los docentes del programa profesional de turismo de la sede UIS Socorro, apropiando y desarrollando las nuevas tendencias del turismo fundamentadas en habilidades pedagógicas, tecnológicas e investigativas.</t>
  </si>
  <si>
    <t>Plan de capacitación en sistematización de experiencias para los profesores de la Escuela de Trabajo Social.</t>
  </si>
  <si>
    <t>Realizar un plan de capacitación de sistematización de experiencias con los profesores de prácticas de la escuela.</t>
  </si>
  <si>
    <t>Programa para el desarrollo profesional y pedagógico de los profesores de la Escuela de Ingeniería Eléctrica, Electrónica y de Telecomunicaciones a través de la consolidación del costurero pedagógico (fase iii).</t>
  </si>
  <si>
    <t>Fortalecer las competencias pedagógicas y disciplinares de los profesores asociados al programa y socializar las prácticas de enseñanza, aprendizaje y evaluación.</t>
  </si>
  <si>
    <t>Fortalecimiento de la formación docente.</t>
  </si>
  <si>
    <t>Implementar actividades para la promoción y cumplimiento del plan de formación docente y de la educación continua de los docentes</t>
  </si>
  <si>
    <t>Adecuar con la dotación  reglamentaria por habilitación  los consultorios médicos de la Sección Servicios Integrales de Salud y Desarrollo Psicosocial de Bienestar Universitario.</t>
  </si>
  <si>
    <t>Adecuar los consultorios médicos de la sección salud, rediseñando los espacios y el mobiliario con base en los lineamientos establecidos en los estándares de la resolución 2003 de 2014, dando cumplimiento a los procedimientos y condiciones de los prestadores de servicios de salud y contribuir al proceso de formación integral del estudiante, consagrada en la misión de la Universidad.</t>
  </si>
  <si>
    <t>Sección de servicios integrales de salud y desarrollo psicosocial</t>
  </si>
  <si>
    <t>Planeación Institucional
Recursos Físicos</t>
  </si>
  <si>
    <t>Implementación de estrategias para la formación integral de los estudiantes del programa de Enfermería</t>
  </si>
  <si>
    <t xml:space="preserve">
Promover la formación integral en los estudiantes del Programa
</t>
  </si>
  <si>
    <t>Mejoramiento de la visibilidad de la información de la Facultad de Ciencias: Fase 2.</t>
  </si>
  <si>
    <t>Incrementar y mantener actualizada la información compartida en las páginas web y las diferentes plataformas de la facultad de ciencias a fin de mejorar la visibilidad y la comunicación con los grupos de interés de la facultad.</t>
  </si>
  <si>
    <t>Comunicación Institucional 
Formación</t>
  </si>
  <si>
    <t>Estrategia de promoción de los programas académicos y servicios de la Facultad de Ciencias en colegios de Bucaramanga y el área metropolitana.</t>
  </si>
  <si>
    <t>Dar a conocer los programas académicos y servicios de la facultad de ciencias a los estudiantes de educación media secundaria del área, igualmente detectar necesidades actuales con el fin de diseñar nuevos servicios de extensión</t>
  </si>
  <si>
    <t>Fortalecimiento del programa de visitantes destacados.</t>
  </si>
  <si>
    <t>Generar un mecanismo de seguimiento a la visitas de Personalidades destacadas tales como profesores, egresados, expertos para conocer su impacto y aporte a corto plazo a la universidad industrial de Santander.</t>
  </si>
  <si>
    <t xml:space="preserve">Relaciones Exteriores </t>
  </si>
  <si>
    <t>Fortalecimiento de programas de movilidad.</t>
  </si>
  <si>
    <t>Diseñar una propuesta de reglamento de movilidad de posgrado para presentar ante el consejo superior, con el fin de asignar parámetros claros de participación a los interesados.Fortalecer la movilidad entrante a través de becas de sostenimiento.</t>
  </si>
  <si>
    <t>Proyecto "Summer School UIS" piloto 2018.</t>
  </si>
  <si>
    <t xml:space="preserve">
Generar un proyecto piloto de programa "Sumer school UIS".
</t>
  </si>
  <si>
    <t>Relaciones Exteriores 
Extensión- Instituto de Lenguas</t>
  </si>
  <si>
    <t>Estudio de impacto de la maestría en pedagogía uis en las instituciones de educación básica y media de santander beneficiadas con el programa becas a la excelencia docente-men. Fase i.</t>
  </si>
  <si>
    <t>Determinar el impacto que ha tenido la maestría en Pedagogía de la UIS, en el contexto del programa becas ara la excelencia docente del MEN, en las instituciones Educativas participantes del departamento de Santander.</t>
  </si>
  <si>
    <t>Internacionalizacion de los programas de posgrado que ofrece la Escuela de Física (fase 2)</t>
  </si>
  <si>
    <t>Lograr intercambio continuo de profesores y estudiantes con instituciones del exterior, como paso previo a la formulación de programas conjuntos Intercambiar documentos de acuerdo de intención conducentes a la doble titulación Vincular a miembros de dos grupos de investigación a dichos acuerdos.</t>
  </si>
  <si>
    <t>Apoyo de la interacción de estudiantes y profesores de la escuela de economía con comunidades externas.</t>
  </si>
  <si>
    <t>Apoyar la presencia de profesores y estudiantes de la escuela de economía en eventos académicos.</t>
  </si>
  <si>
    <t>Propuesta para doble titulación del programa de ingeniería metalúrgica, fase i.</t>
  </si>
  <si>
    <t>Identificar programas internacionales con los cuales puedan adelantarse convenios de doble titulación. Conocer los requerimientos mínimos para realizar un convenio de doble titulación atendiendo la normativa de la UIS.</t>
  </si>
  <si>
    <t>Programación artística 70 años UIS</t>
  </si>
  <si>
    <t>Desarrollar 4 actividades artísticas de categoría internacional para conmemorar los 70 años de la Universidad Industrial de Santander</t>
  </si>
  <si>
    <t xml:space="preserve">Festivales universitarios. </t>
  </si>
  <si>
    <t>Generar espacios para desarrollar competencias de administración y gestión cultural en los integrantes de las agrupaciones artísticas, mientras se beneficia a la comunidad universitaria con su programación</t>
  </si>
  <si>
    <t>Programa de apoyo al emprendimiento cultural uis "Talento UIS".</t>
  </si>
  <si>
    <t>Promover la participación, el espíritu de emprendimiento, la formación de públicos y la construcción de un lenguaje común desde la diversidad.</t>
  </si>
  <si>
    <t>Implementación de estrategias para el acercamiento con los egresados del programa de Historia.</t>
  </si>
  <si>
    <t>Implementar estrategias de acercamiento con los egresados del programa de historia.</t>
  </si>
  <si>
    <t xml:space="preserve">
Relaciones Exteriores</t>
  </si>
  <si>
    <t xml:space="preserve">Implementación de estrategias para el acercamiento con los egresados de la Escuela de Trabajo Social. </t>
  </si>
  <si>
    <t>Implementar estrategias para el acercamiento con los egresados de la Escuela de Trabajo Social</t>
  </si>
  <si>
    <t>Seguimiento a los egresados de la escuela de ingeniería mecánica.</t>
  </si>
  <si>
    <t>Realizar seguimiento a los egresados de la escuela de ingeniería mecánica con el propósito de evaluar la pertinencia y calidad del programa; realizar seguimiento de la actividad laboral y conocer el impacto del programa en el entorno.</t>
  </si>
  <si>
    <t>Escuela de Ing. Mecánica</t>
  </si>
  <si>
    <t>Conceptualización y diseño de una plataforma de identificación de oportunidades académicas y laborales para estudiantes de último semestre y egresados.(denominada Enlace-UIS).</t>
  </si>
  <si>
    <t xml:space="preserve">
Proponer el desarrollo de una herramienta dinámica e interactiva que permita a estudiantes de últimos semestres y egresados orientación sobre las oportunidades de formación y desempeño laboral que guíen su desarrollo académico y profesional
</t>
  </si>
  <si>
    <t>Realización de un evento para egresados del programa de licenciatura de música.</t>
  </si>
  <si>
    <t>Realizar un encuentro con los egresados de la escuela de artes para fortalecer la comunicación y seguimiento de los mismos.</t>
  </si>
  <si>
    <t>Escuela de artes</t>
  </si>
  <si>
    <t>Encuentro de egresados del programa de derecho.</t>
  </si>
  <si>
    <t>Establecer lazos de acercamiento con los egresados con la realización de un encuentro.</t>
  </si>
  <si>
    <t>Implementación de estrategias para el acercamiento con los egresados del programa de filosofía</t>
  </si>
  <si>
    <t>Implementar de estrategias para el acercamiento con los egresados del programa de filosofía</t>
  </si>
  <si>
    <t>Implementación de estrategias para el acercamiento con los egresados de la Escuela de Idiomas.</t>
  </si>
  <si>
    <t>Implementar estrategias para el acercamiento con los egresados de la escuela de idiomas</t>
  </si>
  <si>
    <t>Evaluación del impacto en el medio del geólogo uis a nivel nacional.</t>
  </si>
  <si>
    <t>Evaluar el impacto social y la calidad del programa de geología con base en la aplicación de una encuesta estructurada.</t>
  </si>
  <si>
    <t>Consolidación de la articulación del programa con sus egresados.</t>
  </si>
  <si>
    <t>Optimizar los escenarios de articulación del programa con sus egresados</t>
  </si>
  <si>
    <t>Encuentro con egresados del programa en eventos académicos de nutrición.</t>
  </si>
  <si>
    <t>Consolidar la interacción de la escuela con los egresados mediante el intercambio de experiencias, fomento de la red y actualización permanente con egresados</t>
  </si>
  <si>
    <t>Sistema de gestion de tesis de grado.</t>
  </si>
  <si>
    <t>Desarrollar un software de gestión de las jornadas de sustentaciones que se realizan con los estudiantes de pregrado para que estos sustenten públicamente los resultados de sus trabajos de grado.</t>
  </si>
  <si>
    <t xml:space="preserve"> Servicios Informáticos y de Telecomunicaciones</t>
  </si>
  <si>
    <t>Diseño de una base de datos para el control de la información de investigación, publicaciones y movilidad de estudiantes y profesores del Departamento de Pediatría.</t>
  </si>
  <si>
    <t>Diseñar una base de datos sobre varios de los procesos y actividades del departamento de pediatría</t>
  </si>
  <si>
    <t>Departamento de pediatría</t>
  </si>
  <si>
    <t>Investigación
Relaciones Exteriores
Publicaciones</t>
  </si>
  <si>
    <t xml:space="preserve">Actualización de la reprografía de documentos recibidos de las UAA en la unidad de certificación y gestión documental Fase II </t>
  </si>
  <si>
    <t>Digitalizar el 30% de los metros de documentación pendiente, a fin de actualizar la reprografía de los documentos recibidos por parte de las UAA en los último años</t>
  </si>
  <si>
    <t>Secretaría General 
Dirección de certificación y gestión documental</t>
  </si>
  <si>
    <t xml:space="preserve">Gestión Documental 
</t>
  </si>
  <si>
    <t>Construcción de tablas de valoración documental (TVD) de la Universidad Industrial de Santander, Fase 1.</t>
  </si>
  <si>
    <t>Elaborar las tablas de valoración documental de la Universidad Industrial de Santander atendiendo en la primera fase del año 2018 a capacitar y aplicar encuestas a los diferentes usuarios a fin de sensibilizarlos frente a la elaboración de las TVD.</t>
  </si>
  <si>
    <t>Dirección de certificación y gestión documental</t>
  </si>
  <si>
    <t>Ajuste de las tablas de retención documental de las unidades académicas y administrativas de la Universidad Industrial de Santander Fase 2.</t>
  </si>
  <si>
    <t>Revisión y actualización en un 33% de las tablas de retención documental de las unidades académicas y administrativas de la Universidad Industrial de Santander.</t>
  </si>
  <si>
    <t>Elaboración de la propuesta para el manejo del archivo académico de la UIS</t>
  </si>
  <si>
    <t>Establecer las directrices empleadas en el manejo del archivo académico con el fin de cumplir con la normatividad que emite el archivo general de la nación.</t>
  </si>
  <si>
    <t xml:space="preserve">
Dirección de admisiones y registro académico
</t>
  </si>
  <si>
    <t>Admisiones y Registro Académico 
Gestión Documental</t>
  </si>
  <si>
    <t>Gestión y aprovechamiento de activos fijos dados de baja para el beneficio de la comunidad universitaria - fase II.</t>
  </si>
  <si>
    <t xml:space="preserve">
Implementación de estrategias que permitan el aprovechamiento y reúso de los activos fijos dados de baja en la universidad, en beneficio de la comunidad universitaria.
</t>
  </si>
  <si>
    <t>División financiera</t>
  </si>
  <si>
    <t>Mejora continua de los procesos de preimpresión e impresión de la división de publicaciones, de acuerdo con los lineamientos de la norma ntc-iso 12647-2 de 2014.</t>
  </si>
  <si>
    <t>Mejorar los estándares de calidad de los procesos de reimpresión e impresión de la división de publicaciones UIS, fijando las especificaciones que determinan el rango de tolerancias y los aspectos visuales del impreso, para de esta manera lograr minimizar las diferencias entre la prueba color y la impresión a través de una adecuada separación de colores, garantizando la estabilidad del color a lo largo del proceso de impresión.</t>
  </si>
  <si>
    <t>División de publicaciones</t>
  </si>
  <si>
    <t>Propuesta de lineamientos para los servicios prestados a través de la red LANinstitucional, teniendo en cuenta los cambios en la infraestructura de la misma.</t>
  </si>
  <si>
    <t>Actualizar las políticas de correo electrónico, red LAN institucional y servicios web, acorde a la nueva infraestructura de la red LAN institucional y a los cambios en los servicios que sobre ella se prestan.</t>
  </si>
  <si>
    <t>Vicerrectoría administrativa
División de servicios de información</t>
  </si>
  <si>
    <t>Mejoramiento y actualización de procedimientos administrativos de posgrados.</t>
  </si>
  <si>
    <t>Mejorar y actualizar los procedimientos administrativos de posgrados</t>
  </si>
  <si>
    <t>Dirección de posgrados</t>
  </si>
  <si>
    <t>Análisis, mejora y documentación de los procedimientos de auxiliaturas, bonificaciones y horas extras.</t>
  </si>
  <si>
    <t>Implementar mejoras en los procedimientos de bonificaciones extraordinarias; auxiliaturas estudiantiles; y horas extras; mediante el análisis detallado de las etapas de cada uno de los procedimientos, con el fin de fortalecer la planeación y la eficiencia.</t>
  </si>
  <si>
    <t>Vicerrectoría administrativa</t>
  </si>
  <si>
    <t>Financiero
Formación
Bienestar Estudiantil
Dirección institucional</t>
  </si>
  <si>
    <t>Articulación del sistema de gestión de calidad (sgc) de la división de publicaciones al sgc de la universidad industrial de santander.</t>
  </si>
  <si>
    <t>Articular el sistema de gestión de calidad (SGC) de la división de publicaciones con el SGC de la universidad industrial de Santander y realizar el proceso de transición a la nueva versión de la NTC ISO 9001:2015.</t>
  </si>
  <si>
    <t>Publicaciones
Dirección institucional</t>
  </si>
  <si>
    <t>Elaboración de protocolos de seguridad para los archivos de la Universidad adscritos a la Dirección de Certificación y Gestión Documental.</t>
  </si>
  <si>
    <t>Mejorar las condiciones de seguridad de los archivos adscritos a la dirección de certificación y gestión documental.</t>
  </si>
  <si>
    <t>Ampliación y actualización de los espacios físicos del programa.</t>
  </si>
  <si>
    <t>Alcanzar la correspondencia entre recursos físicos del programa, el equipamiento o mediaciones de estos con el número de usuarios.</t>
  </si>
  <si>
    <t xml:space="preserve">TRAZABILIDAD DE LOS CAMBIOS </t>
  </si>
  <si>
    <t>No</t>
  </si>
  <si>
    <t>FECHA DEL CAMBIO
dd/mm/aaaa</t>
  </si>
  <si>
    <t xml:space="preserve">DESCRIPCIÓN </t>
  </si>
  <si>
    <t>NOMBRE DE QUIEN REALIZÓ EL CAMBIO</t>
  </si>
  <si>
    <t xml:space="preserve">CARGO </t>
  </si>
  <si>
    <t xml:space="preserve">OBSERVACIONES </t>
  </si>
  <si>
    <t>Creación de la Matriz de Oportunidades</t>
  </si>
  <si>
    <t>Juliana Peña Ayala</t>
  </si>
  <si>
    <t>Coordinadora de Calidad</t>
  </si>
  <si>
    <t>Adriana Afanador Velasco</t>
  </si>
  <si>
    <t>Profesional  Dirección de Control Interno y Evaluación de Gestión</t>
  </si>
  <si>
    <t>Inclusión del porcentaje de seguimiento de los proyectos del segundo semestre.</t>
  </si>
  <si>
    <t>Juliana Peña Ayala
Naley Yolima Acevedo</t>
  </si>
  <si>
    <t>Coordinadora de Calidad
Profesional  Dirección de Control Interno y Evaluación de Gestión</t>
  </si>
  <si>
    <t xml:space="preserve">REFERENCIAS </t>
  </si>
  <si>
    <t xml:space="preserve">Los documentos y páginas web listados a continuación hacen parte de algunas de las fuentes de información utilizadas para la construcción y modificación de la Matriz de Oportunidades </t>
  </si>
  <si>
    <t>INFORMACIÓN INTERNA o EXTERNA</t>
  </si>
  <si>
    <t xml:space="preserve">REFERENCIA </t>
  </si>
  <si>
    <t xml:space="preserve">ENTIDAD QUE EMITIÓ LA INFORMACIÓN </t>
  </si>
  <si>
    <t xml:space="preserve">Interna </t>
  </si>
  <si>
    <t>Por el cual se aprueba el Plan de Desarrollo Institucional 2008-2018</t>
  </si>
  <si>
    <t>Consejo Superior de la Universidad Industrial de Santander</t>
  </si>
  <si>
    <t>https://www.uis.edu.co/planeacionUIS/</t>
  </si>
  <si>
    <t xml:space="preserve">Guía de Formulación de proyectos de Gestión </t>
  </si>
  <si>
    <t>Herramienta que facilita la elaboración de los proyectos del Programa Anual de Gestión de la Universidad</t>
  </si>
  <si>
    <t>Universidad Industrial de Santander (Planeación)</t>
  </si>
  <si>
    <t xml:space="preserve">Por el cual se aprueba el Programa de Gestión Institucional para el año 2018  </t>
  </si>
  <si>
    <t xml:space="preserve">Sistema  de Información Programa de Gestión </t>
  </si>
  <si>
    <t xml:space="preserve">Ruta: www.uis.edu.co - Sistemas de Información - Programas de Gestión </t>
  </si>
  <si>
    <t>https://www.uis.edu.co/plan_gestion/index.jsp</t>
  </si>
  <si>
    <t>Externa</t>
  </si>
  <si>
    <t>NTC ISO 9001:2015</t>
  </si>
  <si>
    <t>Norma Técnica Colombiana ISO 9001:2015</t>
  </si>
  <si>
    <t>ICONTEC</t>
  </si>
  <si>
    <t xml:space="preserve">II Semestre </t>
  </si>
  <si>
    <t>% Cumplimiento 2020</t>
  </si>
  <si>
    <t>Recursos Físicos
Recursos Tecnológicos
Formación
Investigación</t>
  </si>
  <si>
    <t xml:space="preserve">
Formación
</t>
  </si>
  <si>
    <t xml:space="preserve">Investigación
</t>
  </si>
  <si>
    <t xml:space="preserve">
Investigación</t>
  </si>
  <si>
    <t>Investigación y Extensión</t>
  </si>
  <si>
    <t>Identificar proyectos y/o propuestas articuladoras entre los actores del territorio del área de influencia de las sedes y los grupos de investigación y extensión de la UIS en temas relacionados con gobernanza, adaptación mitigación del cambio climático.</t>
  </si>
  <si>
    <t>Gestión de la Calidad Académica
Planeación Institucional</t>
  </si>
  <si>
    <t xml:space="preserve">Bienestar Estudiantil
</t>
  </si>
  <si>
    <t xml:space="preserve">
Planeación Institucional</t>
  </si>
  <si>
    <t>Extensión
Gestión Cultural</t>
  </si>
  <si>
    <t xml:space="preserve">Relaciones Exteriores
Formación
</t>
  </si>
  <si>
    <t>Diseño e implementación del sistema centralizado de información para el seguimiento a los beneficios económicos de los estudiantes del IPRED</t>
  </si>
  <si>
    <t>Bienestar Estudiantil
Comunicación Institucional</t>
  </si>
  <si>
    <t>Extensión
Jurídico</t>
  </si>
  <si>
    <t xml:space="preserve">Recursos Físicos
Servicios Informáticos y Telecomunicaciones </t>
  </si>
  <si>
    <t xml:space="preserve">Comunicación Institucional
</t>
  </si>
  <si>
    <t>Formación
CEDEDUIS</t>
  </si>
  <si>
    <t xml:space="preserve">
Formación
CEDEDUIS
IPRED
</t>
  </si>
  <si>
    <t xml:space="preserve">
 CEDEDUIS</t>
  </si>
  <si>
    <t xml:space="preserve">
Formación
Servicios Informáticos y de Telecomunicaciones
CEDEDUIS</t>
  </si>
  <si>
    <t>PROCESOS</t>
  </si>
  <si>
    <t>Servicios Informáticos y de Telecomunicaciones
Formación
IPRED</t>
  </si>
  <si>
    <t>Extensión
Investigación
IPRED</t>
  </si>
  <si>
    <t>Juliana Peña Ayala
Sandra Milena Leguizamón
Naley Yolima Acevedo</t>
  </si>
  <si>
    <t>Coordinadora de Calidad
Profesional de Planeación
Profesional  Dirección de Control Interno y Evaluación de Gestión</t>
  </si>
  <si>
    <t xml:space="preserve">Presenta la descripción y mecanismos utilizados para realizar la gestión de oportunidades en la Universidad. </t>
  </si>
  <si>
    <t>Actualización de la Matriz de acuerdo con el contenido del nuevo Plan de Desarrollo Institucional 2019 - 2030.
Inclusión de los proyectos del plan de gestión registrados para la vigencia 2020.</t>
  </si>
  <si>
    <t>Por el cual se aprueba el Plan de Desarrollo Institucional 2019-2030</t>
  </si>
  <si>
    <t>% Cumplimiento 2018</t>
  </si>
  <si>
    <t xml:space="preserve">
Matriz Oportunidades 2019</t>
  </si>
  <si>
    <t xml:space="preserve">
Matriz Oportunidades 2018</t>
  </si>
  <si>
    <t>Apoyo a la Implementación y Socialización de Iniciativas al interior de la Uis que vinculen Herramientas tic en las Prácticas educativas.</t>
  </si>
  <si>
    <t>Desarrollar y fortalecer estrategias que apunten a continuar con el proceso de implementación y divulgación de la política de tic, impactando los procesos de enseñanza, aprendizaje y evaluación de asignaturas que se ofrecen en los programas de pregrado y posgrado de la universidad industrial de Santander.</t>
  </si>
  <si>
    <t>Vicerrectoría académica</t>
  </si>
  <si>
    <t>Afianzar el sistema de apoyo a la excelencia académica de los estudiantes de pregrado de la UIS, para incrementar los índices de permanencia y éxito académico.</t>
  </si>
  <si>
    <t>Vicerrectoría
Académica</t>
  </si>
  <si>
    <t>Implementar estrategias para el mejoramiento del desempeño académico de los estudiantes de pregrado de la facultad de ingenierías Fisicomecánicas fase II</t>
  </si>
  <si>
    <t>Implementar estrategias de acompañamiento académico a estudiantes de pregrado de la facultad de ingenierías Fisicomecánicas que requieran el mejoramiento de su rendimiento académico.</t>
  </si>
  <si>
    <t>Decanato facultad ingenierías Fisicomecánicas</t>
  </si>
  <si>
    <t>Fortalecimiento de competencias docentes en pedagogía inclusiva en la UIS</t>
  </si>
  <si>
    <t>Aumentar el número de profesores formados en competencias docentes en pedagogía inclusiva.</t>
  </si>
  <si>
    <t>Diseño y desarrollo de la "cátedra: ciencia, cultura y educación."</t>
  </si>
  <si>
    <t>Realizar una jornada de seminarios de tipo divulgativo, con la participación de conferencistas reconocidos en las diferentes áreas de las ciencias desde otras perspectivas, sea el arte, la cultura o la educación. El desarrollo de estas actividades será un aporte a los estudiantes que les permitirá comprender la interdisciplinariedad y disminuir el grado de dificultad a la hora de integrar los conocimientos de las distintas asignaturas en la solución de problemas.</t>
  </si>
  <si>
    <t>Estudio para la semestralización de los programas de pregrado de la facultad de salud</t>
  </si>
  <si>
    <t>Realizar un análisis de semestralización para los programas de pregrado de la facultad de salud</t>
  </si>
  <si>
    <t>Promover la generación y el fortalecimiento de condiciones apropiadas para el desarrollo de actividades investigativas como requisito indispensable para consolidar una cultura de investigación en la universidad industrial de Santander</t>
  </si>
  <si>
    <t>Vicerrectoría de       investigación y extensión</t>
  </si>
  <si>
    <t>Propuesta de creación del doctorado en ciencias sociales y humanas (fase II)</t>
  </si>
  <si>
    <t>Culminar el proceso de creación del doctorado en ciencias sociales y humanas y tramitar la solicitud de registro calificado ante el ministerio de educación nacional.</t>
  </si>
  <si>
    <t>Decanato facultad de Ciencias Humanas</t>
  </si>
  <si>
    <t>Prueba piloto del observatorio laboral para egresados UIS</t>
  </si>
  <si>
    <t>Realizar una prueba piloto de la propuesta del observatorio laboral para egresados UIS a través de un estudio de seguimiento a los graduados de la universidad industrial de Santander en el período comprendido entre el año 2008 y 2018</t>
  </si>
  <si>
    <t>CULTURA DE LA EXCELENCIA ACADÉMICA</t>
  </si>
  <si>
    <t>Cultura de la excelencia académica</t>
  </si>
  <si>
    <t>Formulación del plan estratégico de tecnologías de información-peti  de la universidad industrial de Santander, fase 1</t>
  </si>
  <si>
    <t>Elaborar el diagnóstico e identificar el portafolio, clientes y usuarios de tecnologías de la información de la institución</t>
  </si>
  <si>
    <t>Autoevaluación institucional con fines de renovación de la acreditación – fase 1</t>
  </si>
  <si>
    <t>Programa de consolidación de los procesos de acreditación de programas de pregrado y posgrado de la universidad industrial de Santander-UIS</t>
  </si>
  <si>
    <t>Consolidar los procesos de autoevaluación de los programas de pregrado y posgrado con miras al logro de la acreditación o renovación de la alta calidad.
Garantizar el cumplimiento de los requisitos para la acreditación institucional en cuanto a programas acreditables acreditados.
Diseñar una nueva versión del sistema de autoevaluación de programas académicos de pregrado.</t>
  </si>
  <si>
    <t>Liderazgo y acompañamiento a las escuelas de ingeniería adscritas a las facultades de ingenierías fisicoquímicas y Fisicomecánicas para llevar a cabo el proceso de acreditación ABET fase III</t>
  </si>
  <si>
    <t>Coordinar las actividades de acompañamiento para aplicar las acciones de mejora derivadas de la calibración de las rúbricas en la fase ii y para la segunda toma de datos en todos los student outcomes de cada programa académico de las facultades de ingenierías fisicoquímicas e ingenierías fisicomecánicas y preparar el informe de readiness reviews de cada programa para presentarlo en octubre a ABET.</t>
  </si>
  <si>
    <t>Decanato facultad de ingenierías Fisicoquímicas
Decanato facultad ing. Fisicomecánicas 
Escuela de geología Escuela de ing. Metalúrgica
Escuela de ing.
De Petróleos 
Escuela de ing. Química 
Escuela de ing. Civil
Escuela de ing. Eléctrica, Electrónica Y Telec.
Escuela de ing. Mecánica</t>
  </si>
  <si>
    <t xml:space="preserve">Posicionamiento de las redes sociales de la UIS como canal de difusión del quehacer institucional fase II </t>
  </si>
  <si>
    <t>Aumentar la interactividad, generar mayor difusión y posicionar el uso redes sociales de la universidad industrial de Santander</t>
  </si>
  <si>
    <t>Teleuis</t>
  </si>
  <si>
    <t>Definición de una estrategia de gestión de trámites en la UIS</t>
  </si>
  <si>
    <t>Definir la estrategia de racionalización de trámites en la UIS por medio de la identificación, priorización, racionalización y divulgación de los trámites institucionales.</t>
  </si>
  <si>
    <t>Vicerrectoría administrativa 
Planeación</t>
  </si>
  <si>
    <t>Diseño de un programa ejecutivo para el fortalecimiento de competencias directivas en la UIS y en la región</t>
  </si>
  <si>
    <t>Diseñar un programa ejecutivo para el fortalecimiento de competencias directivas, dirigido a profesores y administrativos en cargos ejecutivos y directivos en la universidad.</t>
  </si>
  <si>
    <t>Vicerrectoría Administrativa 
División de Recursos Humanos</t>
  </si>
  <si>
    <t>Programa integral para el fortalecimiento de la gestión administrativa -piga-</t>
  </si>
  <si>
    <t>Planes de recursos humanos en el marco del decreto 612 de 2018</t>
  </si>
  <si>
    <t>Elaborar propuesta de plan anual de vacantes, plan de previsión de recursos humanos y plan estratégico de talento humano, en cumplimiento de lo establecido en  el  decreto  612 de 2018.</t>
  </si>
  <si>
    <t>Formulación del manual del sistema integrado de conservación – sic</t>
  </si>
  <si>
    <t>Elaborar y presentar el manual del sistema integrado de conservación para aprobación al comité de archivo o a quien asuma su función y publicar en la página web de la universidad.</t>
  </si>
  <si>
    <t>Dirección de Certificación Y Gestión Documental</t>
  </si>
  <si>
    <t>Implementación del modelo de seguridad y privacidad de la información para la UIS - fase I</t>
  </si>
  <si>
    <t>Cumplir con la etapa de diagnóstico y planeación (fase I) para el modelo de seguridad y privacidad de la información de la UIS, en el marco del modelo integrado de planeación y gestión MIPG.</t>
  </si>
  <si>
    <t>División de servicios de información 
Planeación 
Dirección De Control Interno Y Evaluación De Gestión
División De Mantenimiento Tecnológico
División De Planta Física</t>
  </si>
  <si>
    <t>Aplicación de las tecnologías de información y comunicación para el monitoreo remoto de plantas de emergencia (piloto) en el campus principal de la universidad industrial de
Santander.</t>
  </si>
  <si>
    <t>Incorporar tecnologías de información y comunicación en el monitoreo remoto de las plantas eléctricas de emergencia existentes en el campus principal de la UIS.</t>
  </si>
  <si>
    <t>División de mantenimiento tecnológico</t>
  </si>
  <si>
    <t>Reformulación del plan estratégico de seguridad vial de la universidad industrial de Santander</t>
  </si>
  <si>
    <t>Formular, documentar e implementar un plan de mejoramiento del subproceso de transporte y movilidad de la universidad industrial de Santander mediante la reformulación del plan estratégico de seguridad vial</t>
  </si>
  <si>
    <t>División de planta física</t>
  </si>
  <si>
    <t>Elaboración de diseño para la inclusión de personas con movilidad reducida en el campus central de la universidad industrial de Santander</t>
  </si>
  <si>
    <t>Elaborar los diseños para la inclusión de personas con movilidad reducida en el campus central de la universidad industrial de Santander.</t>
  </si>
  <si>
    <t>Programa integral de bienestar e incentivos para servidores UIS</t>
  </si>
  <si>
    <t>Mejorar el nivel de satisfacción, eficacia, efectividad y sentido de pertenencia de los funcionarios de la universidad industrial de Santander, en su quehacer como servidores públicos, por medio, de estrategias que promuevan el mejoramiento de las condiciones de bienestar y clima laboral.</t>
  </si>
  <si>
    <t>División de recursos humanos</t>
  </si>
  <si>
    <t>Mantenimiento del sistema de gestión en seguridad y salud en el trabajo</t>
  </si>
  <si>
    <t>Articular el sistema de gestión de seguridad y salud en el trabajo con los planes de gestión y estratégicos de la universidad, por medio de la identificación de los peligros, la evaluación y valoración de los riesgos; así como la priorización de sus controles, la definición y ejecución de las acciones derivadas del proceso de revisión del sistema, que promuevan la mejora del bienestar laboral en la UIS, mediante entornos seguros y prácticas de Trabajo saludable, cumpliendo con los requisitos legales vigentes y aplicables en seguridad y salud en el trabajo, para controlar los índices de enfermedad laboral y de accidentes de trabajo,  asociados a las condiciones de seguridad y salud en el trabajo.</t>
  </si>
  <si>
    <t>Cultura universitaria (fase 2) propuesta política cultural</t>
  </si>
  <si>
    <t>Construcción y desarrollo de la metodología para la creación de la política cultural participativa de la UIS</t>
  </si>
  <si>
    <t>Desarrollo del programa vecinos y amigos UIS</t>
  </si>
  <si>
    <t>Ofrecer diferentes actividades los domingos, en el campus UIS, a la comunidad aledaña para que disfruten del tiempo libre.</t>
  </si>
  <si>
    <t>Aportar al desarrollo integral de la comunidad desde la programación de una agenda (artística y académica) de calidad que impacte en el desarrollo de competencias en los estudiantes como la multidisciplinariedad y la capacidad transcultural</t>
  </si>
  <si>
    <t>Organizar y desarrollar los concursos nacionales de creación literaria uis en las modalidades de libro de cuento, libro de poesía y  libro de ensayo, para fomentar la creación literaria entre los miembros de la ciudadanía en general.</t>
  </si>
  <si>
    <t>Sedes (fortalecimiento del proceso artístico)</t>
  </si>
  <si>
    <t>Aportar al perfeccionamiento de los grupos artísticos en las sedes y otros estudiantes locales para que con base en la experiencia de los directores artísticos y los grupos artísticos institucionales se pueda fortalecer este proceso en las sedes</t>
  </si>
  <si>
    <t>Apoyar la prestación de servicios a la comunidad, entendidos como actividad solidaria en relación con otras entidades del estado y actores de la sociedad</t>
  </si>
  <si>
    <t>Fomento al emprendimiento</t>
  </si>
  <si>
    <t>Fortalecimiento de programas de movilidad</t>
  </si>
  <si>
    <t>Fortalecer la movilidad entrante en todos sus niveles académicos y la proporción de estudiantes a nivel de posgrado en la movilidad saliente.</t>
  </si>
  <si>
    <t>Summer school fase introductoria</t>
  </si>
  <si>
    <t>Fomentar la participación en redes y la internacionalización en casa mediante la implementación de un programa de verano en el que miembros de la comunidad UIS tendrán la oportunidad de interactuar con profesores y estudiantes de universidades regionales e internacionales.</t>
  </si>
  <si>
    <t>Gestión de la internacionalización</t>
  </si>
  <si>
    <t>Implementación de mesas de bosques regionales, como apoyo a  la gobernanza ambiental y la gestión  de bosques en las áreas de influencia de las sedes de la UIS en Santander</t>
  </si>
  <si>
    <t>Implementar en las sedes en Bucaramanga, socorro, Barrancabermeja, Málaga y Barbosa mesas de bosques regionales, como apoyo a la gobernanza ambiental y la gestión de bosques y la articulación de la universidad con la región.</t>
  </si>
  <si>
    <t>Producción de un seriado dedicado a la divulgación de ciencia desde la universidad y dirigido a la comunidad fase II</t>
  </si>
  <si>
    <t>Desarrollar contenidos de divulgación científica mediante las redes sociales de la universidad que permitan estimular, transmitir y extender un pensamiento científico en los diferentes públicos internos y externos de la UIS.</t>
  </si>
  <si>
    <t>Creación, producción y emisión de nuevos programas audiovisuales de la UIS fase II</t>
  </si>
  <si>
    <t>Crear, producir y emitir contenidos audiovisuales en plataformas multipantalla y canales tradicionales irradiados y por cable. El proyecto será un espacio institucional de televisión que aportará conocimiento a la sociedad y permitirá posicionar la imagen de la universidad y sus labores de docencia, de investigación y de extensión</t>
  </si>
  <si>
    <t>Decanato Facultad de
Salud
Escuela de Microbiología
Escuela de enfermería
Escuela de fisioterapia
Escuela de nutrición y
dietética
Escuela de medicina</t>
  </si>
  <si>
    <t>*Incrementar el aprovechamiento de los activos intangibles de la universidad.
*Apoyar la presentación de propuestas de investigación a fondos nacionales o internacionales en cooperación con actores sociales o del estado en modalidad de investigación abierta o colaborativa, como canal de transferencia importante de conocimiento entre la academia y la industria, el gobierno y las empresas; (fondo CTEI SGR o similar) que fomenten que fomenten la vinculación universidad - empresa - estado - sociedad</t>
  </si>
  <si>
    <t>*Asesorar con el apoyo para la formulación, búsqueda financiera y puesta en marcha de las ideas de negocio a estudiantes de programas de pregrado, posgrado y egresados de la comunidad UIS.
*Proveer capacitación a la comunidad universitaria en temas de emprendimiento, mentalidad y cultura, para fortalecer e incentivar las capacidades emprendedoras.
*Apoyar el desarrollo de eventos de orden local, nacional e internacional en los que se fortalezca y estimule a los miembros de la comunidad universitaria y estudiantes de instituciones públicas, en temas de innovación y emprendimiento.</t>
  </si>
  <si>
    <t>*Asesorar la formulación propuestas de extensión mediante capacitación en el proceso de registro y formalización de actividades de extensión
*Apoyar actividades de extensión solidarias
*Fortalecer la visibilidad de las actividades de extensión de la universidad a nivel local, regional y nacional
*Fortalecer la capacidad de la extensión universitaria, especialmente la modalidad de prestación de servicios tecnológicos</t>
  </si>
  <si>
    <t>Satisfacer las necesidades de formación, entrenamiento y capacitación del personal administrativo de la universidad, en términos de conocimientos, habilidades y actitudes, que le permitan desempeñar bajo el enfoque de mejoramiento continuo, el rol administrativo para el cual fue contratado.</t>
  </si>
  <si>
    <t>*Diseñar una herramienta para evaluar las condiciones de calidad de carácter institucional
*Garantizar la solicitud oportuna de la renovación de la acreditación Institucional</t>
  </si>
  <si>
    <t>Afianzamiento del sistema De excelencia académica - SEA.</t>
  </si>
  <si>
    <t>División de servicios de información 
Planeación</t>
  </si>
  <si>
    <t>Investigación
Extensión</t>
  </si>
  <si>
    <t>*Presentar la propuesta "política de internacionalización UIS" para aprobación del consejo superior una vez realizados los ajustes del borrador actual
*Participar en eventos y redes internacionales con enfoque en las tendencias y oportunidades globales en materia de internacionalización, para identificar potencialidades aplicables a la UIS.</t>
  </si>
  <si>
    <t>Instituto de proyección
Regional y Educación a
Distancia
Sede Barranca
Sede Barbosa
Sede Málaga 
Sede Socorro</t>
  </si>
  <si>
    <t>IPRED</t>
  </si>
  <si>
    <t xml:space="preserve">
Matriz Oportunidades 2020</t>
  </si>
  <si>
    <t>% Cumplimiento 2019</t>
  </si>
  <si>
    <t xml:space="preserve">
Formación</t>
  </si>
  <si>
    <t>Servicios Informáticos y de Telecomunicaciones
Planeación Institucional</t>
  </si>
  <si>
    <t xml:space="preserve">Planeación Institucional
Vicerrectoría administrativa </t>
  </si>
  <si>
    <t xml:space="preserve">Talento Humano
Vicerrectoría Administrativa </t>
  </si>
  <si>
    <t>Servicios Informáticos y de Telecomunicaciones
Planeación Institucional
Recursos Tecnológicos
Recursos Fìsicos</t>
  </si>
  <si>
    <t xml:space="preserve">
Extensión</t>
  </si>
  <si>
    <t>33.33%</t>
  </si>
  <si>
    <t>85.71%</t>
  </si>
  <si>
    <t>Vicerrectoría de investigación y extensión</t>
  </si>
  <si>
    <t xml:space="preserve">Acuerdo n.º 080 de 2007 </t>
  </si>
  <si>
    <t xml:space="preserve">Acuerdo n.º 069 de 2018 </t>
  </si>
  <si>
    <t>Acuerdo del Consejo Superior n.° 047 de 2019.</t>
  </si>
  <si>
    <t xml:space="preserve">Acuerdo n.º 043 de 2018 </t>
  </si>
  <si>
    <t xml:space="preserve">Por el cual se aprueba el Programa de Gestión Institucional para el año 2019  </t>
  </si>
  <si>
    <t>Acuerdo del Consejo Superior n.° 073 de 2019.</t>
  </si>
  <si>
    <t>Por el cual se aprueba el Programa de Gestión Institucional para el año 2020</t>
  </si>
  <si>
    <t>Bases de datos de Biblioteca</t>
  </si>
  <si>
    <t>No fue viable de ejecutar, dadas las actuales condiciones de desplazamiento a otros países (restricciones en viajes nacionales e internacionales)</t>
  </si>
  <si>
    <t>La ejecución  del proyecto requería la utilización de los espacios físicos de la Universidad- Facultad, la presencia de invitados internacionales y la asistencia de estudiantes  de secundaria de planteles educativos invitados del AMB</t>
  </si>
  <si>
    <t>Teniendo en cuenta que se ofreció el curso de Formación Docente para la Enseñanza Apoyada con TIC, cuya población objetivo fueron todos los profesores de la universidad, no se identificó la necesidad de crear nuevos programas.</t>
  </si>
  <si>
    <t>La UAA tuvo que dar prioridad al curso de Formación Docente para la Enseñanza Apoyada con TIC y a la asesoría y acompañamiento a las UAA en los diferentes procesos de registro calificado y acreditación.</t>
  </si>
  <si>
    <t xml:space="preserve">Debido a que los profesores planta y cátedra de la Escuela de Química debían asisitir al curso de Formación Docente para la Enseñanza Apoyada con TIC dirigido por el CEDEDUIS, la Unidad no consideró la necesidad de ejecutar el proyecto </t>
  </si>
  <si>
    <t>No era viable de ejecutar debido a las restircciones de acceso a la Sede Principal y diferentes escenarios o espacios de la ciudad debido a la situación de emergencia</t>
  </si>
  <si>
    <t xml:space="preserve">Intercambio académico virtual licenciatura en música UIS - UCALDAS </t>
  </si>
  <si>
    <t>Generar espacios de formación y capacitación virtual con sentido crítico en diferentes áreas instrumentales y pedagógicas e investigativas de la música, mediante encuentros virtuales entre docentes y estudiantes de la Universidad Industrial de Santander y la universidad de Caldas.</t>
  </si>
  <si>
    <t xml:space="preserve">Propuesta para la creación del semillero en cardiología y endocrinología (n.° interno de proyecto </t>
  </si>
  <si>
    <t>Elaborar la propuesta de creación de un semillero de investigación para ser presentado ante la vicerrectoría de investigación y extensión para su aprobación</t>
  </si>
  <si>
    <t xml:space="preserve">No fue viable de ejecutar teniendo en cuenta la normatividad externa aplicable para la profesión de Psicología </t>
  </si>
  <si>
    <t>Propuesta de creación del programa Maestría en Administración y Gestión Deportiva</t>
  </si>
  <si>
    <t>No fue viable de ejecutar teniendo en cuenta la nueva normatividad externa aplicable a la creación de programas académicos</t>
  </si>
  <si>
    <t>No fue viable de ejecutar teniendo en cuenta que la  Escuela decidió cerrar el programa, para dar paso a la creación de un nuevo programa de especialización.</t>
  </si>
  <si>
    <t xml:space="preserve">No fue viable de ejecutar teniendo en cuenta que no era de interés para la Unidad y la Escuela de Física se encuentra en el proceso de elaboración de la propuesta de creación del programa  Maestría en Enseñanza de las Ciencias </t>
  </si>
  <si>
    <t>No fue viable de ejecutar debido a las diferentes restricciones adopatadas a nivel nacional a causa de la emergencia sanitaria</t>
  </si>
  <si>
    <t>No fue viable de ejecutar debido a la situación de emrgencia los proveedores suspendieron la prestación de este servicio</t>
  </si>
  <si>
    <t>No fue viable de ejecutar teniendo en cuenta que por la pandemia del COVID 19, este tipo de eventos son afectados por la situación socioeconómica de los estudiantes, egresados y público en general, afectandolo financieramente. Y las asociaciones con las que se realizaría el evento no estuvieron en condiciones de apoyarlo.</t>
  </si>
  <si>
    <t xml:space="preserve">No fue viable de ejecutar teniendo en cuenta el cambio en la normatividad externa aplicble a la creación de programas académicos de posgrados </t>
  </si>
  <si>
    <t>Fortalecimiento de la investigación de la Escuela de Derecho y Ciencia Política</t>
  </si>
  <si>
    <t>No fue viable de ejecutar teniendo en cuentas las diferentes restricciones en el marco de la situación de emergencia sanitaria</t>
  </si>
  <si>
    <t>No fue viable de ejecutar teniendo en cuentas las diferentes restricciones para el ingreso a la Sede Central de la Universidad,  en el marco de la situación de emergencia sanitaria</t>
  </si>
  <si>
    <t>Realización de talleres con participación de graduados del programa de ingeniería química que poseen trayectoria en la industria</t>
  </si>
  <si>
    <t>Realizar talleres dirigidos a estudiante de pregrado que permitan compartir la experiencia de graduados de la escuela de ingeniería química en la industria.</t>
  </si>
  <si>
    <t xml:space="preserve">No fue viable de ejecutar debido a la transición a la modalidad de presencialidad remota, así como la disminución de la capacidad económica en la población, el número de matrículas de los cursos de extensión en las distintas sedes del Instituto de Lenguas se ha reducido considerablemente, razón por la cual los esfuerzos institucionales se concentraron en recuperar el número de estudiantes matriculados antes de la contingencia. </t>
  </si>
  <si>
    <t>Sondeo de interés para el ofrecimiento de cursos de idiomas diferentes al inglés para niños y jóvenes del área metropolitana de Bucaramanga</t>
  </si>
  <si>
    <t>Ejecutar un sondeo de interés para la oferta de cursos de idiomas, diferentes al inglés, para niños y jóvenes del área metropolitana.</t>
  </si>
  <si>
    <t>Estrategia de apoyo en la formación y uso de herramientas tic para el aprendizaje para profesores y estudiantes de la facultad de ciencias humanas</t>
  </si>
  <si>
    <t>Ofrecer apoyo en la formación y uso de herramientas tic para el aprendizaje para profesores y estudiantes de la facultad de ciencias humanas.</t>
  </si>
  <si>
    <t>No fue viable de ejcutar debido a que el cumplimiento dependía de la aprobación por los órganos de gobierno universitario de la propuesta del reglamento general de posgrados y del manual de procedimientos que hace parte de esa nueva propuesta</t>
  </si>
  <si>
    <t>La situación de contingencia ha generado prioridades en las agendas de dichos consejos por lo cual, durante el presente año, la Comisión designada por el Consejo Académico solo alcanzó a reunirse en tres oportunidades. Adicionalmente, como se había advertido en la descripción del proyecto, el cumplimiento de las actividades dependería de la aprobación de la reforma del reglamento, lo cual a la fecha aún no se ha logrado.</t>
  </si>
  <si>
    <t xml:space="preserve">
Diseñar y desarrollar los módulos periféricos del sistema de recursos humanos necesarios para la puesta en marcha de los 3 liquidadores desarrollados en la etapa anterior, así como el diseño y modelado del sistema de información financiero y contratación: presupuesto, contabilidad, tesorería, inventarios y recaudos de la Universidad I ndustrial de Santander.</t>
  </si>
  <si>
    <t>Implementación de estrategias marketing digital en la red social facebook del comedor estudiantil</t>
  </si>
  <si>
    <t>Incrementar las métricas de la red social "Facebook" del comedor estudiantil UIS, en un 20% a diciembre de 2020; respecto a las métricas identificadas en enero del mismo año.</t>
  </si>
  <si>
    <t>No fue viable de ejecutar teniendo en cuentas las diferentes restricciones para ingresar  a la Sede central en el marco de la situación de emergencia sanitaria</t>
  </si>
  <si>
    <t>Definición de requerimientos para la actualización de infraestructura tecnológica de laboratorio de prototipado  manufactura y TICS de la ED</t>
  </si>
  <si>
    <t>'Implementación de una estrategia marketing de la oferta posgradual UIS. FASE II: promoción de los posgrados en el contexto de la presencialidad remota</t>
  </si>
  <si>
    <t>Implementar estrategias de promoción de la oferta de los posgrados UIS en el contexto de la presencialidad remota, durante la contingencia covid 19.</t>
  </si>
  <si>
    <t>Jornadas institucionales de ponencias, con presencialidad remota, dirigidas a estudiantes de maestrías de investigación y doctorados próximos a graduarse en 2020</t>
  </si>
  <si>
    <t>Desarrollar jornadas institucionales de ponencias, con presencialidad remota, dirigidas a estudiantes de maestrías de investigación y doctorados próximos a graduarse en 2020</t>
  </si>
  <si>
    <t>Taller: Evaluación docente en enseñanzas de las ciencias</t>
  </si>
  <si>
    <t>Desarrollar talleres virtuales de formación docente en enseñanza de las ciencias para los profesores de la facultad, con el propósito de mejorar las herramientas y pedagogías del aula de clase.</t>
  </si>
  <si>
    <t>Desarrollo del evento congreso de medicina interna 2020</t>
  </si>
  <si>
    <t>Realizar el congreso de medicina interna con la participación de conferencistas en las áreas de medicina interna hospitalaria, infectología, endocrinología, geriatría, nefrología, neurología (temática asociada) dirigido a médicos generales, internistas, especialistas en las temáticas del evento. Además, se dirigirá a nuestros egresados con el fin de lograr una mayor integración de ellos con los estudiantes actuales de la especialización en medicina interna</t>
  </si>
  <si>
    <t>% Cumplimiento 2021</t>
  </si>
  <si>
    <t xml:space="preserve">Desarrollo Gestión Curricular   </t>
  </si>
  <si>
    <t>Implementación de la etapa de verificación en el proceso PHVA de los programas de pregrado del instituto de proyección regional y educación a distancia (fase 1).</t>
  </si>
  <si>
    <t>Verificar las prácticas educativas en los programas de pregrado ofertados por el IPRED, desde la dinámica de la reflexión colectiva de sus agentes educativos.</t>
  </si>
  <si>
    <t>Formación
IPRED</t>
  </si>
  <si>
    <t>Diseño de un curso masivo abierto en línea - MOOC- para orientar el diseño y rediseño curricular de los programas académicos de la Universidad Industrial de Santander.</t>
  </si>
  <si>
    <t>Diseñar un proceso formativo virtual en formato MOOC, enfocado en el desarrollo de habilidades para la formulación de programas académicos en la Universidad Industrial de Santander, acordes con lineamientos institucionales y nacionales</t>
  </si>
  <si>
    <t xml:space="preserve">
CEDEDUIS, Formación,
Servicios Informáticos y de Telecomunicaciones</t>
  </si>
  <si>
    <t>Actualización de políticas curriculares de la Universidad Industrial de Santander.</t>
  </si>
  <si>
    <t>Actualizar las políticas académicas asociadas a currículo de la Universidad Industrial de Santander.</t>
  </si>
  <si>
    <t>Desarrollo de espacios de convergencia en la facultad de ciencias humanas: la construcción de la democracia.</t>
  </si>
  <si>
    <t>Construir una propuesta colectiva del concepto de democracia universitaria para la facultad de ciencias humanas a partir de la realización de espacios de discusión académica en la facultad</t>
  </si>
  <si>
    <t xml:space="preserve">Decanato Facultad de Ciencias Humanas </t>
  </si>
  <si>
    <t xml:space="preserve">Fortalecimiento del proyecto de voluntariado social de la facultad de ciencias humanas. </t>
  </si>
  <si>
    <t>Dar continuidad y fortalecer el programa de voluntariado social de la facultad de ciencias humanas, a partir del incremento de su cobertura.</t>
  </si>
  <si>
    <t>Fortalecimiento de habilidades blandas en los estudiantes de posgrado de la facultad de ingenierías fisicoquímicas.</t>
  </si>
  <si>
    <t>Proporcionar a los estudiantes de posgrado de la facultad de ingenierías fisicoquímicas diferentes herramientas que les permitan fortalecer sus habilidades blandas y potenciar su desarrollo personal y profesional.</t>
  </si>
  <si>
    <t>Decanato Facultad Ingenirías Físico-químicas</t>
  </si>
  <si>
    <t>1..2</t>
  </si>
  <si>
    <t>Diseño de un laboratorio de enseñanza y aprendizaje en la facultad de ingenierías fisicoquímicas.</t>
  </si>
  <si>
    <t>Diseñar un laboratorio de enseñanza y aprendizaje para fomentar la innovación educativa centrada en el aprendizaje de los estudiantes en todos los programas académicos de la facultad de ingenierías fisicoquímicas, mediante un entorno educativo donde los estudiantes sean desafiados académicamente, participen activamente, reciban apoyo individual de los profesores, fortalezcan sus habilidades blandas y sus competencias.</t>
  </si>
  <si>
    <t xml:space="preserve">Creación de espacios para la formación emocional y social (FES) dirigidos a estudiantes de la Facultad de Ingenierías Fisicomecánicas. </t>
  </si>
  <si>
    <t>Crear espacios para fomentar, fortalecer y desarrollar componentes emocionales en los estudiantes, a partir de la transmisión de herramientas y estrategias de afrontamientos</t>
  </si>
  <si>
    <t xml:space="preserve">Decanato Facultad Ingenirías Físico-mecánicas </t>
  </si>
  <si>
    <t>Creación y puesta en marcha del voluntariado social universitario en las sedes regionales de la UIS.</t>
  </si>
  <si>
    <t>Construir una cultura solidaria en la comunidad universitaria de las sedes regionales de la uis, mediante la creación de espacios para el trabajo voluntario donde la reflexión y la acción contribuyan a la formación integral y el acercamiento de la comunidad universitaria a la realidad social de la institución y de la región.s</t>
  </si>
  <si>
    <t>Formación inclusiva</t>
  </si>
  <si>
    <t>Desarrollo del evento "La mujer y la niña protagonistas de la ciencia"(4869)</t>
  </si>
  <si>
    <t>Realizar un evento de duración de un día, donde por medio de diferentes actividades se realce la labor y el rol de la mujer en la ciencia y permita motivar a las niñas, como agentes del futuro a participar, estudiar y producir resultados dentro de las diferentes áreas de las ciencias.</t>
  </si>
  <si>
    <t>Monitoreo y acompañamiento inclusivo</t>
  </si>
  <si>
    <t>Articulación y acompañamiento vocacional y profesional de la Universidad Industrial de Santander Sede Barbosa con las instituciones de educación media del área de influencia</t>
  </si>
  <si>
    <t>Fortalecer la relación entre las instituciones de educación media y la universidad, mediante el acompañamiento y desarrollo de actividades de orientación vocacional y profesional de la comunidad estudiantil</t>
  </si>
  <si>
    <t>Implementación de estrategias para el mejoramiento del desempeño académico de los estudiantes de la Facultad de Ingenierías Fisicomecánicas</t>
  </si>
  <si>
    <t>Implementar estrategias de acompañamiento académico a estudiantes de la facultad de ingenierías fisicomecánicas que requieran el mejoramiento de su rendimiento académico.</t>
  </si>
  <si>
    <t>Bienestar Estudiantil, Formación</t>
  </si>
  <si>
    <t>Creación y puesta en marcha del programa sea lenguaje digital 2021 para el desarrollo de la competencia informacional articulados desde la Biblioteca UIS</t>
  </si>
  <si>
    <t>Crear y poner en marcha el programa sea lenguaje digital 2021 para el desarrollo de la competencia informacional para brindar herramientas a los estudiantes de primer nivel que les permitan convertirse en usuarios autónomos en el uso y gestión de la información.</t>
  </si>
  <si>
    <t>Biblioteca, Formación</t>
  </si>
  <si>
    <t>SEA 2021: Nuevos retos en la educación superior</t>
  </si>
  <si>
    <t>Adaptar el sistema de excelencia académica de los estudiantes de pregrado de la UIS a las necesidades cambiantes producto de la pandemia por el covid-19, de manera que permita continuar impactando los índices de permanencia y éxito académico</t>
  </si>
  <si>
    <t>Mejoramiento de las experiencias de permanencia estudiantil por medio de la incorporación de herramientas tic aplicadas a asignaturas de ciclo básico y profesional (pospandemia covid-19</t>
  </si>
  <si>
    <t>Apoyar los procesos de enseñanza - aprendizaje a través de la implementación de asignaturas del ciclo de ciencias básicas de ingeniería coordinadas por expertic y el diseño de nuevas asignaturas del ciclo profesional de ingenierías.</t>
  </si>
  <si>
    <t xml:space="preserve">
Formación
Servicios Informáticos y de Telecomunicaciones
CEDEDUIS
IPRED</t>
  </si>
  <si>
    <t>Apoyo a la implementación de herramientas tic en los procesos de formación de la UIS</t>
  </si>
  <si>
    <t>Desarrollar y fortalecer estrategias que apunten a continuar con el proceso de implementación y divulgación de la política de tic, impactando los procesos de enseñanza, aprendizaje y evaluación de asignaturas que se ofrecen en la Universidad Industrial de Santander.</t>
  </si>
  <si>
    <t>Vicerrectoría Académica, CEDEDUIS</t>
  </si>
  <si>
    <t>Liderazgo y acompañamiento a las escuelas de ingeniería adscritas a las facultad de ingenierías fisicoquímicas y a la facultad de ingenierías Fisicomecánicas para llevar a cabo el proceso de acreditación ABET. FASE V</t>
  </si>
  <si>
    <t>Coordinar las actividades de acompañamiento a los programas académicos que se encuentran en el proceso de acreditación internacional ABET para:
’- Aplicar las acciones de mejora derivadas de los ciclos de assessment realizados durante la fase iv y continuar con los ciclos de assesment en el 2021.
- Apoyar en la preparación y presentación del informe “self-study report” de los programas de las dos facultades que decidan presentar el documento en el año 2021.
- Organizar las condiciones para recibir la visita de evaluadores abet al final de año</t>
  </si>
  <si>
    <t xml:space="preserve">Decanato Facultad de Ingenierías Físico-Químicas, Escuela de Geología, Escuela de Ingeniería Metalúrgica y Ciencia de los Materiales, Escuela de Petróleos, Escuela de Ingeniería Química, Decanato Facultad Ingenierías Físico-mecánicas, Escuela Ing. Civil, Escuela de Ing. Electrónica y Telecomunicaciones, Escuela Ing. Mecánica
</t>
  </si>
  <si>
    <t>Programa de consolidación de la cultura de autoevaluación y de fomento de los procesos de acreditación de programas de pregrado y posgrado de la Universidad Industrial de Santander-UIS</t>
  </si>
  <si>
    <t>1.2.3</t>
  </si>
  <si>
    <t>Renovación de la acreditación institucional – FASE III</t>
  </si>
  <si>
    <t>Lograr la renovación de la acreditación institucional.</t>
  </si>
  <si>
    <t>Calid</t>
  </si>
  <si>
    <t>Catedra Cededuis, enseñanza de las ciencias</t>
  </si>
  <si>
    <t>Realizar 5 sesiones de enseñanza y aprendizaje de las ciencias, a través de la ejecución de la cátedra Cededuis en la temática enseñanza de las ciencias, que fortalezca al personal docente por medio de sesiones con invitados y diferentes actividades.</t>
  </si>
  <si>
    <t xml:space="preserve">
Formación
CEDEDUIS</t>
  </si>
  <si>
    <t>Diseño y desarrollo de cuatro cursos virtuales para incluir en la oferta formativa del CEDEDUIS</t>
  </si>
  <si>
    <t>Fortalecer competencias docentes para la formación integral y la innovación pedagógica.</t>
  </si>
  <si>
    <t>1.3.3</t>
  </si>
  <si>
    <t>Promoción de competencias genéricas en docentes del IPRED-UIS (FASE 1)</t>
  </si>
  <si>
    <t>Desarrollar un proceso de cualificación docente en competencias genéricas, con énfasis en la formulación de estrategias pedagógicas para intervenir la formación de pregrado en el IPRED-UIS.</t>
  </si>
  <si>
    <t>Instituto de Proyección Regional y Aprendizaje a Distancia, Sede Socorro, Sede Málaga, Sede Barrancabermeja, Sede Barbosa</t>
  </si>
  <si>
    <t xml:space="preserve">Formación
IPRED
</t>
  </si>
  <si>
    <t>Fomentar y apoyar la actividad de investigación como una estrategia que promueve la cultura y permiten un espacio de articulación entre la actividad investigativa y los procesos de formación, con fin de estimular y revitalizar la actividad y la creatividad en la investigación</t>
  </si>
  <si>
    <t>Vicerrectoría de Investigación y Extensión
Dirección de Transferencia De Conocimiento, Coordinación de Programas y Proyectos, Dirección de Investigación y Extensión de la facultad de Ciencias Humanas, Dirección de Investigación y Extensión de la Facultad de Ingenierías Fisicoquímicas, Dirección de Investigación y Extensión de la Facultad de Ingenierías Fisicomecánicas, Dirección de Investigación y Extensión de la Facultad de Salud</t>
  </si>
  <si>
    <t>Creación del grupo de investigación en ciencias agrarias y ecología (GICAE), adscrito al Instituto de Proyección Regional y Educación a Distancia IPRED</t>
  </si>
  <si>
    <t>Crear el Grupo de Investigación en Ciencias Agrarias Y Ecología (GICAE)</t>
  </si>
  <si>
    <t>Vicerrectoría de Investigación y Extensión, Dirección de Transferencia de Conocimiento, Coordinación de Programas y Proyectos, Dirección de Investigación y Extensión de la Facultad de Ciencias, Dirección de Investigación y Extensión de la Facultad de Ciencias Humanas, Dirección de Investigación y Extensión de Ingenierías Físicoquímicas,  Dirección de Investigación y Extensión de Ingenierías Físicomecánicas, Dirección de Investigación y Extensión de la Facultad de Salud</t>
  </si>
  <si>
    <t>Incentivar la investigación en la Universidad Industrial de Santander y velar porque cumpla con los principios éticos establecidos en las normas nacionales e internacionales vigentes</t>
  </si>
  <si>
    <t>Mantener los derechos vigentes de las tecnologías para las cuales se le ha otorgado patente a la UIS.
Incrementar el acervo de activos intangibles de la universidad.
Divulgar a los profesores y estudiantes de la universidad la cultura de obtención de derechos de propiedad intelectual.
Promover la formación del acceso a los recursos genéticos para el proceso de investigación</t>
  </si>
  <si>
    <t xml:space="preserve">Vicerrectoría de Investigación y Extensión, Dirección de Transferencia de Conocimiento  </t>
  </si>
  <si>
    <t>Fortalecimiento a las ediciones UIS</t>
  </si>
  <si>
    <t xml:space="preserve">Fortalecer el proceso editorial de las publicaciones en la modalidad de libros de la universidad mediante la implementación de estrategias de publicación, promoción y distribución. </t>
  </si>
  <si>
    <t xml:space="preserve">División de publicaciones </t>
  </si>
  <si>
    <t>Desarrollo de un evento científico académico de carácter internacional 2021</t>
  </si>
  <si>
    <t>Realizar un evento interdisciplinar en conjunto con la facultad de salud y el IPRED, de carácter internacional, que por medio de temáticas de interés global, permita generar espacios participativos enfocados en: 1. difundir los resultados de los procesos de investigación en las áreas comunes e interdisciplinares de las 3 unidades, 2. promover y despertar el interés en las ciencias y el emprendimiento, 3. que sean un medio de afianzar conocimientos, 4. que ayuden a consolidar y mejorar las relaciones docentes-estudiantes y por último que permitan involucrar a toda la comunidad universitaria y local, generando visibilidad a las 3 unidades organizadoras, sus programas y sus proyectos.</t>
  </si>
  <si>
    <t xml:space="preserve">Instituto de Proyección Regional y Aprendizaje a Distancia, Decanato Facultad de Ciencias, Decanato Facultad de Salud   </t>
  </si>
  <si>
    <t>IPRED
 Formación</t>
  </si>
  <si>
    <t>Divulgar los resultados de investigación realizados por profesores y estudiantes de la uis, en eventos científicos nacionales e internacionales, con el objetivo de aumentar la visibilidad y vinculación de los grupos de investigación a comunidades científicas.</t>
  </si>
  <si>
    <t>Estandarizar los procesos editoriales de las publicaciones periódicas científicas de la universidad, atendiendo el marco de lo dispuesto en las políticas institucionales.
incrementar la visibilidad de las publicaciones periódicas científicas de la universidad, mediante la implementación de estrategias que promuevan el aumento del índice de citaciones factor de impacto (FI) e índice h en cinco años (h5) para mantener el posicionamiento de las revistas que ya ingresaron en los índices bibliográficos internacionales, y asegurar el pronto ingreso de las que no han logrado aún esta indexación.</t>
  </si>
  <si>
    <t>Producción de seriado audiovisual web dedicado a la divulgación de ciencia desde la universidad y dirigido a la comunidad FASE IV</t>
  </si>
  <si>
    <t>Apoyo a la innovación empresarial y social.</t>
  </si>
  <si>
    <t>Incrementar el aprovechamiento de los activos intangibles de la universidad.
apoyar la presentación de propuestas de investigación a fondos nacionales o internacionales en cooperación con actores sociales o del estado en modalidad de investigación abierta o colaborativa, como canal de transferencia importante de conocimiento entre la academia y la industria, el gobierno y las empresas; (fondo CTEI SGR o similar) que fomenten que fomenten la vinculación universidad - empresa - estado - sociedad.</t>
  </si>
  <si>
    <t>Vicerrectoría de Investigación y Extensión, Dirección de Transferencia de Conocimiento</t>
  </si>
  <si>
    <t xml:space="preserve">La cultura no es arte, hace parte </t>
  </si>
  <si>
    <t>Implementación de la política cultural UIS más allá de las expresiones artísticas, dimensión fundamental para el logro de los propósitos educativos, la calidad académica y la efectiva participación de las ies en el desarrollo social y territorial.</t>
  </si>
  <si>
    <t>Temporadas (Desarrollo de una agenda artística para la UIS)</t>
  </si>
  <si>
    <t xml:space="preserve">Aportar al desarrollo integral de la comunidad desde la programación de una agenda (artística y académica) de calidad que impacte en el desarrollo de competencias en los estudiantes como la multidisciplinariedad y la capacidad transcultural. </t>
  </si>
  <si>
    <t>#TALENTO UIS ON STAGE</t>
  </si>
  <si>
    <t>Promover la participación, el espíritu de emprendimiento cultural, la formación de públicos y la construcción de un lenguaje común desde la diversidad</t>
  </si>
  <si>
    <t>Concursos de literatura UIS</t>
  </si>
  <si>
    <t>Organizar y desarrollar los concursos nacionales de creación literaria uis en las modalidades de libro de cuento, libro de poesía y libro de ensayo, para fomentar la creación literaria entre los miembros de la ciudadanía en general.</t>
  </si>
  <si>
    <t>Representación institucional - circulación grupos artísticos( nacional , internacional)</t>
  </si>
  <si>
    <t>Festivales Universitarios</t>
  </si>
  <si>
    <t>Creación en artes escénicas UIS</t>
  </si>
  <si>
    <t>Gestión para la construcción de una cultura de bienestar para los servidores de la UIS.</t>
  </si>
  <si>
    <t xml:space="preserve">División de Gestión del Talento Humano </t>
  </si>
  <si>
    <t>Fortalecimiento del sistema de gestión de seguridad y salud en el trabajo.</t>
  </si>
  <si>
    <t>Posicionar el sistema de gestión en seguridad y salud en el trabajo en los diferentes niveles de la institución, enfatizando al talento humano como principal promotor de la seguridad y salud, y generador de entornos seguros y prácticas de trabajo saludable, cumpliendo con los requisitos legales vigentes y aplicables, para controlar los índices de enfermedad laboral y de accidentes de trabajo.</t>
  </si>
  <si>
    <t>Elaboración de una política de bienestar estudiantil</t>
  </si>
  <si>
    <t>Definir la política de bienestar estudiantil, para que sirva de base a las estrategias, proyectos y programas que promuevan el mejoramiento continuo de la calidad de vida y la formación integral de la comunidad estudiantil de la universidad</t>
  </si>
  <si>
    <t>División Bienestar Universitario, Sección de Servicios Integrales de Salud y Desarrollo Psicosocial, Sección de comedores y Cafetería</t>
  </si>
  <si>
    <t>Ofrecer diferentes contenidos virtuales inéditos y actividades los domingos, en el campus UIS, a la comunidad aledaña para que disfruten del tiempo LI</t>
  </si>
  <si>
    <t>Fortalecimiento del idioma inglés en los docentes y en los estudiantes de pregrado y/o posgrado de la facultad de ingenierías Fisicomecánicas</t>
  </si>
  <si>
    <t>Fortalecer las competencias lingüísticas y retóricas del idioma inglés relacionadas con un trabajo académico de tipo escrito para los docentes y los estudiantes de pregrado y/o posgrado de la facultad de ingenierías Fisicomecánicas</t>
  </si>
  <si>
    <t xml:space="preserve">Decanato Facultad de Ingeneirías Físicomecánicas </t>
  </si>
  <si>
    <t>Gestión de la internacionalización 2021</t>
  </si>
  <si>
    <t>Fortalecer la multiculturalidad, el multilingüismo, las relaciones y la cooperación para el mejoramiento de las actividades misionales en torno a la internacionalización de la UIS</t>
  </si>
  <si>
    <t>Gestión de relaciones, seguimiento e impacto de egresados</t>
  </si>
  <si>
    <t>Realizar un plan estratégico para ejecutar y actualizar la política de egresados y realizar una actividad de seguimiento a egresados de la Universidad Industrial De Santander, con el propósito de caracterizar los impactos sociales, laborales y académicos entre los años 2010 a la fecha.</t>
  </si>
  <si>
    <t xml:space="preserve">Vicerrectoría de Investigación y Extensión
Dirección de Transferencia De Conocimiento
</t>
  </si>
  <si>
    <t>Asesorar la formulación propuestas de extensión mediante capacitación en el proceso de registro y formalización de actividades de extensión
Apoyar actividades de extensión solidarias
Fortalecer la visibilidad de las actividades de extensión de la universidad a nivel local, regional y nacional
Fortalecer la capacidad de la extensión universitaria, especialmente la modalidad de prestación de servicios tecnológicos</t>
  </si>
  <si>
    <t>Creación del programa de formación en lengua extranjera para maestros de primaria, operadores turísticos y BPO en Santander</t>
  </si>
  <si>
    <t>Crear el programa de formación en lengua extranjera para maestros de primaria, operadores turísticos y BPO en Santander</t>
  </si>
  <si>
    <t>Exensión</t>
  </si>
  <si>
    <t>Articulación con el estado</t>
  </si>
  <si>
    <t>Identificación de propuestas articuladoras entre los actores del territorio del área de influencia de la UIS, en temas relacionados con gobernanza, adaptación y mitigación del cambio climático, a través de la Mesa de Bosques de Santander</t>
  </si>
  <si>
    <t>Identificar acciones proyectos y/o propuestas articuladoras entre los actores del territorio del área de influencia de las sedes y los grupos de investigación y extensión de la uis en temas relacionados con gobernanza, adaptación y mitigación del cambio climático a través de la Mesa de Bosques de Santander</t>
  </si>
  <si>
    <t>Articulación con el sector productivo</t>
  </si>
  <si>
    <t>Formulación de un proyecto estratégico, que contribuya a dinamizar la recuperación social y económica del departamento de Santander por la emergencia generada por la covid-19.</t>
  </si>
  <si>
    <t>Formular una propuesta de proyecto de extensión, para atribuir a dinamizar la recuperación social y económica del departamento de Santander, tras la emergencia sanitaria causada por la enfermedad covid-19.</t>
  </si>
  <si>
    <t xml:space="preserve">Instituto de Estudios Interdisciplinarios y acción estratégica para el desarrollo IDEAD </t>
  </si>
  <si>
    <t>Asesorar con el apoyo para la formulación, búsqueda financiera y puesta en marcha de las ideas de negocio a estudiantes de programas de pregrado, posgrado y egresados de la comunidad UIS.
Proveer capacitación a la comunidad universitaria en temas de emprendimiento, mentalidad y cultura, para fortalecer e incentivar las capacidades emprendedoras.
Apoyar el desarrollo de eventos de orden local, nacional e internacional en los que se fortalezca y estimule a los miembros de la comunidad universitaria y estudiantes de instituciones públicas, en temas de innovación y emprendimiento.</t>
  </si>
  <si>
    <t>Desarrollo integral de la región</t>
  </si>
  <si>
    <t>Consolidación de una red para el desarrollo sostenible del turístico local</t>
  </si>
  <si>
    <t>Conformar una alianza interinstitucional liderada por la Universidad Industrial de Santander, para promover el desarrollo sostenible del turismo local</t>
  </si>
  <si>
    <t xml:space="preserve">Sede Socorro </t>
  </si>
  <si>
    <t>Apropiación del concepto de gestión del conocimiento en el contexto de la gestión - FASE II</t>
  </si>
  <si>
    <t xml:space="preserve">Vicerrectoría Administrativa </t>
  </si>
  <si>
    <t>Programa Integral para el Fortalecimiento de la Gestión Administrativa -PIGA</t>
  </si>
  <si>
    <t>Satisfacer las necesidades de formación, entrenamiento y capacitación del personal administrativo de la universidad, en términos de conocimientos, habilidades y actitudes, que le permitan desempeñar bajo el enfoque de mejoramiento continuo, el rol administrativo para el cual fue contratado, orientado hacia a los principios y valores institucionales, propendiendo por una formación integral, que incorpore competencias del ser y del hacer.</t>
  </si>
  <si>
    <t xml:space="preserve">División de Gestión de Talento Humano </t>
  </si>
  <si>
    <t>Implementación del modelo integrado de planeación y gestión, FASE 3</t>
  </si>
  <si>
    <t>Realizar los autodiagnósticos de MIPG respecto a la versión 3 de MIPG y elaborar un plan de acción para continuar con la implementación del modelo en la Universidad Industrial de Santander</t>
  </si>
  <si>
    <t>Planeación, Dirección de Control Interno y Evaluación de Gestión, Vicerrectoría Administrativa</t>
  </si>
  <si>
    <t>Planeación Institucional
Seguimiento Institucional</t>
  </si>
  <si>
    <t>Diseño del plan de contingencia para las familias de equipos con mayor incidencia de mantenimientos correctivos, teniendo en cuenta periodos de receso de actividades académico administrativas.</t>
  </si>
  <si>
    <t>Disminuir el riesgo de daños en los equipos prioritarios de la uis debido a suspensión de actividades académico administrativas en un periodo de receso generando acciones de contingencia.</t>
  </si>
  <si>
    <t>FASE III de la implementación del modelo de seguridad y privacidad de la información (MSPI) - DSI</t>
  </si>
  <si>
    <t>Culminar la etapa de planeación para el modelo de seguridad y privacidad de la información, en el marco del Modelo Integrado de Planeación y gestión MIPG - DSI.</t>
  </si>
  <si>
    <t>División de servicios de Información</t>
  </si>
  <si>
    <t>Diseño e implementación de una plataforma: enlace virtual UIS - RELEXT</t>
  </si>
  <si>
    <t>Diseñar y desarrollar una herramienta dinámica e interactiva que permita a miembros de la comunidad universitaria y usuarios externos asistir, visitar y participar de actividades, eventos y ferias que hacen parte de las funciones misionales de la oficina de Relaciones Exteriores	
Realizar eventos, actividades y ferias piloto relacionadas con los servicios de Relaciones Exteriores</t>
  </si>
  <si>
    <t xml:space="preserve">Relaciones Exteriores  
</t>
  </si>
  <si>
    <t>Relaciones Exteriores, Extensión</t>
  </si>
  <si>
    <t>Renovación de los sistemas de información administrativos - FASE IV</t>
  </si>
  <si>
    <t>Dar continuidad al diseño y desarrollo de los módulos que conforman el sistema de información financiero y el sistema de información de talento humano de la Universidad Industrial de Santander.</t>
  </si>
  <si>
    <t>Vicerrectoría Administrativa, División Financiera, División de Gestión de Talento Humano, División de Servicios Información</t>
  </si>
  <si>
    <t>Ajuste de las tablas de retención documental de las unidades académicas y administrativas de la Universidad Industrial De Santander FASE 5</t>
  </si>
  <si>
    <t>Actualizar en 40% de las Tablas de Retención Documental (TRD)</t>
  </si>
  <si>
    <t xml:space="preserve">Dirección de Certificación y Gestión Documental </t>
  </si>
  <si>
    <t>Implementación del programa de documentos especiales - FASE I</t>
  </si>
  <si>
    <t>Identificar los documentos especiales en las uaa de la universidad</t>
  </si>
  <si>
    <t>Creación, producción y emisión de nuevos contenidos audiovisuales de la UIS FASE IV</t>
  </si>
  <si>
    <t>Crear, producir y emitir contenidos audiovisuales digitales en plataformas multipantalla. la iniciativa consolidará la oferta de producción audiovisual para la difusión de contenidos a través de espacios institucionales para aportar conocimiento a la sociedad y contribuir al posicionamiento de la imagen de la universidad en sus labores de docencia, de investigación y de extensión.</t>
  </si>
  <si>
    <t>Posicionamiento de las redes sociales de la UIS como canal de difusión del quehacer institucional FASE IV</t>
  </si>
  <si>
    <t>Aumentar la interactividad, generar mayor difusión y posicionar el uso redes sociales de la Universidad Industrial de Santander</t>
  </si>
  <si>
    <t>Planeación
Vicerrectoría Académica
CEDEDUIS</t>
  </si>
  <si>
    <t>Planeación Institucional
CEDEDUIS
Formación</t>
  </si>
  <si>
    <t xml:space="preserve">Decanato Facultad de Ingenierías Físico-Químicas
 Escuela de Geología
Escuela de Ingeniería Metalúrgica y Ciencia de los Materiales
Escuela de PetróleosEscuela de Ingeniería Química </t>
  </si>
  <si>
    <t>Sede Socorro
Sede Málaga
Sede Barrancabermeja
Sede Barbosa</t>
  </si>
  <si>
    <t xml:space="preserve">Instituto de Proyección Regional y Aprendizaje a Distancia
Vicerrectoría Académica
Biblioteca
CEDEDUIS
Escuela de Física
Escuela de Química
Escuela de Ing. Eléctrica
Electrónica y Telecomunicaciones </t>
  </si>
  <si>
    <t>Decanato Facultad de Ciencia
CEDEDUIS</t>
  </si>
  <si>
    <t xml:space="preserve">Gestión de la Calidad Académica
Investigación
</t>
  </si>
  <si>
    <t>Servicios Informáticos y de Telecomunicaciones Formación
Talento Humano
Financiero</t>
  </si>
  <si>
    <t>Desarrollo y gestión curricular</t>
  </si>
  <si>
    <t>Reforma curricular del programa de historia y archivística de la Escuela de historia</t>
  </si>
  <si>
    <t>Rediseñar la propuesta curricular del programa de historia y archivística con el fin de lograr su aprobación en el Consejo de Facultad de Ciencias Humanas</t>
  </si>
  <si>
    <t>Autoevaluación de la Licenciatura en Lenguas Extranjeras con énfasis en Inglés II FASE</t>
  </si>
  <si>
    <t>Autoevaluar la Licenciatura en Lenguas Extranjeras con énfasis en Inglés con base en la primera autoevaluación realizada en 2020 y siguiendo los parámetros del acuerdo 02 de 2020 del CESU y las correspondientes guías institucionales.</t>
  </si>
  <si>
    <t xml:space="preserve">Escuela de Idiomas </t>
  </si>
  <si>
    <t>Rediseñar la propuesta curricular del programa Doctorado en Ciencias de la Computación.</t>
  </si>
  <si>
    <t>Reforma curricular del programa Doctorado en Ciencias de la Computación de la Escuela de Ingeniería de Sistemas e Informática - FASE I</t>
  </si>
  <si>
    <t xml:space="preserve">Escuela de Ingeniería de Sistemas e Informática </t>
  </si>
  <si>
    <t>Reforma curricular del programa maestría en informática para la educación de las Escuelas de Ingeniería de Sistemas e Informática, de Educación e IPRED. -FASE I</t>
  </si>
  <si>
    <t>Rediseñar la propuesta curricular del programa Maestría en Informática para la Educación</t>
  </si>
  <si>
    <t>Reforma curricular del programa Maestría en Geología de la Escuela de Geología</t>
  </si>
  <si>
    <t>Rediseñar la propuesta de financiación del programa maestría en geología con el fin de lograr su aprobación en el consejo académico</t>
  </si>
  <si>
    <t>Reforma curricular del programa administración agroindustrial ofrecido a través del IPRED</t>
  </si>
  <si>
    <t>Rediseñar la propuesta curricular del programa Administración Agroindustrial con el fin de lograr su aprobación en el Consejo Académico</t>
  </si>
  <si>
    <t>Reforma curricular del programa Tecnología Agroindustrial ofrecido a través del IPRED</t>
  </si>
  <si>
    <t>Reforma curricular del programa Técnica Profesional en Producción Agropecuaria
ofrecido a través del IPRED</t>
  </si>
  <si>
    <t>Rediseñar la propuesta curricular del programa Técnica Profesional en Producción Agropecuaria con el fin de lograr su aprobación en el Consejo Académico</t>
  </si>
  <si>
    <t>Rediseñar la propuesta curricular del programa Tecnología Agroindustrial con el fin de lograr su aprobación en el Consejo Académico</t>
  </si>
  <si>
    <t>Formulación de electivas profesionales en Ing Química para programas de pregrado y posgrado</t>
  </si>
  <si>
    <t xml:space="preserve">Escuela de Ingeniería Química </t>
  </si>
  <si>
    <t>Formular electivas profesionales que fortalezcan los procesos académicos de los estudiantes de pregrado y posgrado de la Escuela de Ingeniería Química aportando de esta manera a su formación integral.</t>
  </si>
  <si>
    <t>Implementación de la reforma del plan de estudio del programa de Economía</t>
  </si>
  <si>
    <t>Implementar la reforma del plan de estudio del programa de Economía.</t>
  </si>
  <si>
    <t xml:space="preserve">Escuela de Economía y Administración  </t>
  </si>
  <si>
    <t>Reforma curricular del programa de Microbiología y Bioanálisis de la Escuela de Microbiología</t>
  </si>
  <si>
    <t>Rediseñar la propuesta curricular del programa de Microbiología y Bioanálisis con el fin de lograr su aprobación en el Consejo Académico</t>
  </si>
  <si>
    <t>Reforma curricular del programa de fisioterapia de la Escuela de Fisioterapia</t>
  </si>
  <si>
    <t>Rediseñar la propuesta curricular del programa de fisioterapia y su presentación para aprobación en el Consejo Académico</t>
  </si>
  <si>
    <t xml:space="preserve">Escuela de Fisioterapia </t>
  </si>
  <si>
    <t>'Estudio para definición de la actualización curricular de programas de pregrado de la E3T</t>
  </si>
  <si>
    <t>Realizar un estudio para definir una propuesta de actualización curricular para los programas de pregrado de la E3T con el fin de lograr su presentación ante el Consejo Académico.</t>
  </si>
  <si>
    <t>Escuela de Ing. Eléctrica, Electrónica y Telecomunicaciones</t>
  </si>
  <si>
    <t>Reforma curricular del programa especialización en ingeniería de yacimientos de la Escuela de Ingeniería de Petróleos.</t>
  </si>
  <si>
    <t>Rediseñar la propuesta curricular del programa especialización en Ingeniería de Yacimientos para las ciudades de Bucaramanga y Bogotá, con el fin de lograr su aprobación en el Consejo Académico.</t>
  </si>
  <si>
    <t xml:space="preserve">Escuela de Ingeniería de Petróleos </t>
  </si>
  <si>
    <t>Rediseñar la propuesta curricular del programa maestría en Ingeniería de Petróleos y Gas para las ciudades de Bucaramanga, Bogotá y Barrancabermeja, con el fin de lograr su aprobación en el Consejo Académico</t>
  </si>
  <si>
    <t>Reforma curricular del programa maestría en Ingeniería de Petróleos y Gas de la Escuela de Ingeniería de Petróleos</t>
  </si>
  <si>
    <t xml:space="preserve">Seguimiento a la implementación del nuevo plan de estudios del programa de Enfermería. FASE II </t>
  </si>
  <si>
    <t>Continuar seguimiento a la implementación del nuevo plan de estudios instaurado en la Escuela de Enfermería</t>
  </si>
  <si>
    <t xml:space="preserve">Escuela de Enfermería </t>
  </si>
  <si>
    <t>Evaluación curricular del programa de Ingeniería Civil.</t>
  </si>
  <si>
    <t>Evaluar el proyecto curricular del programa de Ingeniería Civil.</t>
  </si>
  <si>
    <t>III Congreso Internacional de Pedagogía: La transformación de la educación no da espera</t>
  </si>
  <si>
    <t>Realizar el III Congreso Internacional de Pedagogía 2021</t>
  </si>
  <si>
    <t xml:space="preserve">Escuela de Educación </t>
  </si>
  <si>
    <t>Rediseñar la propuesta curricular del programa Especialización en Ingeniería Automotriz para disponer de un proyecto educativo aprobado y acorde con la normatividad institucional y nacional con el fin de lograr su aprobación en el Consejo Académico y presentación para la renovación del registro calificado.</t>
  </si>
  <si>
    <t>Rediseñar la propuesta curricular del programa Especialización en Gerencia de Mantenimiento para disponer de un proyecto educativo aprobado y acorde con la normatividad institucional y nacional con el fin de lograr su aprobación en el Consejo Académico y presentación para la renovación del registro calificado.</t>
  </si>
  <si>
    <t>Reforma curricular del programa de posgrado Especialización en Gerencia de Mantenimiento - Barranquilla</t>
  </si>
  <si>
    <t>Reforma curricular del programa de posgrado Especialización en Ingeniería Automotriz</t>
  </si>
  <si>
    <t>Conversatorio Permanente: Hacia la construcción y consolidación de la formación de licenciados en básica primaria</t>
  </si>
  <si>
    <t>Realizar dos conversatorios en formación docente dirigido a licenciados en educación básica primaria.</t>
  </si>
  <si>
    <t>Rediseñar la propuesta curricular del programa Maestría en Ingeniería Mecánica para disponer de un proyecto educativo aprobado y acorde con la normatividad institucional y nacional con el fin de lograr su aprobación en el Consejo Académico y presentación para la renovación del registro calificado.</t>
  </si>
  <si>
    <t>Reforma curricular del programa de posgrado Maestría en Ingeniería Mecánica</t>
  </si>
  <si>
    <t>Reforma curricular de los programas Maestría en Gerencia de Negocios MBA y Maestría en Evaluación y Gerencia de Proyectos de la EEIE</t>
  </si>
  <si>
    <t>Rediseñar la propuesta curricular de los programas Maestría en Gerencia de Negocios - MBA y Maestría en Gerencia de Proyectos con el fin de lograr su aprobación en el consejo académico</t>
  </si>
  <si>
    <t xml:space="preserve">Modificación del Proyecto Educativo del Programa de Medicina FASE I </t>
  </si>
  <si>
    <t>Propuesta de modificación de la periodicidad del programa de pregrado de medicina para ser presentado ante el Consejo de Facultad</t>
  </si>
  <si>
    <t xml:space="preserve">Escuela de Medicina 
Departamento de Ciencias Básicas
Departamento de Patología
Planeación </t>
  </si>
  <si>
    <t>Elaborar el proyecto educativo del programa de Matemáticas para ser presentado ante el Consejo Académico.</t>
  </si>
  <si>
    <t>Reforma curricular del programa de Matemáticas de la Escuela de Matemática</t>
  </si>
  <si>
    <t xml:space="preserve">Escuela de Matemáticas </t>
  </si>
  <si>
    <t xml:space="preserve">Reforma curricular del programa Maestría en Geotecnia de la Escuela de Ingeniería Civil </t>
  </si>
  <si>
    <t>Rediseñar la propuesta curricular del programa Maestría en Geotecnia con el fin de lograr su aprobación en el Consejo Académico.</t>
  </si>
  <si>
    <t>Reforma curricular del programa Maestría en Recursos Hídricos y Saneamiento Ambiental de la Escuela de Ingeniería Civil.</t>
  </si>
  <si>
    <t>Rediseñar la propuesta curricular del Programa Maestría en Recursos Hídricos y Saneamiento Ambiental con el fin de lograr su aprobación en el Consejo Académico</t>
  </si>
  <si>
    <t xml:space="preserve">Desarrollo del evento académico de alcance nacional a cargo de la Maestría en Semiótica </t>
  </si>
  <si>
    <t>Realizar el evento académico de alcance nacional a cargo de la Maestría en Semiótica con la participación de conferencistas nacionales dirigido a estudiantes de pregrado y posgrado y comunidad académica nacional del área.</t>
  </si>
  <si>
    <t>Desarrollo del evento "SYSTEMS FEST 2021"</t>
  </si>
  <si>
    <t>Creación de un espacio de divulgación académico de los trabajos y productos desarrollados por los estudiantes de pregrado y posgrado de la Escuela de Ingeniería de Sistemas e Informática</t>
  </si>
  <si>
    <t>Curso online de inteligencia emocional dirigido a personal docente del Instituto de Proyección Regional y Educación a Distancia (FASE 1)</t>
  </si>
  <si>
    <t>Implementar un curso de formación en inteligencia emocional para profesores del Instituto de Proyección Regional y Educación a Distancia.</t>
  </si>
  <si>
    <t>Diseño e implementación de un ámbito propio de prácticas académicas</t>
  </si>
  <si>
    <t>Diseñar e implementar un ámbito propio de prácticas que permita el desarrollo autónomo de procesos de proyección social, investigación y docencia.</t>
  </si>
  <si>
    <t>Apuntes virtuales INOVAUIS</t>
  </si>
  <si>
    <t>Fomentar la escritura de textos en los estudiantes y profesores del IPRED, a través del uso de latex como sistema de composición de textos, permitiendo estimular la lectura, escritura y discusión académica en cada sede.</t>
  </si>
  <si>
    <t>Creación de espacios para fortalecer las habilidades blandas en los estudiantes de la Facultad de Ingenierías Fisicomecánicas</t>
  </si>
  <si>
    <t>Crear espacios para fortalecer las habilidades blandas en los estudiantes de la Facultad de Ingenierías Fisicomecánicas que les permitan desarrollar la seguridad personal y el liderazgo en su vida personal y profesional.</t>
  </si>
  <si>
    <t>Decanato Facultad Ingenierías Físicomecánicas</t>
  </si>
  <si>
    <t>Desarrollo de un espacio académico para la aplicación del diseño en las ramas de la Ingeniería Mecánica</t>
  </si>
  <si>
    <t>Adquirir equipos y elementos de laboratorios para la creación de un espacio académico para el diseño aplicado en Ingeniería Mecánica .</t>
  </si>
  <si>
    <t xml:space="preserve">Escuela de Ingeniería Mecánica </t>
  </si>
  <si>
    <t>Desarrollo de tres eventos: semana del pensamiento filosófico; semana de semilleros y sociedad y encuentro con egresados.</t>
  </si>
  <si>
    <t>Desarrollar tres eventos: semana del pensamiento filosófico; semana de semilleros y sociedad y encuentro con egresados.</t>
  </si>
  <si>
    <t>Implementación de estrategias para el mejoramiento del desempeño académico de los estudiantes del programa de Trabajo Social</t>
  </si>
  <si>
    <t>Crear espacios académicos de formación integral como mecanismo para mejoramiento del desempeño académico de los estudiantes del programa de Trabajo Social.</t>
  </si>
  <si>
    <t xml:space="preserve">Escuela de Trabajo Social </t>
  </si>
  <si>
    <t>Definición y evaluación de los factores que inciden en los índices de permanencia en los estudiantes de los programas de Ingeniería Industrial y Maestría En Gerencia de Negocios MBA de la EEIE</t>
  </si>
  <si>
    <t>Definir y evaluar los factores que inciden en los índices de permanencia en los estudiantes de los programas de Ingeniería Industrial y Maestría en Gerencia de Negocios - MBA</t>
  </si>
  <si>
    <t xml:space="preserve">Escuela de Estudios Industriales y Empresariales </t>
  </si>
  <si>
    <t xml:space="preserve">Implementación de estrategias para el mejoramiento del desempeño en pruebas saber pro de los estudiantes del programa de Filosofía </t>
  </si>
  <si>
    <t>Implementar estrategias de acompañamiento académico a estudiantes del programa Filosofía para mejorar desempeño en pruebas Saber Pro.</t>
  </si>
  <si>
    <t xml:space="preserve">Escuela de Filosofía </t>
  </si>
  <si>
    <t>Fortalecer la mesa técnica de apoyo TIC de la Facultad de Ciencias Humanas</t>
  </si>
  <si>
    <t>Fortalecimiento de la mesa técnica de apoyo TIC de la Facultad de Ciencias Humanas</t>
  </si>
  <si>
    <t>Desarrollo de workshops técnicos para estudiantes de pregrado de la Escuela de Ingeniería de Sistemas e Informática</t>
  </si>
  <si>
    <t>Escuela de Ingeniería de Sistemas e Informática</t>
  </si>
  <si>
    <t>Capacitar a los estudiantes de Ingeniería de Sistemas en herramientas tecnológicas de actualidad.</t>
  </si>
  <si>
    <t xml:space="preserve">LA-CONGA PHYSICS - UIS: Creación de una plataforma educativa innovadora de estudios teóricoprácticos en el nivel de posgrado de la Escuela de Física - FASE II </t>
  </si>
  <si>
    <t>Crear una plataforma educativa común, innovadora (latinamerican alliance for capacity building in advanced physics, la-conga physics) de estudios teórico-prácticos en el nivel de posgrado, que además, contempla el uso conjunto de laboratorios de las universidades participantes en el proyecto. en el caso de la UIS, se aplicará a un grupo de estudiantes escogidos de la línea de investigación de altas energías de la Maestría en Física, que acogerá a ocho instituciones latinoamericanas de Educación Superior (IES) en cuatro países de la región andina (Colombia, Ecuador, Perú y Venezuela).</t>
  </si>
  <si>
    <t xml:space="preserve">Escuela de Física </t>
  </si>
  <si>
    <t>Formulación del proyecto de inversión titulado "sistema de telepatología para el apoyo de los ejes misionales de docencia, investigación y extensión del Departamento de Patología y la Escuela de Ingeniería de Sistemas de la UIS</t>
  </si>
  <si>
    <t>Formular el proyecto de inversión "sistema de telepatología para el apoyo de los ejes misionales de docencia, investigación y extensión del departamento de patología y la escuela de ingeniería de sistemas de la UIS" para ser presentado a las instancias correspondientes</t>
  </si>
  <si>
    <t>Escuela de Ingeniería de Sistemas e Informática
Departamento de Patología</t>
  </si>
  <si>
    <t>Evaluación de las necesidades de la planta profesoral de Ingeniería Química</t>
  </si>
  <si>
    <t>Determinar las necesidades de planta profesoral para atender los programas subvencionados de la Escuela de Ingeniería Química</t>
  </si>
  <si>
    <t>Revisión, diagnóstico y propuesta para atención de planes de mejoramiento producto de acreditación.</t>
  </si>
  <si>
    <t>Revisar, realizar un diagnóstico del estado actual y propuesta de acciones para dar cumplimiento y ejecución a los proyectos consignados en los planes de mejoramiento E3T.</t>
  </si>
  <si>
    <t>Autoevaluación con fines de acreditación del programa de maestría en biología de la Escuela de Biología</t>
  </si>
  <si>
    <t>Elaborar el informe de autoevaluación del programa de Maestría en Biología con fines de acreditación de alta calidad</t>
  </si>
  <si>
    <t xml:space="preserve">Escuela de Biología </t>
  </si>
  <si>
    <t>Propuesta de creación del programa de maestría en enseñanza de la historia de la Escuela de Historia</t>
  </si>
  <si>
    <t>Elaborar el proyecto educativo del programa maestría en enseñanza de la historia para ser presentado ante el consejo de Facultad de Ciencias Humanas.</t>
  </si>
  <si>
    <t>Creación y puesta en marcha de la Maestría en Didáctica de las Ciencias de la Escuela de Física (en modalidad virtual).</t>
  </si>
  <si>
    <t>Elaborar el proyecto educativo del programa la Maestría en Didáctica de las Ciencias para ser presentado ante el Consejo Académico e iniciar la oferta académica del programa.</t>
  </si>
  <si>
    <t xml:space="preserve">Escuela de Física 
Decanato Facultad de Ciencias </t>
  </si>
  <si>
    <t xml:space="preserve">Escuela de Artes </t>
  </si>
  <si>
    <t xml:space="preserve">Renovación del registro calificado del programa maestría de intervención social de la Escuela de Trabajo Social </t>
  </si>
  <si>
    <t>Actualizar el proyecto educativo del programa Maestría en Intervención Social con el fin de renovar el registro calificado</t>
  </si>
  <si>
    <t>Renovación del registro calificado del programa de Maestría en Ingeniería Ambiental de la Escuela de Ingeniería Química</t>
  </si>
  <si>
    <t>Actualizar el proyecto educativo del programa de Maestría en Ingeniería Ambiental con el fin de renovar el registro calificado</t>
  </si>
  <si>
    <t xml:space="preserve">Propuesta de intención para la creación del programa de Ingeniería en Energía </t>
  </si>
  <si>
    <t>Elaborar la propuesta de intención del programa de Ingeniería en Energía para ser presentado ante el Consejo Académico para su aprobación</t>
  </si>
  <si>
    <t>Actualizar el proyecto educativo del programa de Maestría en Ingeniería Química con el fin de renovar el registro calificado</t>
  </si>
  <si>
    <t>Renovación del registro calificado del programa de Maestría en Ingeniería Química de la Escuela de Ingeniería Química</t>
  </si>
  <si>
    <t>Decanato Facultad de Ingenierías Físicoquímicas
Escuela de Geología
Escuela de Ing. Metalúrgica y Ciencia de Materiales 
Escuela de Ingeniería Química</t>
  </si>
  <si>
    <t>Propuesta de creación del programa Especialización en Geología Social de la Escuela de Geología</t>
  </si>
  <si>
    <t>Elaborar el proyecto educativo del programa Especialización en Geología Social para ser presentado ante el Consejo Académico</t>
  </si>
  <si>
    <t>Propuesta de creación del programa Especialización en Geociencias Aplicadas de la Escuela de Geología</t>
  </si>
  <si>
    <t>Elaborar el proyecto educativo del programa Especialización en Geociencias Aplicadas para ser presentado ante el Consejo Académico</t>
  </si>
  <si>
    <t>Renovación del registro calificado del programa Doctorado en Ingeniería de la Escuela de Ingenierías Eléctrica, Electrónica y de Telecomunicaciones (E3T) de la Universidad Industrial de Santander</t>
  </si>
  <si>
    <t>Actualizar el proyecto educativo del programa Doctorado en Ingeniería con el fin de renovar el registro calificado.</t>
  </si>
  <si>
    <t>Escuela de Ingenierías Eléctrica, Electrónica y Telecomunicaciones</t>
  </si>
  <si>
    <t xml:space="preserve">Renovación del registro calificado del programa Ingeniería Electrónica de la Escuela de Ingenierías Eléctrica, Electrónica y de Telecomunicaciones (E3t) de la Universidad Industrial de Santander </t>
  </si>
  <si>
    <t>Actualizar el Proyecto Educativo del Programa de Ingeniería Electrónica con el fin de renovar el registro calificado.</t>
  </si>
  <si>
    <t>Actualizar el Proyecto Educativo del Programa de Microbiología y Bioanálisis con el fin de renovar el registro calificado</t>
  </si>
  <si>
    <t>Renovación del registro calificado del programa de Microbiología y Bioanálisis de la Escuela de Microbiología</t>
  </si>
  <si>
    <t xml:space="preserve">Escuela de Microbiología </t>
  </si>
  <si>
    <t>Renovación del registro calificado del programa de Maestría en Microbiología</t>
  </si>
  <si>
    <t>Propuesta de creación del programa Maestría en Ingeniería de Petróleos y Gas, modalidad virtual de la Escuela de Ingeniería de Petróleos</t>
  </si>
  <si>
    <t>Elaborar el Proyecto Educativo del Programa Maestría en Ingeniería de Petróleo y Gas, modalidad virtual de la Escuela de Ingeniería de Petróleos, para ser presentado ante el Consejo Académico.</t>
  </si>
  <si>
    <t>Propuesta de creación del programa Maestría en Transporte y Logística de la Escuela de Ingeniería Civil.</t>
  </si>
  <si>
    <t>Elaborar el Proyecto Educativo del Programa Maestría en Transporte y Logística para ser presentado ante el Consejo Académico.</t>
  </si>
  <si>
    <t>Renovación del registro calificado de los programas de posgrados de la EEIE - FASE II</t>
  </si>
  <si>
    <t>Actualizar el Proyecto Educativo de los Programas Especialización y Maestría en Gerencia de la Seguridad y Salud en el Trabajo y Maestría en Ingeniería Industrial con el fin de renovar el registro calificado</t>
  </si>
  <si>
    <t>Esceula de Estudios Industriales y Empresariales</t>
  </si>
  <si>
    <t>Actualizar el Proyecto Educativo del Programa de Química con el fin de renovar el registro calificado</t>
  </si>
  <si>
    <t>Renovación del registro calificado del programa de pregrado en Química de la Escuela de Química</t>
  </si>
  <si>
    <t>Renovación del registro calificado del programa Doctorado en Filosofía de la Escuela de Filosofía</t>
  </si>
  <si>
    <t>Actualizar el Proyecto Educativo del Programa del Doctorado en Filosofía con el fin de renovar el registro calificado</t>
  </si>
  <si>
    <t>Propuesta de intención para la creación del programa de Doctorado en Letras y Ciencias del Lenguaje</t>
  </si>
  <si>
    <t>Elaborar la propuesta de intención del programa de  Doctorado en Letras y Ciencias del Lenguaje para ser presentado ante el Consejo Académico para su estudio</t>
  </si>
  <si>
    <t>Convocatorias para potenciales beneficiarios de las becas crédito condonables bicentenario de estudiantes de maestrías de investigación y especialidades médico quirúrgicas de la UIS</t>
  </si>
  <si>
    <t>Desarrollar las convocatorias para la admisión y selección de estudiantes de maestrías de investigación y especialidades médico quirúrgicas, potenciales beneficiarios de las becas crédito condonables bicentenario</t>
  </si>
  <si>
    <t xml:space="preserve">Dirección de Posgrados </t>
  </si>
  <si>
    <t xml:space="preserve">Dirección de Posgrados
Vicerrectoría Académica
Vicerrectoría de Investigación y Extensión </t>
  </si>
  <si>
    <t>Propuesta de creación del programa de Doctorado Interuniversitario de la Escuela de Trabajo Social</t>
  </si>
  <si>
    <t>Elaborar el proyecto educativo del programa de Doctorado Interuniversitario de Trabajo Social para ser presentado ante el Consejo Académico</t>
  </si>
  <si>
    <t>Propuesta de intención de una Maestría de Investigación en Derecho</t>
  </si>
  <si>
    <t>Elaborar el Proyecto Educativo del Programa de Maestría en Investigación en Derecho para ser presentado ante Planeación</t>
  </si>
  <si>
    <t>Escuela de Dercecho y Ciencia Política</t>
  </si>
  <si>
    <t xml:space="preserve">Instituto de Proyección Regional y Educación a Distancia
Sede Socrro
Sede Málaga
Sede Barrancabermeja
Sede Barbosa </t>
  </si>
  <si>
    <t>Escuelas de Ingeniería de Sistemas e Informática, de Educación e Instituto de Proyección Regional y Educación a Distancia</t>
  </si>
  <si>
    <t>Propuesta de creación del programa Maestría en Gestión y Administración Deportiva del Departamento de Cultura Física y Deportes</t>
  </si>
  <si>
    <t>Elaborar el Proyecto Educativo del Programa Maestría en Gestión y Administración Deportiva para ser presentado ante el Claustro de Profesores del departamento</t>
  </si>
  <si>
    <t>Gestión de la innovación</t>
  </si>
  <si>
    <t>Fortalecimiento segunda línea del semillero de investigación</t>
  </si>
  <si>
    <t>Crear la línea en didáctica de la matemática en el semillero de investigación PAIDEIA</t>
  </si>
  <si>
    <t xml:space="preserve">Sede Socorro, Sede Málaga, Sede Barrancabermeja, Sede Barbosa </t>
  </si>
  <si>
    <t xml:space="preserve">Escuela de Diseño Industrial </t>
  </si>
  <si>
    <t>'Actualizar los planes estratégicos de los grupos de investigación de la Escuela de Ingeniería Civil</t>
  </si>
  <si>
    <t>Gerenciamiento del proyecto de inversión: gestión de recursos para el fortalecimiento de las colecciones de material bibliográfico de las bibliotecas de la UIS para la vigencia 2021</t>
  </si>
  <si>
    <t>Gestionar la asignación de recursos financieros por parte de la alta dirección para adquirir material bibliográfico que sirva de apoyo a los programas académicos ofrecidos por la universidad, de acuerdo al proyecto de inversión formulado</t>
  </si>
  <si>
    <t xml:space="preserve">Biblioteca </t>
  </si>
  <si>
    <t>Fortalecimiento de la difusión y divulgación de los resultados de la investigación</t>
  </si>
  <si>
    <t>Fortalecer la visibilidad, difusión y divulgación de los resultados de la investigación que realiza la escuela de nutrición como eje articulador de las funciones misionales de la UIS</t>
  </si>
  <si>
    <t>Publicación del primer número de la revista de divulgación "L"</t>
  </si>
  <si>
    <t xml:space="preserve">Presentación de la producción académica en revistas científicas Q1 Y Q2 </t>
  </si>
  <si>
    <t>Presentar la producción académica, derivados de la investigación en el aula y los proyectos de grado, en revistas científicas Q1 Y Q2</t>
  </si>
  <si>
    <t>Apoyo y fortalecimiento a los grupos PROMETEO y ORDHS para su fortalecimiento</t>
  </si>
  <si>
    <t>Brindar apoyo desde la escuela de trabajo social a los grupos PROMETEO y ORDHS para su fortalecimiento</t>
  </si>
  <si>
    <t>Elaboración de un libro como material didáctico para maestros e investigadores en formación</t>
  </si>
  <si>
    <t>Elaborar la propuesta de publicación del libro producto de la sistematización de experiencias pedagógicas en el aula y como material didáctico de consulta para maestros e investigadores en formación</t>
  </si>
  <si>
    <t xml:space="preserve">Escuela de Dercecho y Ciencia Política </t>
  </si>
  <si>
    <t xml:space="preserve">Escuela de Ing. Eléctrica, Electrónica y Telecomunicaciones </t>
  </si>
  <si>
    <t xml:space="preserve">Escuela de Química </t>
  </si>
  <si>
    <t xml:space="preserve">Departamento de Educación Física y Deportes </t>
  </si>
  <si>
    <t>Creación del capítulo de estudiantes de la American Chemical Society (ASC) en la UIS</t>
  </si>
  <si>
    <t>Crear el capítulo de la ACS en la Universidad Industrial de Santander</t>
  </si>
  <si>
    <t xml:space="preserve">Consolidación relación egresados mediante el programa radial arquitectos del derecho </t>
  </si>
  <si>
    <t>Fortalecer espacios que permitan tener un acercamiento desde la academia con los egresados del programa de derecho.</t>
  </si>
  <si>
    <t xml:space="preserve">Escuela de Nutrición y Dietética </t>
  </si>
  <si>
    <t>Ampliar la oferta de programas de extensión enfocados a la formación musical en áreas y temas específicos, brindando la posibilidad de profesionales y amateurs de capacitarse con altos estándares de calidad</t>
  </si>
  <si>
    <t>Propuesta de un portafolio de educación continua del Instituto de Proyección Regional y Educación a Distancia -IPRED, dirigido a la comunidad universitaria y la región</t>
  </si>
  <si>
    <t xml:space="preserve">Instituto de Proyección Regional y Educación a Distancia, Sede Socorro, Sede Málaga, Sede Barrancabermeja,  Sede Barbosa </t>
  </si>
  <si>
    <t xml:space="preserve">Decanato Facultad Ingenierías Físicomecánicas </t>
  </si>
  <si>
    <t>Ofrecer actividades de actualización en diferentes temas de la especialidad en pediatría y obtener recursos financieros para el departamento</t>
  </si>
  <si>
    <t xml:space="preserve">Departamento de Pediatría </t>
  </si>
  <si>
    <t>Oferta e inclusión de cursos de extensión en modalidad de presencialidad remota en el portafolio de servicios del Instituto de Lenguas</t>
  </si>
  <si>
    <t>Definición de estrategias para la transferencia empresarial y social de la EDI</t>
  </si>
  <si>
    <t>Definir la estrategia para la transferencia empresarial y social para la EDI</t>
  </si>
  <si>
    <t xml:space="preserve">Sede Málaga </t>
  </si>
  <si>
    <t xml:space="preserve">Instituto de Proyección Regional y Educación a Distancia, Sede Barbosa </t>
  </si>
  <si>
    <t>Espacios de formación para el personal administrativo de la Facultad de Ciencias Humanas</t>
  </si>
  <si>
    <t>Ofrecer espacios de formación y encuentro para el personal administrativo de la Facultad de Ciencias Humanas</t>
  </si>
  <si>
    <t xml:space="preserve">División de Publicaciones </t>
  </si>
  <si>
    <t xml:space="preserve">División de Mantenimiento Tecnológico </t>
  </si>
  <si>
    <t>Modificación de la guía protocolos trabajo de grado 1 de la EDI</t>
  </si>
  <si>
    <t>Reformar los lineamientos de protocolos de trabajo de grado 1 de la EDI</t>
  </si>
  <si>
    <t>Implementación del plan de reactivación de matrículas servicios de extensión</t>
  </si>
  <si>
    <t>Ejecutar el plan de reactivación de matrículas para registrar un número similar de estudiantes al que se tenía antes de la emergencia sanitaria</t>
  </si>
  <si>
    <t xml:space="preserve">Verificación y ajuste de la información registrada en el sistema académico UIS - FASE 3 </t>
  </si>
  <si>
    <t>Consultar las historias académicas y actualizar la información registrada en el sistema académico, realizando las modificaciones del año periodo de ingreso y año periodo de grado, de los 5.879 registros pendientes</t>
  </si>
  <si>
    <t xml:space="preserve">División de Planta Física </t>
  </si>
  <si>
    <t xml:space="preserve">Definición de requerimientos para la atención de las necesidades de infraestructura física de la EDI </t>
  </si>
  <si>
    <t>Elaborar propuestas para la atención de las necesidades identificadas en infraestructura física (talleres, oficinas de profesores, salones) de la EDI</t>
  </si>
  <si>
    <t>Promoción de la oferta académica de posgrados de la UIS a la comunidad</t>
  </si>
  <si>
    <t>Ampliar las estrategias de promoción de la oferta de los posgrados UIS en el entorno</t>
  </si>
  <si>
    <t>Difusión y promoción de los programas de la Escuela de Ingeniería Química</t>
  </si>
  <si>
    <t>Elaboración del boletín virtual de la Facultad de Ingenierías Fisicomecánicas</t>
  </si>
  <si>
    <t>Sistema de gestión de la información E3T, página web y redes sociales</t>
  </si>
  <si>
    <t>Implementar estrategia de comunicación por página web y redes sociales para lograr la integración y participación de la comunidad académica de la E3T</t>
  </si>
  <si>
    <t>Plan de comunicaciones para la  Escuela de Estudios Industriales y Empresariales</t>
  </si>
  <si>
    <t>Diseñar e implementar una estrategia de plan de comunicaciones para la EEIE</t>
  </si>
  <si>
    <t>Investigación e Innovación como ejes Articuladores de las Funciones Misionales</t>
  </si>
  <si>
    <t>Investigacón</t>
  </si>
  <si>
    <t xml:space="preserve">Movilidad y misiones académicas entrantes y salientes  </t>
  </si>
  <si>
    <t>Formación pertinente para la región</t>
  </si>
  <si>
    <t>Gestión universitaria para la excelencia académica</t>
  </si>
  <si>
    <t>Desarrollo del ciclo de vida del talento humano</t>
  </si>
  <si>
    <t>Gestión institucional</t>
  </si>
  <si>
    <t>Fortalecimiento de la investigación en las Sedes Regionales</t>
  </si>
  <si>
    <t>Consolidar de los semilleros de investigación como una estrategia de formación para la investigación en los docentes y estudiantes de los programas de pregrado en las Sedes Regionales</t>
  </si>
  <si>
    <t>Propuesta de intención para la creación del programa Doctorado en Innovación y Diseño</t>
  </si>
  <si>
    <t>Elaborar la propuesta de intención del programa Doctorado en Innovación y Diseño para ser presentado ante el Consejo Académico para su aprobación</t>
  </si>
  <si>
    <t>Propuesta de creación del programa de Doctorado en Ciencias Biológicas de la Escuela de Biología, FASE 2</t>
  </si>
  <si>
    <t>Realizar las correcciones pertinentes al Proyecto Educativo del Programa de Doctorado en Ciencias Biológicas para ser presentado ante el Consejo Académico</t>
  </si>
  <si>
    <t>Actualización de planes estratégicos de los grupos de investigación de la Escuela de Ingeniería Civil</t>
  </si>
  <si>
    <t xml:space="preserve">Escuela de Ingeniería Civil </t>
  </si>
  <si>
    <t>Desarrollo del evento de difusión de la investigación de estudiantes y profesores de la Escuela de Idiomas</t>
  </si>
  <si>
    <t>Realizar el evento académico de difusión de la investigación de estudiantes y  profesores de la Escuela de Idiomas, dirigido a la comunidad académica de la Escuela</t>
  </si>
  <si>
    <t>Fortalecer la actividad editorial de las publicaciones de estudiantes y profesores en la Escuela de Idiomas a través del primer número de la revista L</t>
  </si>
  <si>
    <t>Fortalecimiento y visibilidad de la investigación de la Escuela de Derecho y Ciencia Política</t>
  </si>
  <si>
    <t>Visibilizar las actividades de investigación realizada por los semilleros y grupos de investigación de la Escuela de Derecho y Ciencia Política</t>
  </si>
  <si>
    <t>Desarrollo de un evento donde se presente los resultados de las actividades investigativas de los semilleros de investigación de la Escuela de Filosofía</t>
  </si>
  <si>
    <t>Desarrollar un evento donde se presente los resultados de las actividades investigativas de los semilleros de investigación de la Escuela de Filosofía</t>
  </si>
  <si>
    <t xml:space="preserve">Planeación estratégica de la Escuela de Estudios Industriales y Empresariales </t>
  </si>
  <si>
    <t>Diseñar y ejecutar la gestión de la planeación estratégica de la Escuela de Estudios Industriales y Empresariales desde un enfoque de innovación</t>
  </si>
  <si>
    <t>Elaboración de propuesta para implementación del Sstema de Seguridad y Salud en el Trabajo en laboratorios E3T</t>
  </si>
  <si>
    <t>Presentar una propuesta para la implementación del Sistema de Seguridad y Salud en el Trabajo en los laboratorios de la E3T, elaboración de fichas técnicas de los equipos, definición y uso adecuado de elementos de protección personal en los laboratorios de la E3T</t>
  </si>
  <si>
    <t xml:space="preserve">Escuela de Ingenierías Eléctrica, Electrónica y Telecomunicaciones </t>
  </si>
  <si>
    <t>Fortalecimiento de las estrategias para la enseñanza de inglés en los estudiantes de posgrado de la Escuela de Química</t>
  </si>
  <si>
    <t>Impartir algunas clases en inglés en la Maestría y el Doctorado de la Escuela de Química</t>
  </si>
  <si>
    <t>Internacionalización del Departamento de Deportes y Cultura Física</t>
  </si>
  <si>
    <t>Implementar estrategias de internacionalización del Departamento de Deportes y Cultura Física</t>
  </si>
  <si>
    <t>Intercambio académico virtual entre la Universidad Industrial de Santander y la Universidad del Cauca</t>
  </si>
  <si>
    <t>Generar espacios de formación y capacitación virtual con sentido crítico en diferentes áreas instrumentales y pedagógicas e investigativas de la música, mediante encuentros virtuales entre docentes y estudiantes de la Universidad Industrial de Santander y la Universidad de Cauca</t>
  </si>
  <si>
    <t>Monitoreo del impacto del egresado de los programas de Ingeniería Metalúrgica, Maestría en Ingeniería de Materiales y Doctorado en Ingeniería de Materiales, de la EIMCM, en la sociedad</t>
  </si>
  <si>
    <t>Conocer de la influencia que tiene el egresado de Ingeniería Metalúrgica, Maestría en Ingeniería de Materiales y Doctorado en Ingeniería de Materiales, en la sociedad</t>
  </si>
  <si>
    <t xml:space="preserve">Escuela de Ingeniería Metalúrgica y Ciencia de Materiales </t>
  </si>
  <si>
    <t>Desarrollo del XIII Simposio de actualidades en nutrición y XXI Encuentro de egresados</t>
  </si>
  <si>
    <t>Realizar el evento XIII Simposio de actualidades en nutrición y XXI Encuentro de egresados con la participación de conferencistas reconocidos en el área de nutrición y dietética dirigido a estudiantes, egresados, profesores y demás comunidad educativa interesada en la ciencia de la alimentación y la nutrición</t>
  </si>
  <si>
    <t>Creación de un espacio virtual para los egresados de los programas de la Escuela, y elaboración de un boletín digital de egresados</t>
  </si>
  <si>
    <t>Crear un espacio en la plataforma coma de la EIMCM para los egresados de los programas de pregrado y posgrado que ofrece la Escuela y elaborar un boletín para egresados de la Escuela</t>
  </si>
  <si>
    <t>Oferta de programas de educación continua de la Escuela de Nutrición y Dietética</t>
  </si>
  <si>
    <t>Elaborar los contenidos de un curso de educación continua en áreas relacionadas con la alimentación y la nutrición para ser presentado a la Vicerrectoría de Investigación y Extensión</t>
  </si>
  <si>
    <t>Propuesta reglamento para los programas de extensión de la Escuela de Artes, FASE 2</t>
  </si>
  <si>
    <t>Reglamentar los diferentes procesos académicos y administrativos que se desarrollan en los programas de extensión de la Escuela de Artes a través de la creación del reglamento programas de extensión escuela de artes, estructurando de esta manera un soporte jurídico y normativo para el correcto desarrollo de dicha oferta educativa</t>
  </si>
  <si>
    <t>Elaborar una propuesta de portafolio de educación continua del IPRED, pertinente con las necesidades del entorno y la Universidad, que permitan a la comunidad actualizar y profundizar en diferentes áreas del conocimiento</t>
  </si>
  <si>
    <t>Propuesta de creación del curso de extensión solidario: ciudadanos líderes ejemplares, a través de las competencias ciudadanas, para los estudiantes de la Facultad de Ingenierías Fisicomecánicas</t>
  </si>
  <si>
    <t>Crear un curso de extensión solidario para los estudiantes de la Facultad de Ingenierías Fisicomecánicas con el fin de fortalecer en ellos el desarrollo de competencias ciudadanas, que les permita lograr habilidades, en pro de transformarse en ciudadanos líderes ejemplares que construyan colectivamente acuerdos y consensos, sobre los derechos fundamentales consagrados en la constitución política de Colombia, los acuerdos, las normas y las leyes, que rigen la vida en comunidad y favorezcan el bienestar común</t>
  </si>
  <si>
    <t xml:space="preserve">Consolidación del Consultorio Jurídico como herramienta de impacto ante la sociedad </t>
  </si>
  <si>
    <t>Garantizar de manera integral la atención, visualización y funcionamiento del Consultorio Jurídico y Centro de Conciliación como una herramienta para el servicio social de la comunidad.</t>
  </si>
  <si>
    <t>Consolidación y visualización de las actividades de extensión de la Escuela de Derecho y Ciencia Política</t>
  </si>
  <si>
    <t>Consolidar y visualizar las actividades de extensión de la Escuela de Derecho y Ciencia Política</t>
  </si>
  <si>
    <t>Oferta de cursos y diplomados del Departamento de Pediatría de la UIS</t>
  </si>
  <si>
    <t>Puesta en marcha del proceso de atención de peritazgos médico legales en el Departamento de Pediatría de la UIS</t>
  </si>
  <si>
    <t>Ofertar el servicio de atención de peritazgos médico legales en el Departamento de Pediatría</t>
  </si>
  <si>
    <t>Incluir los cursos de extensión de inglés en la modalidad de presencialidad remota en el portafolio de servicios del Instituto de Lenguas para ampliar el alcance</t>
  </si>
  <si>
    <t>Propuesta de intención para la creación del programa de Ingeniería Agronómica</t>
  </si>
  <si>
    <t>Elaborar la propuesta de intención del programa Ingeniería Agronómica para ser presentado ante el Consejo Académico para su aprobación</t>
  </si>
  <si>
    <t>Propuesta de intención para la creación del programa Ingeniería de Alimentos en la Universidad Industrial de Santander Sede Barbosa</t>
  </si>
  <si>
    <t>Elaborar la propuesta de intención del programa Ingeniería de Alimentos para ser presentado ante el Consejo Académico para su aprobación</t>
  </si>
  <si>
    <t>Propuesta de intención para la creación del programa Ingeniería Ambiental y Sanitaria en la Universidad Industrial de Santander Sede Barbosa</t>
  </si>
  <si>
    <t>Elaborar la propuesta de intención del programa Ingeniería Ambiental y Sanitaria para ser presentada ante el Consejo Académico para su aprobación</t>
  </si>
  <si>
    <t>Fortalecimiento del componente de regionalización de la Facultad de Ciencias Humanas (FASE I)</t>
  </si>
  <si>
    <t>Realizar un estudio de factibilidad para identificar los programas de pregrado y posgrado necesarios en las regiones y adelantar el proceso de creación de programas de pregrado y ampliación de lugar de oferta de programas de posgrado, lo cual permitirá fortalecer el componente de regionalización de la Facultad de Ciencias Humanas</t>
  </si>
  <si>
    <t xml:space="preserve">Elaboración de protocolos para proyectos de grado de la Escuela de Artes </t>
  </si>
  <si>
    <t>Crear protocolos para la elaboración de los trabajos de grado en la Escuela de Artes y Música de la Universidad Industrial de Santander, que permitan en el mediano y largo plazo el mejoramiento de las competencias de docentes y estudiantes del programa de Licenciatura en Música a través de procesos investigativos en música</t>
  </si>
  <si>
    <t xml:space="preserve">Gestión de documentos de la División de Publicaciones - FASE 3 </t>
  </si>
  <si>
    <t>Realizar el proceso archivístico para centralizar el archivo inactivo de la División de Publicaciones de los años 2013 a 2019</t>
  </si>
  <si>
    <t>Elaborar el diagnóstico y la propuesta de mejoras a las áreas funcionales de la Unidad de Planeación de la Universidad Industrial de Santander</t>
  </si>
  <si>
    <t xml:space="preserve">Diagnóstico y evaluación de las áreas funcionales de la Unidad de Planeación de la Universidad Industrial de Santander </t>
  </si>
  <si>
    <t>Consolidación del proceso de mejora continua de los programas de Ingeniería Eléctrica e Ingeniería Electrónica</t>
  </si>
  <si>
    <t xml:space="preserve">Continuar la consolidación del proceso de mejora continua de los programas de Ingeniería Eléctrica e Ingeniería Electrónica, con miras a una acreditación internacional </t>
  </si>
  <si>
    <t>Organización de archivo de la División de Mantenimiento Tecnológico FASE II</t>
  </si>
  <si>
    <t>Ajustar los lineamientos de la gestión documental de la DMT a la normatividad vigente en la Universidad y organizar la documentación de acuerdo con los mismos</t>
  </si>
  <si>
    <t xml:space="preserve">Plan estratégico para la articulación de las actividades de docencia, investigación y extensión de la Escuela de Ingeniería de Petróleos. - FASE III </t>
  </si>
  <si>
    <t>Implementar herramientas e iniciativas que permitan consolidar la estrategia de articulación de las funciones misionales de docencia, investigación y extensión, a través de las seis plataformas de crecimiento definidas para la Escuela de Ingeniería de Petróleos</t>
  </si>
  <si>
    <t xml:space="preserve">Dirección de Admisiones y Registro Académico </t>
  </si>
  <si>
    <t xml:space="preserve">Mantenimiento de las subestaciones eléctricas del Campus Central, la Facultad de Salud, la Sede Bucarica y el Parque Tecnológico Guatiguará de la Universidad Industrial de Santander </t>
  </si>
  <si>
    <t>Realizar mantenimiento de las subestaciones eléctricas del Campus Central, la Facultad de Salud, la Sede Bucarica y el Parque Tecnológico Guatiguará de la Universidad Industrial de Santander</t>
  </si>
  <si>
    <t xml:space="preserve">Desarrollo del programa para transmisión en redes: "Desde adentro: Escuela de Artes en perspectiva" </t>
  </si>
  <si>
    <t>Visibilizar la Escuela de Artes de la Universidad Industrial de Santander y los diferentes procesos que desde allí se desarrollan a través del reconocimiento de la labor que egresados, docentes y estudiantes han desarrollado a través de la historia de creación del programa de Licenciatura en Música</t>
  </si>
  <si>
    <t>Aumentar la visibilidad de los programas en Ingeniería Química a nivel nacional e internacional, de manera que se fortalezca su posicionamiento ante la comunidad académica, los gremios industriales y la sociedad en general</t>
  </si>
  <si>
    <t>Elaborar y divulgar un boletín virtual de la Facultad de Ingenierías Fisicomecánicas que permita compartir con la comunidad en general los proyectos, eventos, noticias relevantes, e información importante para fortalecer la transferencia del conocimiento a los diferentes sectores de la sociedad</t>
  </si>
  <si>
    <t>Propuesta de creación Diplomado en Música</t>
  </si>
  <si>
    <t>Planeación Institucional
Talento Humano</t>
  </si>
  <si>
    <t>Elaboración del proyecto educativo de la Maestría en Educación Musical de la Escuela de Artes</t>
  </si>
  <si>
    <t>Elaborar borrador Proyecto Educativo del Programa Maestría en Educación Musical para ser presentado ante Planeación y CEDEDUIS</t>
  </si>
  <si>
    <t>Se incluyieron las oportunidades para la vigencia 2021.
Se registra porcentaje de avance anual de los proyectos 2020.</t>
  </si>
  <si>
    <t xml:space="preserve">Anual </t>
  </si>
  <si>
    <t>Matriz Oportunidades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</si>
</sst>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1" formatCode="_-* #,##0_-;\-* #,##0_-;_-* &quot;-&quot;_-;_-@_-"/>
    <numFmt numFmtId="164" formatCode="_(* #,##0_);_(* \(#,##0\);_(* &quot;-&quot;_);_(@_)"/>
    <numFmt numFmtId="165" formatCode="_(&quot;$&quot;* #,##0.00_);_(&quot;$&quot;* \(#,##0.00\);_(&quot;$&quot;* &quot;-&quot;??_);_(@_)"/>
    <numFmt numFmtId="166" formatCode="_(&quot;$&quot;* #,##0_);_(&quot;$&quot;* \(#,##0\);_(&quot;$&quot;* &quot;-&quot;??_);_(@_)"/>
    <numFmt numFmtId="167" formatCode="#,##0.00_);\-#,##0.00"/>
    <numFmt numFmtId="168" formatCode="&quot;$&quot;#,##0"/>
    <numFmt numFmtId="169" formatCode="&quot;$&quot;#,##0.00"/>
    <numFmt numFmtId="170" formatCode="_(&quot;$&quot;\ * #,##0_);_(&quot;$&quot;\ * \(#,##0\);_(&quot;$&quot;\ * &quot;-&quot;??_);_(@_)"/>
  </numFmts>
  <fonts count="61">
    <font>
      <sz val="11"/>
      <color theme="1"/>
      <name val="Calibri"/>
      <family val="2"/>
      <scheme val="minor"/>
    </font>
    <font>
      <sz val="11"/>
      <color theme="1"/>
      <name val="Calibri"/>
      <family val="2"/>
      <scheme val="minor"/>
    </font>
    <font>
      <sz val="10"/>
      <color rgb="FF000000"/>
      <name val="Humanst521 BT"/>
      <family val="2"/>
    </font>
    <font>
      <sz val="12"/>
      <color theme="1"/>
      <name val="Humanst521 BT"/>
      <family val="2"/>
    </font>
    <font>
      <sz val="10"/>
      <name val="Times New Roman"/>
      <family val="1"/>
      <charset val="204"/>
    </font>
    <font>
      <sz val="12"/>
      <color rgb="FFFF0000"/>
      <name val="Humanst521 BT"/>
      <family val="2"/>
    </font>
    <font>
      <sz val="10"/>
      <color rgb="FFFF0000"/>
      <name val="Humanst521 BT"/>
      <family val="2"/>
    </font>
    <font>
      <sz val="11"/>
      <name val="Humanst521 BT"/>
      <family val="2"/>
    </font>
    <font>
      <sz val="10"/>
      <color theme="1"/>
      <name val="Humanst521 BT"/>
      <family val="2"/>
    </font>
    <font>
      <i/>
      <sz val="11"/>
      <name val="Humanst521 BT"/>
      <family val="2"/>
    </font>
    <font>
      <sz val="11"/>
      <color rgb="FFFF0000"/>
      <name val="Humanst521 BT"/>
      <family val="2"/>
    </font>
    <font>
      <b/>
      <sz val="9"/>
      <color theme="1"/>
      <name val="Humanst521 BT"/>
      <family val="2"/>
    </font>
    <font>
      <b/>
      <sz val="11"/>
      <name val="Humanst521 BT"/>
      <family val="2"/>
    </font>
    <font>
      <sz val="9"/>
      <name val="Humanst521 BT"/>
      <family val="2"/>
    </font>
    <font>
      <sz val="9"/>
      <color rgb="FFFF0000"/>
      <name val="Humanst521 BT"/>
      <family val="2"/>
    </font>
    <font>
      <sz val="11"/>
      <color theme="1"/>
      <name val="Humanst521 BT"/>
      <family val="2"/>
    </font>
    <font>
      <sz val="11"/>
      <color rgb="FF000000"/>
      <name val="Humanst521 BT"/>
      <family val="2"/>
    </font>
    <font>
      <sz val="10"/>
      <name val="Humnst777 Blk BT"/>
      <family val="2"/>
    </font>
    <font>
      <i/>
      <sz val="10"/>
      <name val="Humnst777 Blk BT"/>
      <family val="2"/>
    </font>
    <font>
      <sz val="10"/>
      <color rgb="FFFF0000"/>
      <name val="Humnst777 Blk BT"/>
      <family val="2"/>
    </font>
    <font>
      <i/>
      <sz val="11"/>
      <color rgb="FFFF0000"/>
      <name val="Humanst521 BT"/>
      <family val="2"/>
    </font>
    <font>
      <i/>
      <sz val="9"/>
      <name val="Humanst521 BT"/>
      <family val="2"/>
    </font>
    <font>
      <i/>
      <sz val="10"/>
      <name val="Humanst521 BT"/>
      <family val="2"/>
    </font>
    <font>
      <i/>
      <sz val="9"/>
      <color rgb="FFFF0000"/>
      <name val="Humanst521 BT"/>
      <family val="2"/>
    </font>
    <font>
      <b/>
      <sz val="10"/>
      <name val="Humanst521 BT"/>
      <family val="2"/>
    </font>
    <font>
      <sz val="10"/>
      <name val="Humanst521 BT"/>
      <family val="2"/>
    </font>
    <font>
      <b/>
      <i/>
      <sz val="11"/>
      <name val="Humanst521 BT"/>
      <family val="2"/>
    </font>
    <font>
      <sz val="10"/>
      <name val="Humanst531 BT"/>
      <family val="2"/>
    </font>
    <font>
      <sz val="11"/>
      <name val="Humanst531 BT"/>
      <family val="2"/>
    </font>
    <font>
      <i/>
      <sz val="11"/>
      <name val="Humanst531 BT"/>
      <family val="2"/>
    </font>
    <font>
      <b/>
      <sz val="14"/>
      <color theme="0"/>
      <name val="Humanst521 BT"/>
      <family val="2"/>
    </font>
    <font>
      <b/>
      <sz val="11"/>
      <color theme="0"/>
      <name val="Humanst521 BT"/>
      <family val="2"/>
    </font>
    <font>
      <sz val="8"/>
      <color theme="1"/>
      <name val="Humanst521 BT"/>
      <family val="2"/>
    </font>
    <font>
      <b/>
      <sz val="8"/>
      <color theme="0"/>
      <name val="Humanst521 BT"/>
      <family val="2"/>
    </font>
    <font>
      <b/>
      <sz val="10"/>
      <color theme="0"/>
      <name val="Humanst521 BT"/>
      <family val="2"/>
    </font>
    <font>
      <b/>
      <sz val="8"/>
      <color rgb="FF000000"/>
      <name val="Humanst521 BT"/>
      <family val="2"/>
    </font>
    <font>
      <sz val="8"/>
      <color rgb="FF000000"/>
      <name val="Humanst521 BT"/>
      <family val="2"/>
    </font>
    <font>
      <i/>
      <sz val="10"/>
      <name val="Times New Roman"/>
      <family val="1"/>
      <charset val="204"/>
    </font>
    <font>
      <b/>
      <sz val="10"/>
      <color theme="1"/>
      <name val="Humanst521 BT"/>
      <family val="2"/>
    </font>
    <font>
      <b/>
      <sz val="10"/>
      <name val="Times New Roman"/>
      <family val="1"/>
    </font>
    <font>
      <sz val="10"/>
      <color indexed="8"/>
      <name val="Humanst521 BT"/>
      <family val="2"/>
    </font>
    <font>
      <sz val="8"/>
      <name val="Humanst521 BT"/>
      <family val="2"/>
    </font>
    <font>
      <sz val="9"/>
      <color rgb="FF000000"/>
      <name val="Arial"/>
      <family val="2"/>
    </font>
    <font>
      <b/>
      <sz val="10"/>
      <color indexed="8"/>
      <name val="Humanst521 BT"/>
      <family val="2"/>
    </font>
    <font>
      <sz val="8"/>
      <color indexed="8"/>
      <name val="Humanst521 BT"/>
      <family val="2"/>
    </font>
    <font>
      <b/>
      <sz val="12"/>
      <color theme="0"/>
      <name val="Humanst521 BT"/>
      <family val="2"/>
    </font>
    <font>
      <b/>
      <sz val="20"/>
      <color theme="0"/>
      <name val="Humanst521 BT"/>
      <family val="2"/>
    </font>
    <font>
      <sz val="11"/>
      <color theme="0"/>
      <name val="Humanst521 BT"/>
      <family val="2"/>
    </font>
    <font>
      <sz val="12"/>
      <color rgb="FF0070C0"/>
      <name val="Humanst521 BT"/>
      <family val="2"/>
    </font>
    <font>
      <b/>
      <sz val="12"/>
      <color theme="1"/>
      <name val="Humanst521 BT"/>
      <family val="2"/>
    </font>
    <font>
      <sz val="10"/>
      <color theme="0"/>
      <name val="Humanst521 BT"/>
      <family val="2"/>
    </font>
    <font>
      <u/>
      <sz val="11"/>
      <color theme="10"/>
      <name val="Calibri"/>
      <family val="2"/>
      <scheme val="minor"/>
    </font>
    <font>
      <u/>
      <sz val="11"/>
      <color theme="10"/>
      <name val="Humanst521 BT"/>
      <family val="2"/>
    </font>
    <font>
      <b/>
      <sz val="11"/>
      <color theme="1"/>
      <name val="Humanst521 BT"/>
      <family val="2"/>
    </font>
    <font>
      <sz val="8"/>
      <name val="Calibri"/>
      <family val="2"/>
      <scheme val="minor"/>
    </font>
    <font>
      <sz val="9"/>
      <color theme="1"/>
      <name val="Humanst521 BT"/>
      <family val="2"/>
    </font>
    <font>
      <b/>
      <sz val="9"/>
      <color theme="0"/>
      <name val="Humanst521 BT"/>
      <family val="2"/>
    </font>
    <font>
      <sz val="12"/>
      <name val="Humanst521 BT"/>
      <family val="2"/>
    </font>
    <font>
      <sz val="12"/>
      <name val="Arial"/>
      <family val="2"/>
    </font>
    <font>
      <u/>
      <sz val="12"/>
      <color theme="10"/>
      <name val="Humanst521 BT Roman"/>
    </font>
    <font>
      <sz val="12"/>
      <color theme="1"/>
      <name val="Humanst521 BT Roman"/>
    </font>
  </fonts>
  <fills count="27">
    <fill>
      <patternFill patternType="none"/>
    </fill>
    <fill>
      <patternFill patternType="gray125"/>
    </fill>
    <fill>
      <patternFill patternType="solid">
        <fgColor theme="6" tint="0.59999389629810485"/>
        <bgColor indexed="64"/>
      </patternFill>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6" tint="0.79998168889431442"/>
        <bgColor indexed="64"/>
      </patternFill>
    </fill>
    <fill>
      <patternFill patternType="solid">
        <fgColor theme="6" tint="0.39997558519241921"/>
        <bgColor indexed="64"/>
      </patternFill>
    </fill>
    <fill>
      <patternFill patternType="solid">
        <fgColor rgb="FF002060"/>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0.14999847407452621"/>
        <bgColor indexed="64"/>
      </patternFill>
    </fill>
    <fill>
      <patternFill patternType="solid">
        <fgColor rgb="FFFFFFFF"/>
        <bgColor indexed="64"/>
      </patternFill>
    </fill>
    <fill>
      <patternFill patternType="solid">
        <fgColor rgb="FF92D050"/>
        <bgColor indexed="64"/>
      </patternFill>
    </fill>
    <fill>
      <patternFill patternType="solid">
        <fgColor rgb="FF70AD47"/>
        <bgColor indexed="64"/>
      </patternFill>
    </fill>
    <fill>
      <patternFill patternType="solid">
        <fgColor rgb="FFFFFFFF"/>
        <bgColor rgb="FF000000"/>
      </patternFill>
    </fill>
    <fill>
      <patternFill patternType="solid">
        <fgColor theme="5"/>
        <bgColor indexed="64"/>
      </patternFill>
    </fill>
  </fills>
  <borders count="71">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top/>
      <bottom style="hair">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auto="1"/>
      </bottom>
      <diagonal/>
    </border>
    <border>
      <left style="medium">
        <color indexed="64"/>
      </left>
      <right/>
      <top style="thin">
        <color indexed="64"/>
      </top>
      <bottom/>
      <diagonal/>
    </border>
    <border>
      <left/>
      <right/>
      <top/>
      <bottom style="dotted">
        <color indexed="64"/>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medium">
        <color indexed="64"/>
      </left>
      <right style="thin">
        <color auto="1"/>
      </right>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auto="1"/>
      </left>
      <right style="thin">
        <color auto="1"/>
      </right>
      <top/>
      <bottom style="medium">
        <color indexed="64"/>
      </bottom>
      <diagonal/>
    </border>
    <border>
      <left style="thin">
        <color auto="1"/>
      </left>
      <right/>
      <top style="medium">
        <color indexed="64"/>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auto="1"/>
      </right>
      <top/>
      <bottom style="medium">
        <color indexed="64"/>
      </bottom>
      <diagonal/>
    </border>
  </borders>
  <cellStyleXfs count="38">
    <xf numFmtId="0" fontId="0" fillId="0" borderId="0"/>
    <xf numFmtId="9" fontId="1" fillId="0" borderId="0" applyFont="0" applyFill="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1" fillId="12"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0" borderId="0"/>
    <xf numFmtId="0" fontId="4" fillId="0" borderId="0" applyNumberFormat="0" applyFill="0" applyBorder="0" applyProtection="0">
      <alignment vertical="top" wrapText="1"/>
    </xf>
    <xf numFmtId="0" fontId="1" fillId="3" borderId="10" applyNumberFormat="0" applyFont="0" applyAlignment="0" applyProtection="0"/>
    <xf numFmtId="0" fontId="1" fillId="3" borderId="10" applyNumberFormat="0" applyFont="0" applyAlignment="0" applyProtection="0"/>
    <xf numFmtId="9" fontId="1" fillId="0" borderId="0" applyFont="0" applyFill="0" applyBorder="0" applyAlignment="0" applyProtection="0"/>
    <xf numFmtId="9" fontId="4" fillId="0" borderId="0" applyFont="0" applyFill="0" applyBorder="0" applyAlignment="0" applyProtection="0"/>
    <xf numFmtId="165" fontId="1" fillId="0" borderId="0" applyFont="0" applyFill="0" applyBorder="0" applyAlignment="0" applyProtection="0"/>
    <xf numFmtId="0" fontId="1" fillId="0" borderId="0"/>
    <xf numFmtId="9" fontId="1" fillId="0" borderId="0" applyFont="0" applyFill="0" applyBorder="0" applyAlignment="0" applyProtection="0"/>
    <xf numFmtId="0" fontId="51" fillId="0" borderId="0" applyNumberFormat="0" applyFill="0" applyBorder="0" applyAlignment="0" applyProtection="0"/>
    <xf numFmtId="164" fontId="1" fillId="0" borderId="0" applyFont="0" applyFill="0" applyBorder="0" applyAlignment="0" applyProtection="0"/>
    <xf numFmtId="41" fontId="1" fillId="0" borderId="0" applyFont="0" applyFill="0" applyBorder="0" applyAlignment="0" applyProtection="0"/>
  </cellStyleXfs>
  <cellXfs count="783">
    <xf numFmtId="0" fontId="0" fillId="0" borderId="0" xfId="0"/>
    <xf numFmtId="0" fontId="6" fillId="0" borderId="0" xfId="0" applyFont="1" applyFill="1"/>
    <xf numFmtId="0" fontId="6" fillId="0" borderId="0" xfId="0" applyFont="1" applyFill="1" applyAlignment="1">
      <alignment horizontal="center" vertical="center"/>
    </xf>
    <xf numFmtId="0" fontId="5" fillId="0" borderId="0" xfId="0" applyFont="1" applyFill="1" applyAlignment="1">
      <alignment horizontal="center" vertical="center" wrapText="1"/>
    </xf>
    <xf numFmtId="0" fontId="5" fillId="0" borderId="0" xfId="0" applyFont="1" applyFill="1" applyAlignment="1">
      <alignment wrapText="1"/>
    </xf>
    <xf numFmtId="0" fontId="5" fillId="0" borderId="0" xfId="0" applyFont="1" applyFill="1" applyAlignment="1">
      <alignment vertical="top" wrapText="1"/>
    </xf>
    <xf numFmtId="0" fontId="7" fillId="0" borderId="0" xfId="0" applyFont="1" applyFill="1" applyAlignment="1">
      <alignment horizontal="center" vertical="center"/>
    </xf>
    <xf numFmtId="0" fontId="10" fillId="0" borderId="0" xfId="0" applyFont="1" applyFill="1" applyAlignment="1">
      <alignment horizontal="center" vertical="center"/>
    </xf>
    <xf numFmtId="2" fontId="7" fillId="0" borderId="0" xfId="0" applyNumberFormat="1" applyFont="1" applyFill="1" applyAlignment="1">
      <alignment horizontal="center" vertical="center"/>
    </xf>
    <xf numFmtId="0" fontId="14" fillId="0" borderId="0" xfId="0" applyFont="1" applyFill="1" applyAlignment="1">
      <alignment vertical="top" wrapText="1"/>
    </xf>
    <xf numFmtId="0" fontId="14" fillId="0" borderId="0" xfId="0" applyFont="1" applyFill="1" applyAlignment="1">
      <alignment wrapText="1"/>
    </xf>
    <xf numFmtId="0" fontId="14" fillId="0" borderId="0" xfId="0" applyFont="1" applyFill="1" applyAlignment="1">
      <alignment horizontal="center" vertical="center" wrapText="1"/>
    </xf>
    <xf numFmtId="0" fontId="14" fillId="0" borderId="0" xfId="0" applyFont="1" applyFill="1"/>
    <xf numFmtId="0" fontId="13" fillId="0" borderId="0" xfId="0" applyFont="1" applyFill="1"/>
    <xf numFmtId="0" fontId="13" fillId="0" borderId="0" xfId="0" applyFont="1" applyFill="1" applyBorder="1"/>
    <xf numFmtId="0" fontId="14" fillId="0" borderId="0" xfId="0" applyFont="1" applyFill="1" applyBorder="1"/>
    <xf numFmtId="0" fontId="13" fillId="0" borderId="0" xfId="0" applyFont="1" applyFill="1" applyBorder="1" applyAlignment="1">
      <alignment vertical="center" wrapText="1"/>
    </xf>
    <xf numFmtId="0" fontId="13" fillId="0" borderId="0" xfId="0" applyFont="1" applyFill="1" applyAlignment="1">
      <alignment horizontal="center" vertical="center"/>
    </xf>
    <xf numFmtId="0" fontId="14" fillId="0" borderId="0" xfId="0" applyFont="1" applyFill="1" applyAlignment="1">
      <alignment horizontal="center" vertical="center"/>
    </xf>
    <xf numFmtId="0" fontId="14" fillId="0" borderId="0" xfId="0" applyFont="1" applyFill="1" applyAlignment="1">
      <alignment horizontal="center"/>
    </xf>
    <xf numFmtId="0" fontId="14" fillId="0" borderId="0" xfId="0" applyFont="1" applyFill="1" applyAlignment="1">
      <alignment vertical="center" wrapText="1"/>
    </xf>
    <xf numFmtId="0" fontId="10" fillId="0" borderId="0" xfId="0" applyFont="1" applyFill="1" applyBorder="1" applyAlignment="1">
      <alignment horizontal="center" vertical="center"/>
    </xf>
    <xf numFmtId="0" fontId="10" fillId="0" borderId="0" xfId="0" applyFont="1" applyFill="1" applyAlignment="1">
      <alignment horizontal="center"/>
    </xf>
    <xf numFmtId="0" fontId="17" fillId="0" borderId="0" xfId="0" applyFont="1" applyFill="1" applyAlignment="1">
      <alignment horizontal="center" vertical="center" wrapText="1"/>
    </xf>
    <xf numFmtId="0" fontId="17" fillId="0" borderId="0" xfId="0" applyFont="1" applyFill="1" applyAlignment="1">
      <alignment horizontal="center" vertical="center"/>
    </xf>
    <xf numFmtId="0" fontId="19" fillId="0" borderId="0" xfId="0" applyFont="1" applyFill="1" applyAlignment="1">
      <alignment horizontal="center" vertical="center"/>
    </xf>
    <xf numFmtId="0" fontId="19" fillId="0" borderId="0" xfId="0" applyFont="1" applyFill="1" applyAlignment="1">
      <alignment horizontal="center" vertical="center" wrapText="1"/>
    </xf>
    <xf numFmtId="2" fontId="10" fillId="0" borderId="0" xfId="0" applyNumberFormat="1" applyFont="1" applyFill="1" applyAlignment="1">
      <alignment horizontal="center"/>
    </xf>
    <xf numFmtId="0" fontId="17" fillId="0" borderId="0" xfId="0" applyFont="1" applyFill="1"/>
    <xf numFmtId="0" fontId="19" fillId="0" borderId="0" xfId="0" applyFont="1" applyFill="1"/>
    <xf numFmtId="0" fontId="17" fillId="0" borderId="0" xfId="0" applyFont="1" applyFill="1" applyBorder="1"/>
    <xf numFmtId="0" fontId="10" fillId="0" borderId="0" xfId="0" applyFont="1" applyFill="1"/>
    <xf numFmtId="166" fontId="17" fillId="0" borderId="0" xfId="32" applyNumberFormat="1" applyFont="1" applyFill="1" applyAlignment="1">
      <alignment horizontal="center" vertical="center" wrapText="1"/>
    </xf>
    <xf numFmtId="166" fontId="17" fillId="0" borderId="0" xfId="32" applyNumberFormat="1" applyFont="1" applyFill="1" applyAlignment="1">
      <alignment horizontal="center" vertical="center"/>
    </xf>
    <xf numFmtId="166" fontId="19" fillId="0" borderId="0" xfId="32" applyNumberFormat="1" applyFont="1" applyFill="1" applyAlignment="1">
      <alignment horizontal="center" vertical="center"/>
    </xf>
    <xf numFmtId="166" fontId="10" fillId="0" borderId="0" xfId="32" applyNumberFormat="1" applyFont="1" applyFill="1" applyAlignment="1">
      <alignment horizontal="center" vertical="center"/>
    </xf>
    <xf numFmtId="166" fontId="10" fillId="0" borderId="0" xfId="32" applyNumberFormat="1" applyFont="1" applyFill="1" applyAlignment="1">
      <alignment horizontal="center"/>
    </xf>
    <xf numFmtId="166" fontId="14" fillId="0" borderId="0" xfId="32" applyNumberFormat="1" applyFont="1" applyFill="1" applyAlignment="1">
      <alignment horizontal="center" vertical="center"/>
    </xf>
    <xf numFmtId="166" fontId="14" fillId="0" borderId="0" xfId="32" applyNumberFormat="1" applyFont="1" applyFill="1" applyAlignment="1">
      <alignment horizontal="center"/>
    </xf>
    <xf numFmtId="0" fontId="7" fillId="0" borderId="0" xfId="0" applyFont="1" applyFill="1" applyAlignment="1">
      <alignment horizontal="center" vertical="center" wrapText="1"/>
    </xf>
    <xf numFmtId="0" fontId="12" fillId="0" borderId="0" xfId="0" applyFont="1" applyFill="1" applyBorder="1" applyAlignment="1">
      <alignment horizontal="center" vertical="center" wrapText="1"/>
    </xf>
    <xf numFmtId="0" fontId="12" fillId="0" borderId="0" xfId="0" applyFont="1" applyFill="1" applyBorder="1" applyAlignment="1">
      <alignment horizontal="center" vertical="center"/>
    </xf>
    <xf numFmtId="9" fontId="13" fillId="0" borderId="0" xfId="1" applyFont="1" applyFill="1" applyAlignment="1">
      <alignment horizontal="center" vertical="center"/>
    </xf>
    <xf numFmtId="9" fontId="14" fillId="0" borderId="0" xfId="1" applyFont="1" applyFill="1" applyAlignment="1">
      <alignment horizontal="center"/>
    </xf>
    <xf numFmtId="9" fontId="17" fillId="0" borderId="0" xfId="1" applyFont="1" applyFill="1" applyAlignment="1">
      <alignment horizontal="center" vertical="center" wrapText="1"/>
    </xf>
    <xf numFmtId="9" fontId="17" fillId="0" borderId="0" xfId="1" applyFont="1" applyFill="1" applyAlignment="1">
      <alignment horizontal="center" vertical="center"/>
    </xf>
    <xf numFmtId="9" fontId="7" fillId="0" borderId="0" xfId="1" applyFont="1" applyFill="1" applyAlignment="1">
      <alignment horizontal="center" vertical="center"/>
    </xf>
    <xf numFmtId="9" fontId="10" fillId="0" borderId="0" xfId="1" applyFont="1" applyFill="1" applyAlignment="1">
      <alignment horizontal="center" vertical="center"/>
    </xf>
    <xf numFmtId="9" fontId="10" fillId="0" borderId="0" xfId="1" applyFont="1" applyFill="1" applyAlignment="1">
      <alignment horizontal="center"/>
    </xf>
    <xf numFmtId="9" fontId="12" fillId="0" borderId="0" xfId="1" applyFont="1" applyFill="1" applyBorder="1" applyAlignment="1">
      <alignment horizontal="center" vertical="center"/>
    </xf>
    <xf numFmtId="9" fontId="7" fillId="0" borderId="0" xfId="1" applyFont="1" applyFill="1" applyBorder="1" applyAlignment="1">
      <alignment horizontal="center" vertical="center"/>
    </xf>
    <xf numFmtId="0" fontId="13" fillId="0" borderId="0" xfId="0" applyFont="1" applyFill="1" applyAlignment="1">
      <alignment horizontal="left"/>
    </xf>
    <xf numFmtId="0" fontId="14" fillId="0" borderId="0" xfId="0" applyFont="1" applyFill="1" applyAlignment="1">
      <alignment horizontal="left"/>
    </xf>
    <xf numFmtId="0" fontId="17" fillId="0" borderId="0" xfId="0" applyFont="1" applyFill="1" applyAlignment="1">
      <alignment horizontal="left"/>
    </xf>
    <xf numFmtId="0" fontId="19" fillId="0" borderId="0" xfId="0" applyFont="1" applyFill="1" applyAlignment="1">
      <alignment horizontal="left" vertical="top" wrapText="1"/>
    </xf>
    <xf numFmtId="0" fontId="14" fillId="0" borderId="0" xfId="0" applyFont="1" applyFill="1" applyAlignment="1">
      <alignment horizontal="left" vertical="top" wrapText="1"/>
    </xf>
    <xf numFmtId="0" fontId="19" fillId="0" borderId="0" xfId="0" applyFont="1" applyFill="1" applyAlignment="1">
      <alignment horizontal="left"/>
    </xf>
    <xf numFmtId="1" fontId="2" fillId="0" borderId="0" xfId="0" applyNumberFormat="1" applyFont="1" applyFill="1" applyBorder="1" applyAlignment="1">
      <alignment horizontal="center" vertical="center" wrapText="1"/>
    </xf>
    <xf numFmtId="0" fontId="25" fillId="0" borderId="0" xfId="0" applyFont="1" applyFill="1" applyBorder="1" applyAlignment="1">
      <alignment horizontal="center" vertical="center" wrapText="1"/>
    </xf>
    <xf numFmtId="166" fontId="2" fillId="0" borderId="0" xfId="32" applyNumberFormat="1" applyFont="1" applyFill="1" applyBorder="1" applyAlignment="1">
      <alignment horizontal="center" vertical="center" wrapText="1"/>
    </xf>
    <xf numFmtId="9" fontId="25" fillId="0" borderId="0" xfId="1" applyFont="1" applyFill="1" applyBorder="1" applyAlignment="1">
      <alignment horizontal="center" vertical="center" wrapText="1"/>
    </xf>
    <xf numFmtId="166" fontId="7" fillId="0" borderId="0" xfId="32" applyNumberFormat="1" applyFont="1" applyFill="1" applyAlignment="1">
      <alignment horizontal="center" vertical="center"/>
    </xf>
    <xf numFmtId="166" fontId="7" fillId="0" borderId="0" xfId="0" applyNumberFormat="1" applyFont="1" applyFill="1" applyAlignment="1">
      <alignment horizontal="center" vertical="center"/>
    </xf>
    <xf numFmtId="166" fontId="7" fillId="0" borderId="0" xfId="0" applyNumberFormat="1" applyFont="1" applyFill="1" applyBorder="1" applyAlignment="1">
      <alignment horizontal="center" vertical="center" wrapText="1"/>
    </xf>
    <xf numFmtId="169" fontId="7" fillId="0" borderId="0" xfId="0" applyNumberFormat="1" applyFont="1" applyFill="1" applyBorder="1" applyAlignment="1">
      <alignment horizontal="center" vertical="center" wrapText="1"/>
    </xf>
    <xf numFmtId="9" fontId="7" fillId="0" borderId="0" xfId="1" applyFont="1" applyFill="1" applyBorder="1" applyAlignment="1">
      <alignment horizontal="center" vertical="center" wrapText="1"/>
    </xf>
    <xf numFmtId="166" fontId="27" fillId="0" borderId="0" xfId="32" applyNumberFormat="1" applyFont="1" applyFill="1" applyAlignment="1">
      <alignment horizontal="center" vertical="center" wrapText="1"/>
    </xf>
    <xf numFmtId="0" fontId="27" fillId="0" borderId="0" xfId="0" applyFont="1" applyFill="1" applyAlignment="1">
      <alignment horizontal="center" vertical="center" wrapText="1"/>
    </xf>
    <xf numFmtId="166" fontId="27" fillId="0" borderId="0" xfId="0" applyNumberFormat="1" applyFont="1" applyFill="1" applyAlignment="1">
      <alignment horizontal="center" vertical="center" wrapText="1"/>
    </xf>
    <xf numFmtId="9" fontId="27" fillId="0" borderId="0" xfId="1" applyFont="1" applyFill="1" applyAlignment="1">
      <alignment horizontal="center" vertical="center" wrapText="1"/>
    </xf>
    <xf numFmtId="165" fontId="25" fillId="0" borderId="0" xfId="0" applyNumberFormat="1"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166" fontId="8" fillId="0" borderId="0" xfId="32"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applyFont="1" applyFill="1" applyBorder="1"/>
    <xf numFmtId="166" fontId="25" fillId="0" borderId="0" xfId="32" applyNumberFormat="1" applyFont="1" applyFill="1" applyBorder="1" applyAlignment="1">
      <alignment horizontal="center" vertical="center" wrapText="1"/>
    </xf>
    <xf numFmtId="10" fontId="17" fillId="0" borderId="0" xfId="1" applyNumberFormat="1" applyFont="1" applyFill="1" applyAlignment="1">
      <alignment horizontal="center" vertical="center" wrapText="1"/>
    </xf>
    <xf numFmtId="0" fontId="6" fillId="0" borderId="0" xfId="0" applyFont="1" applyFill="1" applyBorder="1"/>
    <xf numFmtId="0" fontId="19" fillId="0" borderId="0" xfId="0" applyFont="1" applyFill="1" applyBorder="1"/>
    <xf numFmtId="0" fontId="19" fillId="0" borderId="0" xfId="0" applyFont="1" applyFill="1" applyAlignment="1">
      <alignment horizontal="justify" vertical="center"/>
    </xf>
    <xf numFmtId="0" fontId="25" fillId="0" borderId="0" xfId="0" applyFont="1" applyFill="1" applyBorder="1" applyAlignment="1">
      <alignment horizontal="justify" vertical="center" wrapText="1"/>
    </xf>
    <xf numFmtId="0" fontId="17" fillId="0" borderId="0" xfId="0" applyFont="1" applyFill="1" applyAlignment="1">
      <alignment horizontal="justify" vertical="center" wrapText="1"/>
    </xf>
    <xf numFmtId="0" fontId="17" fillId="0" borderId="0" xfId="0" applyFont="1" applyFill="1" applyAlignment="1">
      <alignment horizontal="justify" vertical="center"/>
    </xf>
    <xf numFmtId="0" fontId="7" fillId="0" borderId="0" xfId="0" applyFont="1" applyFill="1" applyAlignment="1">
      <alignment horizontal="justify" vertical="center"/>
    </xf>
    <xf numFmtId="0" fontId="12" fillId="0" borderId="0" xfId="0" applyFont="1" applyFill="1" applyBorder="1" applyAlignment="1">
      <alignment horizontal="justify" vertical="center" wrapText="1"/>
    </xf>
    <xf numFmtId="0" fontId="12" fillId="0" borderId="0" xfId="0" applyFont="1" applyFill="1" applyBorder="1" applyAlignment="1">
      <alignment horizontal="justify" vertical="center"/>
    </xf>
    <xf numFmtId="0" fontId="7" fillId="0" borderId="0" xfId="0" applyFont="1" applyFill="1" applyBorder="1" applyAlignment="1">
      <alignment horizontal="justify" vertical="center"/>
    </xf>
    <xf numFmtId="0" fontId="10" fillId="0" borderId="0" xfId="0" applyFont="1" applyFill="1" applyBorder="1" applyAlignment="1">
      <alignment horizontal="justify" vertical="center"/>
    </xf>
    <xf numFmtId="0" fontId="10" fillId="0" borderId="0" xfId="0" applyFont="1" applyFill="1" applyAlignment="1">
      <alignment horizontal="justify" vertical="center"/>
    </xf>
    <xf numFmtId="10" fontId="25" fillId="0" borderId="0" xfId="0" applyNumberFormat="1" applyFont="1" applyFill="1" applyBorder="1" applyAlignment="1">
      <alignment horizontal="justify" vertical="center" wrapText="1"/>
    </xf>
    <xf numFmtId="9" fontId="7" fillId="0" borderId="0" xfId="1" applyFont="1" applyFill="1" applyAlignment="1">
      <alignment horizontal="justify" vertical="center"/>
    </xf>
    <xf numFmtId="0" fontId="22" fillId="0" borderId="0" xfId="0" applyFont="1" applyFill="1" applyBorder="1" applyAlignment="1">
      <alignment horizontal="justify" vertical="center" wrapText="1"/>
    </xf>
    <xf numFmtId="0" fontId="9" fillId="0" borderId="0" xfId="0" applyFont="1" applyFill="1" applyAlignment="1">
      <alignment horizontal="justify" vertical="center"/>
    </xf>
    <xf numFmtId="0" fontId="20" fillId="0" borderId="0" xfId="0" applyFont="1" applyFill="1" applyAlignment="1">
      <alignment horizontal="justify" vertical="center"/>
    </xf>
    <xf numFmtId="0" fontId="26" fillId="0" borderId="0" xfId="0" applyFont="1" applyFill="1" applyBorder="1" applyAlignment="1">
      <alignment horizontal="justify" vertical="center"/>
    </xf>
    <xf numFmtId="0" fontId="9" fillId="0" borderId="0" xfId="0" applyFont="1" applyFill="1" applyBorder="1" applyAlignment="1">
      <alignment horizontal="justify" vertical="center"/>
    </xf>
    <xf numFmtId="0" fontId="18" fillId="0" borderId="0" xfId="0" applyFont="1" applyFill="1" applyBorder="1" applyAlignment="1">
      <alignment horizontal="justify" vertical="center"/>
    </xf>
    <xf numFmtId="0" fontId="18" fillId="0" borderId="0" xfId="0" applyFont="1" applyFill="1" applyBorder="1" applyAlignment="1">
      <alignment horizontal="justify" vertical="center" wrapText="1"/>
    </xf>
    <xf numFmtId="0" fontId="18" fillId="0" borderId="11" xfId="0" applyFont="1" applyFill="1" applyBorder="1" applyAlignment="1">
      <alignment horizontal="justify" vertical="center"/>
    </xf>
    <xf numFmtId="0" fontId="18" fillId="0" borderId="9" xfId="0" applyFont="1" applyFill="1" applyBorder="1" applyAlignment="1">
      <alignment horizontal="justify" vertical="center"/>
    </xf>
    <xf numFmtId="0" fontId="14" fillId="0" borderId="0" xfId="0" applyFont="1" applyFill="1" applyAlignment="1">
      <alignment horizontal="justify" vertical="center"/>
    </xf>
    <xf numFmtId="0" fontId="21" fillId="0" borderId="0" xfId="0" applyFont="1" applyFill="1" applyAlignment="1">
      <alignment horizontal="justify" vertical="center"/>
    </xf>
    <xf numFmtId="0" fontId="23" fillId="0" borderId="0" xfId="0" applyFont="1" applyFill="1" applyAlignment="1">
      <alignment horizontal="justify" vertical="center"/>
    </xf>
    <xf numFmtId="0" fontId="7" fillId="0" borderId="9" xfId="0" applyFont="1" applyFill="1" applyBorder="1" applyAlignment="1">
      <alignment horizontal="center" vertical="center"/>
    </xf>
    <xf numFmtId="0" fontId="7" fillId="0" borderId="9" xfId="0" applyFont="1" applyFill="1" applyBorder="1" applyAlignment="1">
      <alignment horizontal="justify" vertical="center"/>
    </xf>
    <xf numFmtId="9" fontId="7" fillId="0" borderId="9" xfId="1" applyFont="1" applyFill="1" applyBorder="1" applyAlignment="1">
      <alignment horizontal="center" vertical="center"/>
    </xf>
    <xf numFmtId="0" fontId="9" fillId="0" borderId="9" xfId="0" applyFont="1" applyFill="1" applyBorder="1" applyAlignment="1">
      <alignment horizontal="justify" vertical="center"/>
    </xf>
    <xf numFmtId="1" fontId="7" fillId="0" borderId="9" xfId="1" applyNumberFormat="1" applyFont="1" applyFill="1" applyBorder="1" applyAlignment="1">
      <alignment horizontal="center" vertical="center" wrapText="1"/>
    </xf>
    <xf numFmtId="0" fontId="7" fillId="0" borderId="9" xfId="1" applyNumberFormat="1" applyFont="1" applyFill="1" applyBorder="1" applyAlignment="1">
      <alignment horizontal="center" vertical="center" wrapText="1"/>
    </xf>
    <xf numFmtId="9" fontId="7" fillId="0" borderId="9" xfId="0" applyNumberFormat="1" applyFont="1" applyFill="1" applyBorder="1" applyAlignment="1">
      <alignment horizontal="center" vertical="center"/>
    </xf>
    <xf numFmtId="1" fontId="16" fillId="0" borderId="9" xfId="0" applyNumberFormat="1" applyFont="1" applyFill="1" applyBorder="1" applyAlignment="1">
      <alignment vertical="center" wrapText="1"/>
    </xf>
    <xf numFmtId="0" fontId="10" fillId="0" borderId="9" xfId="0" applyFont="1" applyFill="1" applyBorder="1" applyAlignment="1">
      <alignment horizontal="center" vertical="center"/>
    </xf>
    <xf numFmtId="0" fontId="10" fillId="0" borderId="9" xfId="0" applyFont="1" applyFill="1" applyBorder="1" applyAlignment="1">
      <alignment horizontal="justify" vertical="center"/>
    </xf>
    <xf numFmtId="166" fontId="10" fillId="0" borderId="9" xfId="32" applyNumberFormat="1" applyFont="1" applyFill="1" applyBorder="1" applyAlignment="1">
      <alignment horizontal="center" vertical="center"/>
    </xf>
    <xf numFmtId="0" fontId="15" fillId="0" borderId="9" xfId="0" applyFont="1" applyFill="1" applyBorder="1" applyAlignment="1">
      <alignment vertical="center" wrapText="1"/>
    </xf>
    <xf numFmtId="0" fontId="15" fillId="0" borderId="9" xfId="0" applyFont="1" applyBorder="1" applyAlignment="1">
      <alignment horizontal="justify" vertical="center" wrapText="1"/>
    </xf>
    <xf numFmtId="170" fontId="17" fillId="0" borderId="0" xfId="0" applyNumberFormat="1" applyFont="1" applyFill="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30" fillId="0" borderId="0" xfId="0" applyFont="1" applyFill="1" applyBorder="1" applyAlignment="1">
      <alignment horizontal="center" vertical="center" wrapText="1"/>
    </xf>
    <xf numFmtId="0" fontId="0" fillId="0" borderId="0" xfId="0" applyFill="1"/>
    <xf numFmtId="0" fontId="32" fillId="0" borderId="0" xfId="0" applyFont="1" applyAlignment="1">
      <alignment horizontal="center" vertical="center"/>
    </xf>
    <xf numFmtId="0" fontId="32" fillId="0" borderId="0" xfId="0" applyFont="1" applyAlignment="1">
      <alignment horizontal="left" vertical="center"/>
    </xf>
    <xf numFmtId="0" fontId="32" fillId="0" borderId="0" xfId="0" applyFont="1"/>
    <xf numFmtId="0" fontId="36" fillId="0" borderId="9" xfId="0" applyFont="1" applyBorder="1" applyAlignment="1">
      <alignment vertical="center" wrapText="1"/>
    </xf>
    <xf numFmtId="0" fontId="0" fillId="0" borderId="0" xfId="0" applyAlignment="1">
      <alignment vertical="top" wrapText="1"/>
    </xf>
    <xf numFmtId="0" fontId="37" fillId="0" borderId="0" xfId="0" applyFont="1" applyFill="1" applyAlignment="1">
      <alignment horizontal="justify" vertical="center" wrapText="1"/>
    </xf>
    <xf numFmtId="0" fontId="11" fillId="21" borderId="19" xfId="0" applyFont="1" applyFill="1" applyBorder="1" applyAlignment="1">
      <alignment horizontal="center" vertical="center" wrapText="1"/>
    </xf>
    <xf numFmtId="0" fontId="38" fillId="21" borderId="2" xfId="0" applyFont="1" applyFill="1" applyBorder="1" applyAlignment="1">
      <alignment horizontal="center" vertical="center" wrapText="1"/>
    </xf>
    <xf numFmtId="0" fontId="38" fillId="21" borderId="1" xfId="0" applyFont="1" applyFill="1" applyBorder="1" applyAlignment="1">
      <alignment horizontal="justify" vertical="center" wrapText="1"/>
    </xf>
    <xf numFmtId="0" fontId="38" fillId="21" borderId="19" xfId="0" applyFont="1" applyFill="1" applyBorder="1" applyAlignment="1">
      <alignment horizontal="center" vertical="center" wrapText="1"/>
    </xf>
    <xf numFmtId="0" fontId="39" fillId="21" borderId="19" xfId="0" applyFont="1" applyFill="1" applyBorder="1" applyAlignment="1">
      <alignment horizontal="center" vertical="center" wrapText="1"/>
    </xf>
    <xf numFmtId="0" fontId="25" fillId="0" borderId="1" xfId="0" applyFont="1" applyBorder="1" applyAlignment="1">
      <alignment horizontal="justify" vertical="center" wrapText="1"/>
    </xf>
    <xf numFmtId="9" fontId="25" fillId="0" borderId="19" xfId="31" applyFont="1" applyFill="1" applyBorder="1" applyAlignment="1">
      <alignment horizontal="center" vertical="center" wrapText="1"/>
    </xf>
    <xf numFmtId="0" fontId="22" fillId="0" borderId="3" xfId="0" applyFont="1" applyFill="1" applyBorder="1" applyAlignment="1">
      <alignment horizontal="justify" vertical="center" wrapText="1"/>
    </xf>
    <xf numFmtId="0" fontId="41" fillId="0" borderId="0" xfId="0" applyFont="1" applyAlignment="1">
      <alignment horizontal="center" vertical="center" wrapText="1"/>
    </xf>
    <xf numFmtId="0" fontId="25" fillId="0" borderId="15" xfId="0" applyFont="1" applyBorder="1" applyAlignment="1">
      <alignment horizontal="justify" vertical="center" wrapText="1"/>
    </xf>
    <xf numFmtId="9" fontId="25" fillId="0" borderId="18" xfId="31" applyFont="1" applyFill="1" applyBorder="1" applyAlignment="1">
      <alignment horizontal="center" vertical="center" wrapText="1"/>
    </xf>
    <xf numFmtId="0" fontId="22" fillId="0" borderId="16" xfId="0" applyFont="1" applyFill="1" applyBorder="1" applyAlignment="1">
      <alignment horizontal="justify" vertical="center" wrapText="1"/>
    </xf>
    <xf numFmtId="0" fontId="25" fillId="0" borderId="6" xfId="0" applyFont="1" applyBorder="1" applyAlignment="1">
      <alignment horizontal="justify" vertical="center" wrapText="1"/>
    </xf>
    <xf numFmtId="9" fontId="25" fillId="0" borderId="17" xfId="31" applyFont="1" applyFill="1" applyBorder="1" applyAlignment="1">
      <alignment horizontal="center" vertical="center" wrapText="1"/>
    </xf>
    <xf numFmtId="0" fontId="22" fillId="0" borderId="8" xfId="0" applyFont="1" applyFill="1" applyBorder="1" applyAlignment="1">
      <alignment horizontal="justify" vertical="center" wrapText="1"/>
    </xf>
    <xf numFmtId="0" fontId="22" fillId="0" borderId="18" xfId="0" applyFont="1" applyFill="1" applyBorder="1" applyAlignment="1">
      <alignment horizontal="justify" vertical="center" wrapText="1"/>
    </xf>
    <xf numFmtId="0" fontId="25" fillId="0" borderId="4" xfId="0" applyFont="1" applyBorder="1" applyAlignment="1">
      <alignment horizontal="justify" vertical="center" wrapText="1"/>
    </xf>
    <xf numFmtId="9" fontId="25" fillId="0" borderId="28" xfId="31" applyFont="1" applyFill="1" applyBorder="1" applyAlignment="1">
      <alignment horizontal="center" vertical="center" wrapText="1"/>
    </xf>
    <xf numFmtId="0" fontId="22" fillId="0" borderId="28" xfId="0" applyFont="1" applyFill="1" applyBorder="1" applyAlignment="1">
      <alignment horizontal="justify" vertical="center" wrapText="1"/>
    </xf>
    <xf numFmtId="0" fontId="40" fillId="22" borderId="16" xfId="0" applyFont="1" applyFill="1" applyBorder="1" applyAlignment="1">
      <alignment horizontal="center" vertical="center" wrapText="1"/>
    </xf>
    <xf numFmtId="0" fontId="25" fillId="0" borderId="29" xfId="0" applyFont="1" applyBorder="1" applyAlignment="1">
      <alignment horizontal="justify" vertical="center" wrapText="1"/>
    </xf>
    <xf numFmtId="9" fontId="25" fillId="0" borderId="30" xfId="31" applyFont="1" applyFill="1" applyBorder="1" applyAlignment="1">
      <alignment horizontal="center" vertical="center" wrapText="1"/>
    </xf>
    <xf numFmtId="0" fontId="22" fillId="0" borderId="30" xfId="0" applyFont="1" applyFill="1" applyBorder="1" applyAlignment="1">
      <alignment horizontal="justify" vertical="center" wrapText="1"/>
    </xf>
    <xf numFmtId="0" fontId="25" fillId="0" borderId="31" xfId="0" applyFont="1" applyBorder="1" applyAlignment="1">
      <alignment horizontal="justify" vertical="center" wrapText="1"/>
    </xf>
    <xf numFmtId="9" fontId="25" fillId="0" borderId="32" xfId="31" applyFont="1" applyFill="1" applyBorder="1" applyAlignment="1">
      <alignment horizontal="center" vertical="center" wrapText="1"/>
    </xf>
    <xf numFmtId="0" fontId="22" fillId="0" borderId="32" xfId="0" applyFont="1" applyFill="1" applyBorder="1" applyAlignment="1">
      <alignment horizontal="justify" vertical="center" wrapText="1"/>
    </xf>
    <xf numFmtId="0" fontId="41" fillId="0" borderId="33" xfId="0" applyFont="1" applyBorder="1" applyAlignment="1">
      <alignment horizontal="center" vertical="center" wrapText="1"/>
    </xf>
    <xf numFmtId="0" fontId="41" fillId="0" borderId="0" xfId="0" applyFont="1" applyFill="1" applyAlignment="1">
      <alignment horizontal="center" vertical="center" wrapText="1"/>
    </xf>
    <xf numFmtId="0" fontId="25" fillId="0" borderId="18" xfId="0" applyFont="1" applyBorder="1" applyAlignment="1">
      <alignment horizontal="center" vertical="center" wrapText="1"/>
    </xf>
    <xf numFmtId="0" fontId="40" fillId="22" borderId="14"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0" fillId="22" borderId="18" xfId="0" applyFont="1" applyFill="1" applyBorder="1" applyAlignment="1">
      <alignment horizontal="center" vertical="center" wrapText="1"/>
    </xf>
    <xf numFmtId="0" fontId="25" fillId="0" borderId="0" xfId="0" applyFont="1" applyBorder="1" applyAlignment="1">
      <alignment horizontal="justify" vertical="center" wrapText="1"/>
    </xf>
    <xf numFmtId="0" fontId="25" fillId="0" borderId="1" xfId="0" applyFont="1" applyFill="1" applyBorder="1" applyAlignment="1">
      <alignment horizontal="justify" vertical="center" wrapText="1"/>
    </xf>
    <xf numFmtId="0" fontId="25" fillId="0" borderId="29" xfId="0" applyFont="1" applyFill="1" applyBorder="1" applyAlignment="1">
      <alignment horizontal="justify" vertical="center" wrapText="1"/>
    </xf>
    <xf numFmtId="0" fontId="25" fillId="0" borderId="31" xfId="0" applyFont="1" applyFill="1" applyBorder="1" applyAlignment="1">
      <alignment horizontal="justify" vertical="center" wrapText="1"/>
    </xf>
    <xf numFmtId="0" fontId="25" fillId="0" borderId="4" xfId="0" applyFont="1" applyFill="1" applyBorder="1" applyAlignment="1">
      <alignment horizontal="justify" vertical="center" wrapText="1"/>
    </xf>
    <xf numFmtId="9" fontId="25" fillId="0" borderId="34" xfId="31" applyFont="1" applyFill="1" applyBorder="1" applyAlignment="1">
      <alignment horizontal="center" vertical="center" wrapText="1"/>
    </xf>
    <xf numFmtId="9" fontId="25" fillId="0" borderId="35" xfId="31" applyFont="1" applyFill="1" applyBorder="1" applyAlignment="1">
      <alignment horizontal="center" vertical="center" wrapText="1"/>
    </xf>
    <xf numFmtId="0" fontId="25" fillId="0" borderId="36" xfId="0" applyFont="1" applyBorder="1" applyAlignment="1">
      <alignment horizontal="justify" vertical="center" wrapText="1"/>
    </xf>
    <xf numFmtId="9" fontId="25" fillId="0" borderId="0" xfId="31" applyFont="1" applyFill="1" applyBorder="1" applyAlignment="1">
      <alignment horizontal="center" vertical="center" wrapText="1"/>
    </xf>
    <xf numFmtId="0" fontId="42" fillId="0" borderId="15" xfId="0" applyFont="1" applyBorder="1" applyAlignment="1">
      <alignment horizontal="justify" vertical="center" wrapText="1"/>
    </xf>
    <xf numFmtId="0" fontId="42" fillId="0" borderId="4" xfId="0" applyFont="1" applyBorder="1" applyAlignment="1">
      <alignment horizontal="justify" vertical="center" wrapText="1"/>
    </xf>
    <xf numFmtId="0" fontId="25" fillId="0" borderId="6" xfId="0" applyFont="1" applyFill="1" applyBorder="1" applyAlignment="1">
      <alignment horizontal="justify" vertical="center" wrapText="1"/>
    </xf>
    <xf numFmtId="0" fontId="40" fillId="0" borderId="16" xfId="0" applyFont="1" applyFill="1" applyBorder="1" applyAlignment="1">
      <alignment horizontal="center" vertical="center" wrapText="1"/>
    </xf>
    <xf numFmtId="0" fontId="7" fillId="0" borderId="0" xfId="0" applyFont="1" applyAlignment="1">
      <alignment horizontal="center" vertical="center" wrapText="1"/>
    </xf>
    <xf numFmtId="0" fontId="25" fillId="0" borderId="2" xfId="0" applyFont="1" applyBorder="1" applyAlignment="1">
      <alignment horizontal="justify" vertical="center" wrapText="1"/>
    </xf>
    <xf numFmtId="0" fontId="44" fillId="0" borderId="28" xfId="0" applyFont="1" applyFill="1" applyBorder="1" applyAlignment="1">
      <alignment horizontal="center" vertical="center" wrapText="1"/>
    </xf>
    <xf numFmtId="0" fontId="22" fillId="0" borderId="0" xfId="0" applyFont="1" applyFill="1" applyAlignment="1">
      <alignment horizontal="justify" vertical="center" wrapText="1"/>
    </xf>
    <xf numFmtId="0" fontId="41" fillId="0" borderId="37" xfId="0" applyFont="1" applyBorder="1" applyAlignment="1">
      <alignment horizontal="center" vertical="center" wrapText="1"/>
    </xf>
    <xf numFmtId="0" fontId="41" fillId="0" borderId="28" xfId="0" applyFont="1" applyFill="1" applyBorder="1" applyAlignment="1">
      <alignment horizontal="center" vertical="center" wrapText="1"/>
    </xf>
    <xf numFmtId="0" fontId="41" fillId="0" borderId="0" xfId="0" applyFont="1" applyFill="1" applyBorder="1" applyAlignment="1">
      <alignment horizontal="center" vertical="center" wrapText="1"/>
    </xf>
    <xf numFmtId="0" fontId="25" fillId="0" borderId="0" xfId="0" applyFont="1" applyFill="1" applyAlignment="1">
      <alignment horizontal="justify" vertical="center" wrapText="1"/>
    </xf>
    <xf numFmtId="0" fontId="41" fillId="0" borderId="28" xfId="0" applyFont="1" applyBorder="1" applyAlignment="1">
      <alignment horizontal="center" vertical="center" wrapText="1"/>
    </xf>
    <xf numFmtId="0" fontId="41" fillId="0" borderId="0" xfId="0" applyFont="1" applyBorder="1" applyAlignment="1">
      <alignment horizontal="center" vertical="center" wrapText="1"/>
    </xf>
    <xf numFmtId="0" fontId="25" fillId="0" borderId="0" xfId="0" applyFont="1" applyAlignment="1">
      <alignment horizontal="justify" vertical="center" wrapText="1"/>
    </xf>
    <xf numFmtId="0" fontId="32" fillId="0" borderId="0" xfId="0" applyFont="1" applyAlignment="1">
      <alignment wrapText="1"/>
    </xf>
    <xf numFmtId="0" fontId="32" fillId="0" borderId="0" xfId="0" applyFont="1" applyAlignment="1">
      <alignment horizontal="center" vertical="center" wrapText="1"/>
    </xf>
    <xf numFmtId="0" fontId="15" fillId="0" borderId="9" xfId="0" applyFont="1" applyBorder="1" applyAlignment="1">
      <alignment vertical="center"/>
    </xf>
    <xf numFmtId="0" fontId="36" fillId="0" borderId="0" xfId="0" applyFont="1" applyBorder="1" applyAlignment="1">
      <alignment horizontal="justify" vertical="center" wrapText="1"/>
    </xf>
    <xf numFmtId="0" fontId="32" fillId="0" borderId="0" xfId="0" applyFont="1" applyFill="1" applyAlignment="1">
      <alignment horizontal="center" vertical="center"/>
    </xf>
    <xf numFmtId="0" fontId="41" fillId="0" borderId="9" xfId="0" applyFont="1" applyBorder="1" applyAlignment="1">
      <alignment horizontal="center" vertical="center"/>
    </xf>
    <xf numFmtId="0" fontId="41" fillId="0" borderId="9" xfId="0" applyFont="1" applyBorder="1" applyAlignment="1">
      <alignment horizontal="justify" vertical="center" wrapText="1"/>
    </xf>
    <xf numFmtId="0" fontId="36" fillId="0" borderId="9" xfId="0" applyFont="1" applyBorder="1" applyAlignment="1">
      <alignment horizontal="center" vertical="center"/>
    </xf>
    <xf numFmtId="0" fontId="0" fillId="0" borderId="0" xfId="0" applyAlignment="1">
      <alignment wrapText="1"/>
    </xf>
    <xf numFmtId="0" fontId="0" fillId="0" borderId="0" xfId="0" applyAlignment="1"/>
    <xf numFmtId="0" fontId="45" fillId="24" borderId="44" xfId="0" applyFont="1" applyFill="1" applyBorder="1" applyAlignment="1">
      <alignment horizontal="center" vertical="center" wrapText="1"/>
    </xf>
    <xf numFmtId="0" fontId="15" fillId="0" borderId="44" xfId="0" applyFont="1" applyBorder="1" applyAlignment="1">
      <alignment vertical="center"/>
    </xf>
    <xf numFmtId="0" fontId="15" fillId="0" borderId="45" xfId="0" applyFont="1" applyBorder="1" applyAlignment="1">
      <alignment vertical="center"/>
    </xf>
    <xf numFmtId="0" fontId="15" fillId="0" borderId="46" xfId="0" applyFont="1" applyBorder="1" applyAlignment="1">
      <alignment vertical="center"/>
    </xf>
    <xf numFmtId="0" fontId="15" fillId="0" borderId="47" xfId="0" applyFont="1" applyBorder="1" applyAlignment="1">
      <alignment vertical="center"/>
    </xf>
    <xf numFmtId="0" fontId="15" fillId="0" borderId="48" xfId="0" applyFont="1" applyBorder="1" applyAlignment="1">
      <alignment vertical="center"/>
    </xf>
    <xf numFmtId="0" fontId="0" fillId="19" borderId="0" xfId="0" applyFill="1"/>
    <xf numFmtId="0" fontId="0" fillId="19" borderId="0" xfId="0" applyFill="1" applyAlignment="1"/>
    <xf numFmtId="0" fontId="0" fillId="19" borderId="0" xfId="0" applyFill="1" applyAlignment="1">
      <alignment vertical="center"/>
    </xf>
    <xf numFmtId="0" fontId="3" fillId="19" borderId="44" xfId="0" applyFont="1" applyFill="1" applyBorder="1" applyAlignment="1">
      <alignment horizontal="center" vertical="center"/>
    </xf>
    <xf numFmtId="0" fontId="0" fillId="19" borderId="0" xfId="0" applyFill="1" applyAlignment="1">
      <alignment wrapText="1"/>
    </xf>
    <xf numFmtId="0" fontId="15" fillId="19" borderId="9" xfId="0" applyFont="1" applyFill="1" applyBorder="1" applyAlignment="1">
      <alignment horizontal="center" vertical="center" wrapText="1"/>
    </xf>
    <xf numFmtId="0" fontId="3" fillId="19" borderId="9" xfId="0" applyFont="1" applyFill="1" applyBorder="1" applyAlignment="1">
      <alignment horizontal="center" vertical="center"/>
    </xf>
    <xf numFmtId="0" fontId="47" fillId="24" borderId="44" xfId="0" applyFont="1" applyFill="1" applyBorder="1" applyAlignment="1">
      <alignment horizontal="center" vertical="center"/>
    </xf>
    <xf numFmtId="0" fontId="47" fillId="24" borderId="46" xfId="0" applyFont="1" applyFill="1" applyBorder="1" applyAlignment="1">
      <alignment horizontal="center" vertical="center"/>
    </xf>
    <xf numFmtId="0" fontId="15" fillId="19" borderId="47" xfId="0" applyFont="1" applyFill="1" applyBorder="1" applyAlignment="1">
      <alignment horizontal="center" vertical="center" wrapText="1"/>
    </xf>
    <xf numFmtId="0" fontId="8" fillId="0" borderId="0" xfId="0" applyFont="1" applyAlignment="1">
      <alignment horizontal="center" vertical="center" wrapText="1"/>
    </xf>
    <xf numFmtId="10" fontId="8" fillId="19" borderId="9" xfId="1" applyNumberFormat="1" applyFont="1" applyFill="1" applyBorder="1" applyAlignment="1">
      <alignment horizontal="center" vertical="center" wrapText="1"/>
    </xf>
    <xf numFmtId="9" fontId="8" fillId="19" borderId="9" xfId="33" applyNumberFormat="1" applyFont="1" applyFill="1" applyBorder="1" applyAlignment="1">
      <alignment horizontal="center" vertical="center"/>
    </xf>
    <xf numFmtId="9" fontId="8" fillId="19" borderId="47" xfId="33" applyNumberFormat="1" applyFont="1" applyFill="1" applyBorder="1" applyAlignment="1">
      <alignment horizontal="center" vertical="center"/>
    </xf>
    <xf numFmtId="0" fontId="8" fillId="0" borderId="0" xfId="0" applyFont="1" applyAlignment="1">
      <alignment horizontal="center" vertical="center"/>
    </xf>
    <xf numFmtId="0" fontId="8" fillId="0" borderId="0" xfId="0" applyFont="1"/>
    <xf numFmtId="0" fontId="8" fillId="0" borderId="0" xfId="0" applyFont="1" applyAlignment="1">
      <alignment wrapText="1"/>
    </xf>
    <xf numFmtId="0" fontId="8" fillId="0" borderId="0" xfId="0" applyFont="1" applyBorder="1" applyAlignment="1">
      <alignment horizontal="center" vertical="center"/>
    </xf>
    <xf numFmtId="0" fontId="8" fillId="0" borderId="0" xfId="0" applyFont="1" applyAlignment="1">
      <alignment horizontal="left" vertical="center"/>
    </xf>
    <xf numFmtId="0" fontId="8" fillId="0" borderId="9" xfId="0" applyFont="1" applyBorder="1" applyAlignment="1">
      <alignment horizontal="center" vertical="center"/>
    </xf>
    <xf numFmtId="0" fontId="2" fillId="0" borderId="0" xfId="0" applyFont="1" applyBorder="1" applyAlignment="1">
      <alignment horizontal="justify" vertical="center" wrapText="1"/>
    </xf>
    <xf numFmtId="0" fontId="8" fillId="0" borderId="0" xfId="0" applyFont="1" applyFill="1" applyAlignment="1">
      <alignment horizontal="center" vertical="center"/>
    </xf>
    <xf numFmtId="0" fontId="34" fillId="19" borderId="0" xfId="0" applyFont="1" applyFill="1" applyBorder="1" applyAlignment="1">
      <alignment vertical="center" wrapText="1"/>
    </xf>
    <xf numFmtId="0" fontId="8" fillId="19" borderId="0" xfId="0" applyFont="1" applyFill="1"/>
    <xf numFmtId="0" fontId="8" fillId="0" borderId="44" xfId="0" applyFont="1" applyBorder="1" applyAlignment="1">
      <alignment horizontal="center" vertical="center"/>
    </xf>
    <xf numFmtId="0" fontId="8" fillId="19" borderId="9" xfId="0" applyFont="1" applyFill="1" applyBorder="1" applyAlignment="1">
      <alignment horizontal="justify" vertical="center" wrapText="1"/>
    </xf>
    <xf numFmtId="0" fontId="8" fillId="19" borderId="44" xfId="0" applyFont="1" applyFill="1" applyBorder="1" applyAlignment="1">
      <alignment horizontal="center" vertical="center"/>
    </xf>
    <xf numFmtId="0" fontId="8" fillId="19" borderId="9" xfId="0" applyFont="1" applyFill="1" applyBorder="1" applyAlignment="1">
      <alignment horizontal="center" vertical="center"/>
    </xf>
    <xf numFmtId="0" fontId="8" fillId="0" borderId="0" xfId="0" applyFont="1" applyFill="1"/>
    <xf numFmtId="0" fontId="8" fillId="19" borderId="9" xfId="0" applyFont="1" applyFill="1" applyBorder="1" applyAlignment="1">
      <alignment horizontal="left" vertical="center" wrapText="1"/>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19" borderId="47" xfId="0" applyFont="1" applyFill="1" applyBorder="1" applyAlignment="1">
      <alignment horizontal="justify" vertical="center" wrapText="1"/>
    </xf>
    <xf numFmtId="0" fontId="8" fillId="0" borderId="0" xfId="0" applyFont="1" applyFill="1" applyBorder="1" applyAlignment="1">
      <alignment horizontal="center" vertical="center"/>
    </xf>
    <xf numFmtId="0" fontId="8" fillId="19" borderId="47" xfId="0" applyFont="1" applyFill="1" applyBorder="1" applyAlignment="1">
      <alignment horizontal="center" vertical="center"/>
    </xf>
    <xf numFmtId="0" fontId="45" fillId="24" borderId="41" xfId="0" applyFont="1" applyFill="1" applyBorder="1" applyAlignment="1">
      <alignment vertical="center" wrapText="1"/>
    </xf>
    <xf numFmtId="0" fontId="45" fillId="24" borderId="42" xfId="0" applyFont="1" applyFill="1" applyBorder="1" applyAlignment="1">
      <alignment vertical="center" wrapText="1"/>
    </xf>
    <xf numFmtId="0" fontId="15" fillId="0" borderId="9" xfId="0" applyFont="1" applyBorder="1" applyAlignment="1">
      <alignment horizontal="center" vertical="center"/>
    </xf>
    <xf numFmtId="0" fontId="15" fillId="0" borderId="9" xfId="0" applyFont="1" applyBorder="1" applyAlignment="1">
      <alignment horizontal="center" vertical="center" wrapText="1"/>
    </xf>
    <xf numFmtId="0" fontId="3" fillId="19" borderId="46" xfId="0" applyFont="1" applyFill="1" applyBorder="1" applyAlignment="1">
      <alignment horizontal="center" vertical="center" wrapText="1"/>
    </xf>
    <xf numFmtId="0" fontId="3" fillId="19" borderId="47" xfId="0" applyFont="1" applyFill="1" applyBorder="1" applyAlignment="1">
      <alignment horizontal="center" vertical="center" wrapText="1"/>
    </xf>
    <xf numFmtId="0" fontId="3" fillId="19" borderId="9" xfId="0" applyFont="1" applyFill="1" applyBorder="1" applyAlignment="1">
      <alignment horizontal="justify" vertical="center"/>
    </xf>
    <xf numFmtId="0" fontId="0" fillId="19" borderId="0" xfId="0" applyFill="1" applyBorder="1" applyAlignment="1"/>
    <xf numFmtId="0" fontId="48" fillId="19" borderId="0" xfId="0" applyFont="1" applyFill="1" applyBorder="1" applyAlignment="1">
      <alignment vertical="center" wrapText="1"/>
    </xf>
    <xf numFmtId="0" fontId="34" fillId="24" borderId="41" xfId="0" applyFont="1" applyFill="1" applyBorder="1" applyAlignment="1">
      <alignment horizontal="center" vertical="center"/>
    </xf>
    <xf numFmtId="0" fontId="45" fillId="24" borderId="41" xfId="0" applyFont="1" applyFill="1" applyBorder="1" applyAlignment="1">
      <alignment horizontal="center" vertical="center"/>
    </xf>
    <xf numFmtId="0" fontId="16" fillId="0" borderId="9" xfId="0" applyFont="1" applyBorder="1" applyAlignment="1">
      <alignment horizontal="center" vertical="center"/>
    </xf>
    <xf numFmtId="0" fontId="16" fillId="0" borderId="45" xfId="0" applyFont="1" applyBorder="1" applyAlignment="1">
      <alignment horizontal="justify" vertical="center" wrapText="1"/>
    </xf>
    <xf numFmtId="0" fontId="7" fillId="0" borderId="9" xfId="0" applyFont="1" applyBorder="1" applyAlignment="1">
      <alignment horizontal="center" vertical="center"/>
    </xf>
    <xf numFmtId="0" fontId="7" fillId="0" borderId="45" xfId="0" applyFont="1" applyBorder="1" applyAlignment="1">
      <alignment horizontal="justify" vertical="center" wrapText="1"/>
    </xf>
    <xf numFmtId="0" fontId="16" fillId="0" borderId="9" xfId="0" applyFont="1" applyBorder="1" applyAlignment="1">
      <alignment vertical="center" wrapText="1"/>
    </xf>
    <xf numFmtId="0" fontId="16" fillId="0" borderId="47" xfId="0" applyFont="1" applyBorder="1" applyAlignment="1">
      <alignment horizontal="center" vertical="center"/>
    </xf>
    <xf numFmtId="0" fontId="16" fillId="0" borderId="48" xfId="0" applyFont="1" applyBorder="1" applyAlignment="1">
      <alignment horizontal="justify" vertical="center" wrapText="1"/>
    </xf>
    <xf numFmtId="0" fontId="16" fillId="0" borderId="46" xfId="0" applyFont="1" applyBorder="1" applyAlignment="1">
      <alignment vertical="center" wrapText="1"/>
    </xf>
    <xf numFmtId="0" fontId="16" fillId="0" borderId="47" xfId="0" applyFont="1" applyBorder="1" applyAlignment="1">
      <alignment vertical="center" wrapText="1"/>
    </xf>
    <xf numFmtId="0" fontId="16" fillId="0" borderId="47" xfId="0" applyFont="1" applyBorder="1" applyAlignment="1">
      <alignment horizontal="center" vertical="center" wrapText="1"/>
    </xf>
    <xf numFmtId="0" fontId="50" fillId="24" borderId="9" xfId="0" applyFont="1" applyFill="1" applyBorder="1" applyAlignment="1">
      <alignment horizontal="center" vertical="center"/>
    </xf>
    <xf numFmtId="0" fontId="45" fillId="24" borderId="22" xfId="0" applyFont="1" applyFill="1" applyBorder="1" applyAlignment="1">
      <alignment horizontal="center" vertical="center" wrapText="1"/>
    </xf>
    <xf numFmtId="0" fontId="53" fillId="0" borderId="9" xfId="0" applyFont="1" applyBorder="1" applyAlignment="1">
      <alignment horizontal="center" vertical="center"/>
    </xf>
    <xf numFmtId="14" fontId="15" fillId="0" borderId="22" xfId="0" applyNumberFormat="1" applyFont="1" applyBorder="1" applyAlignment="1">
      <alignment horizontal="center" vertical="center"/>
    </xf>
    <xf numFmtId="0" fontId="16" fillId="0" borderId="0" xfId="0" applyFont="1" applyBorder="1" applyAlignment="1">
      <alignment vertical="center" wrapText="1"/>
    </xf>
    <xf numFmtId="0" fontId="16" fillId="0" borderId="0" xfId="0" applyFont="1" applyBorder="1" applyAlignment="1">
      <alignment horizontal="center" vertical="center"/>
    </xf>
    <xf numFmtId="0" fontId="16" fillId="0" borderId="0" xfId="0" applyFont="1" applyBorder="1" applyAlignment="1">
      <alignment horizontal="justify" vertical="center" wrapText="1"/>
    </xf>
    <xf numFmtId="0" fontId="7" fillId="0" borderId="47" xfId="0" applyFont="1" applyBorder="1" applyAlignment="1">
      <alignment horizontal="center" vertical="center"/>
    </xf>
    <xf numFmtId="0" fontId="7" fillId="0" borderId="48" xfId="0" applyFont="1" applyBorder="1" applyAlignment="1">
      <alignment horizontal="justify" vertical="center" wrapText="1"/>
    </xf>
    <xf numFmtId="0" fontId="16" fillId="0" borderId="46" xfId="0" applyFont="1" applyBorder="1" applyAlignment="1">
      <alignment horizontal="center" vertical="center" wrapText="1"/>
    </xf>
    <xf numFmtId="0" fontId="16" fillId="0" borderId="0" xfId="0" applyFont="1" applyBorder="1" applyAlignment="1">
      <alignment vertical="center"/>
    </xf>
    <xf numFmtId="0" fontId="16" fillId="0" borderId="9" xfId="0" applyFont="1" applyBorder="1" applyAlignment="1">
      <alignment vertical="center"/>
    </xf>
    <xf numFmtId="0" fontId="16" fillId="0" borderId="42" xfId="0" applyFont="1" applyBorder="1" applyAlignment="1">
      <alignment vertical="center"/>
    </xf>
    <xf numFmtId="0" fontId="16" fillId="0" borderId="43" xfId="0" applyFont="1" applyBorder="1" applyAlignment="1">
      <alignment vertical="center"/>
    </xf>
    <xf numFmtId="0" fontId="16" fillId="0" borderId="45" xfId="0" applyFont="1" applyBorder="1" applyAlignment="1">
      <alignment vertical="center"/>
    </xf>
    <xf numFmtId="0" fontId="16" fillId="0" borderId="47" xfId="0" applyFont="1" applyBorder="1" applyAlignment="1">
      <alignment vertical="center"/>
    </xf>
    <xf numFmtId="0" fontId="16" fillId="0" borderId="48" xfId="0" applyFont="1" applyBorder="1" applyAlignment="1">
      <alignment vertical="center"/>
    </xf>
    <xf numFmtId="0" fontId="15" fillId="0" borderId="45" xfId="0" applyFont="1" applyBorder="1" applyAlignment="1">
      <alignment horizontal="justify" vertical="center" wrapText="1"/>
    </xf>
    <xf numFmtId="0" fontId="15" fillId="0" borderId="47" xfId="0" applyFont="1" applyBorder="1" applyAlignment="1">
      <alignment horizontal="center" vertical="center" wrapText="1"/>
    </xf>
    <xf numFmtId="0" fontId="15" fillId="0" borderId="48" xfId="0" applyFont="1" applyBorder="1" applyAlignment="1">
      <alignment horizontal="justify" vertical="center" wrapText="1"/>
    </xf>
    <xf numFmtId="0" fontId="16" fillId="0" borderId="45" xfId="0" applyFont="1" applyBorder="1" applyAlignment="1">
      <alignment vertical="center" wrapText="1"/>
    </xf>
    <xf numFmtId="0" fontId="16" fillId="0" borderId="44" xfId="0" applyFont="1" applyBorder="1" applyAlignment="1">
      <alignment vertical="center"/>
    </xf>
    <xf numFmtId="0" fontId="15" fillId="0" borderId="45" xfId="0" applyFont="1" applyBorder="1" applyAlignment="1">
      <alignment vertical="center" wrapText="1"/>
    </xf>
    <xf numFmtId="0" fontId="15" fillId="0" borderId="47" xfId="0" applyFont="1" applyBorder="1" applyAlignment="1">
      <alignment horizontal="center" vertical="center"/>
    </xf>
    <xf numFmtId="0" fontId="15" fillId="0" borderId="45" xfId="0" applyFont="1" applyBorder="1" applyAlignment="1">
      <alignment horizontal="justify" vertical="center"/>
    </xf>
    <xf numFmtId="0" fontId="15" fillId="0" borderId="48" xfId="0" applyFont="1" applyBorder="1" applyAlignment="1">
      <alignment horizontal="justify" vertical="center"/>
    </xf>
    <xf numFmtId="0" fontId="15" fillId="0" borderId="44" xfId="0" applyFont="1" applyBorder="1" applyAlignment="1">
      <alignment horizontal="center" vertical="center" wrapText="1"/>
    </xf>
    <xf numFmtId="14" fontId="15" fillId="0" borderId="9" xfId="0" applyNumberFormat="1" applyFont="1" applyBorder="1" applyAlignment="1">
      <alignment horizontal="center" vertical="center"/>
    </xf>
    <xf numFmtId="0" fontId="15" fillId="0" borderId="22" xfId="0" applyFont="1" applyBorder="1" applyAlignment="1">
      <alignment horizontal="justify" vertical="center" wrapText="1"/>
    </xf>
    <xf numFmtId="0" fontId="15" fillId="0" borderId="11" xfId="0" applyFont="1" applyBorder="1" applyAlignment="1">
      <alignment horizontal="justify" vertical="center" wrapText="1"/>
    </xf>
    <xf numFmtId="0" fontId="15" fillId="0" borderId="38" xfId="0" applyFont="1" applyBorder="1" applyAlignment="1">
      <alignment horizontal="justify" vertical="center" wrapText="1"/>
    </xf>
    <xf numFmtId="0" fontId="0" fillId="0" borderId="9" xfId="0" applyBorder="1" applyAlignment="1">
      <alignment vertical="center"/>
    </xf>
    <xf numFmtId="0" fontId="8" fillId="0" borderId="13" xfId="0" applyFont="1" applyBorder="1" applyAlignment="1">
      <alignment horizontal="center" vertical="center"/>
    </xf>
    <xf numFmtId="0" fontId="8" fillId="19" borderId="13"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51" xfId="0" applyFont="1" applyBorder="1" applyAlignment="1">
      <alignment horizontal="center" vertical="center"/>
    </xf>
    <xf numFmtId="0" fontId="8" fillId="19" borderId="12" xfId="0" applyFont="1" applyFill="1" applyBorder="1" applyAlignment="1">
      <alignment horizontal="center" vertical="center"/>
    </xf>
    <xf numFmtId="0" fontId="8" fillId="19" borderId="12" xfId="0" applyFont="1" applyFill="1" applyBorder="1" applyAlignment="1">
      <alignment horizontal="center" vertical="center" wrapText="1"/>
    </xf>
    <xf numFmtId="0" fontId="8" fillId="19" borderId="63" xfId="0" applyFont="1" applyFill="1" applyBorder="1" applyAlignment="1">
      <alignment horizontal="center" vertical="center"/>
    </xf>
    <xf numFmtId="0" fontId="2" fillId="22" borderId="9" xfId="0" applyFont="1" applyFill="1" applyBorder="1" applyAlignment="1">
      <alignment horizontal="center" vertical="center" wrapText="1"/>
    </xf>
    <xf numFmtId="0" fontId="45" fillId="24" borderId="62" xfId="0" applyFont="1" applyFill="1" applyBorder="1" applyAlignment="1">
      <alignment vertical="center" wrapText="1"/>
    </xf>
    <xf numFmtId="0" fontId="2" fillId="22" borderId="47" xfId="0" applyFont="1" applyFill="1" applyBorder="1" applyAlignment="1">
      <alignment horizontal="center" vertical="center" wrapText="1"/>
    </xf>
    <xf numFmtId="10" fontId="8" fillId="19" borderId="47" xfId="1" applyNumberFormat="1" applyFont="1" applyFill="1" applyBorder="1" applyAlignment="1">
      <alignment horizontal="center" vertical="center" wrapText="1"/>
    </xf>
    <xf numFmtId="0" fontId="45" fillId="24" borderId="42" xfId="0" applyFont="1" applyFill="1" applyBorder="1" applyAlignment="1">
      <alignment horizontal="center" vertical="center" wrapText="1"/>
    </xf>
    <xf numFmtId="0" fontId="0" fillId="19" borderId="0" xfId="0" applyFill="1" applyAlignment="1">
      <alignment horizontal="center" vertical="center"/>
    </xf>
    <xf numFmtId="0" fontId="45" fillId="24" borderId="41" xfId="0" applyFont="1" applyFill="1" applyBorder="1" applyAlignment="1">
      <alignment horizontal="center" vertical="center" wrapText="1"/>
    </xf>
    <xf numFmtId="0" fontId="45" fillId="24" borderId="9" xfId="0" applyFont="1" applyFill="1" applyBorder="1" applyAlignment="1">
      <alignment horizontal="center" vertical="center" wrapText="1"/>
    </xf>
    <xf numFmtId="0" fontId="45" fillId="24" borderId="45" xfId="0" applyFont="1" applyFill="1" applyBorder="1" applyAlignment="1">
      <alignment horizontal="center" vertical="center" wrapText="1"/>
    </xf>
    <xf numFmtId="0" fontId="33" fillId="18" borderId="9" xfId="0" applyFont="1" applyFill="1" applyBorder="1" applyAlignment="1">
      <alignment horizontal="center" vertical="center"/>
    </xf>
    <xf numFmtId="0" fontId="36" fillId="0" borderId="9" xfId="0" applyFont="1" applyBorder="1" applyAlignment="1">
      <alignment horizontal="center" vertical="center" wrapText="1"/>
    </xf>
    <xf numFmtId="0" fontId="36" fillId="0" borderId="9" xfId="0" applyFont="1" applyBorder="1" applyAlignment="1">
      <alignment horizontal="justify" vertical="center" wrapText="1"/>
    </xf>
    <xf numFmtId="0" fontId="33" fillId="18" borderId="9" xfId="0" applyFont="1" applyFill="1" applyBorder="1" applyAlignment="1">
      <alignment horizontal="center" vertical="center" wrapText="1"/>
    </xf>
    <xf numFmtId="166" fontId="7" fillId="0" borderId="9" xfId="32" applyNumberFormat="1" applyFont="1" applyFill="1" applyBorder="1" applyAlignment="1">
      <alignment horizontal="center" vertical="center" wrapText="1"/>
    </xf>
    <xf numFmtId="0" fontId="7" fillId="0" borderId="9" xfId="0" applyFont="1" applyFill="1" applyBorder="1" applyAlignment="1">
      <alignment horizontal="justify" vertical="center" wrapText="1"/>
    </xf>
    <xf numFmtId="0" fontId="7" fillId="0" borderId="9" xfId="0" applyFont="1" applyFill="1" applyBorder="1" applyAlignment="1">
      <alignment horizontal="center" vertical="center" wrapText="1"/>
    </xf>
    <xf numFmtId="9" fontId="7" fillId="0" borderId="9" xfId="1" applyFont="1" applyFill="1" applyBorder="1" applyAlignment="1">
      <alignment horizontal="center" vertical="center" wrapText="1"/>
    </xf>
    <xf numFmtId="166" fontId="16" fillId="0" borderId="9" xfId="32" applyNumberFormat="1" applyFont="1" applyFill="1" applyBorder="1" applyAlignment="1">
      <alignment horizontal="center" vertical="center" wrapText="1"/>
    </xf>
    <xf numFmtId="1" fontId="16" fillId="0" borderId="9" xfId="0" applyNumberFormat="1" applyFont="1" applyFill="1" applyBorder="1" applyAlignment="1">
      <alignment horizontal="center" vertical="center" wrapText="1"/>
    </xf>
    <xf numFmtId="165" fontId="7" fillId="0" borderId="9" xfId="32" applyFont="1" applyFill="1" applyBorder="1" applyAlignment="1">
      <alignment horizontal="center" vertical="center"/>
    </xf>
    <xf numFmtId="0" fontId="9" fillId="0" borderId="9" xfId="0" applyFont="1" applyFill="1" applyBorder="1" applyAlignment="1">
      <alignment horizontal="justify" vertical="center" wrapText="1"/>
    </xf>
    <xf numFmtId="0" fontId="15" fillId="0" borderId="9" xfId="0" applyFont="1" applyFill="1" applyBorder="1" applyAlignment="1">
      <alignment horizontal="center" vertical="center" wrapText="1"/>
    </xf>
    <xf numFmtId="166" fontId="15" fillId="0" borderId="9" xfId="32" applyNumberFormat="1" applyFont="1" applyFill="1" applyBorder="1" applyAlignment="1">
      <alignment horizontal="center" vertical="center" wrapText="1"/>
    </xf>
    <xf numFmtId="9" fontId="15" fillId="0" borderId="9" xfId="1" applyFont="1" applyFill="1" applyBorder="1" applyAlignment="1">
      <alignment horizontal="center" vertical="center" wrapText="1"/>
    </xf>
    <xf numFmtId="165" fontId="15" fillId="0" borderId="9" xfId="32" applyFont="1" applyFill="1" applyBorder="1" applyAlignment="1">
      <alignment horizontal="center" vertical="center" wrapText="1"/>
    </xf>
    <xf numFmtId="165" fontId="7" fillId="0" borderId="9" xfId="32" applyFont="1" applyFill="1" applyBorder="1" applyAlignment="1">
      <alignment horizontal="center" vertical="center" wrapText="1"/>
    </xf>
    <xf numFmtId="9" fontId="15" fillId="0" borderId="9" xfId="0" applyNumberFormat="1" applyFont="1" applyFill="1" applyBorder="1" applyAlignment="1">
      <alignment horizontal="center" vertical="center" wrapText="1"/>
    </xf>
    <xf numFmtId="0" fontId="7" fillId="0" borderId="0" xfId="0" applyFont="1" applyFill="1" applyBorder="1" applyAlignment="1">
      <alignment horizontal="center" vertical="center"/>
    </xf>
    <xf numFmtId="0" fontId="7" fillId="0" borderId="0" xfId="0" applyFont="1" applyFill="1" applyBorder="1" applyAlignment="1">
      <alignment horizontal="justify" vertical="center" wrapText="1"/>
    </xf>
    <xf numFmtId="10" fontId="7" fillId="0" borderId="9" xfId="0" applyNumberFormat="1" applyFont="1" applyFill="1" applyBorder="1" applyAlignment="1">
      <alignment horizontal="justify" vertical="center" wrapText="1"/>
    </xf>
    <xf numFmtId="0" fontId="7" fillId="0" borderId="13" xfId="0" applyFont="1" applyFill="1" applyBorder="1" applyAlignment="1">
      <alignment horizontal="center" vertical="center" wrapText="1"/>
    </xf>
    <xf numFmtId="9" fontId="7" fillId="0" borderId="9" xfId="0" applyNumberFormat="1" applyFont="1" applyFill="1" applyBorder="1" applyAlignment="1">
      <alignment horizontal="center" vertical="center" wrapText="1"/>
    </xf>
    <xf numFmtId="0" fontId="40" fillId="22" borderId="19" xfId="0" applyFont="1" applyFill="1" applyBorder="1" applyAlignment="1">
      <alignment horizontal="center" vertical="center" wrapText="1"/>
    </xf>
    <xf numFmtId="0" fontId="40" fillId="22" borderId="28" xfId="0" applyFont="1" applyFill="1" applyBorder="1" applyAlignment="1">
      <alignment horizontal="center" vertical="center" wrapText="1"/>
    </xf>
    <xf numFmtId="0" fontId="40" fillId="22" borderId="0" xfId="0" applyFont="1" applyFill="1" applyBorder="1" applyAlignment="1">
      <alignment horizontal="center" vertical="center" wrapText="1"/>
    </xf>
    <xf numFmtId="0" fontId="40" fillId="22" borderId="7" xfId="0" applyFont="1" applyFill="1" applyBorder="1" applyAlignment="1">
      <alignment horizontal="center" vertical="center" wrapText="1"/>
    </xf>
    <xf numFmtId="0" fontId="40" fillId="22" borderId="3"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22" fillId="0" borderId="19" xfId="0" applyFont="1" applyFill="1" applyBorder="1" applyAlignment="1">
      <alignment horizontal="justify" vertical="center" wrapText="1"/>
    </xf>
    <xf numFmtId="0" fontId="22" fillId="0" borderId="17" xfId="0" applyFont="1" applyFill="1" applyBorder="1" applyAlignment="1">
      <alignment horizontal="justify" vertical="center" wrapText="1"/>
    </xf>
    <xf numFmtId="0" fontId="40" fillId="0" borderId="2"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28" xfId="0" applyFont="1" applyFill="1" applyBorder="1" applyAlignment="1">
      <alignment horizontal="center" vertical="center" wrapText="1"/>
    </xf>
    <xf numFmtId="0" fontId="40" fillId="0" borderId="3" xfId="0" applyFont="1" applyFill="1" applyBorder="1" applyAlignment="1">
      <alignment horizontal="center" vertical="center" wrapText="1"/>
    </xf>
    <xf numFmtId="0" fontId="25" fillId="0" borderId="19" xfId="0" applyFont="1" applyBorder="1" applyAlignment="1">
      <alignment horizontal="center" vertical="center" wrapText="1"/>
    </xf>
    <xf numFmtId="0" fontId="34" fillId="19" borderId="0" xfId="0" applyFont="1" applyFill="1" applyBorder="1" applyAlignment="1">
      <alignment horizontal="center" vertical="center" wrapText="1"/>
    </xf>
    <xf numFmtId="0" fontId="45" fillId="24" borderId="9" xfId="0" applyFont="1" applyFill="1" applyBorder="1" applyAlignment="1">
      <alignment horizontal="center" vertical="center"/>
    </xf>
    <xf numFmtId="0" fontId="16" fillId="0" borderId="44" xfId="0" applyFont="1" applyBorder="1" applyAlignment="1">
      <alignment horizontal="center" vertical="center" wrapText="1"/>
    </xf>
    <xf numFmtId="0" fontId="16" fillId="0" borderId="9" xfId="0" applyFont="1" applyBorder="1" applyAlignment="1">
      <alignment horizontal="center" vertical="center" wrapText="1"/>
    </xf>
    <xf numFmtId="0" fontId="15" fillId="0" borderId="52" xfId="0" applyFont="1" applyBorder="1" applyAlignment="1">
      <alignment horizontal="center" vertical="center" wrapText="1"/>
    </xf>
    <xf numFmtId="0" fontId="16" fillId="0" borderId="44" xfId="0" applyFont="1" applyBorder="1" applyAlignment="1">
      <alignment horizontal="center" vertical="center"/>
    </xf>
    <xf numFmtId="0" fontId="8" fillId="19" borderId="9" xfId="0" applyFont="1" applyFill="1" applyBorder="1" applyAlignment="1">
      <alignment horizontal="center" vertical="center" wrapText="1"/>
    </xf>
    <xf numFmtId="0" fontId="8" fillId="19" borderId="47" xfId="0" applyFont="1" applyFill="1" applyBorder="1" applyAlignment="1">
      <alignment horizontal="center" vertical="center" wrapText="1"/>
    </xf>
    <xf numFmtId="0" fontId="15" fillId="0" borderId="21" xfId="0" applyFont="1" applyBorder="1" applyAlignment="1">
      <alignment horizontal="justify" vertical="center" wrapText="1"/>
    </xf>
    <xf numFmtId="0" fontId="15" fillId="0" borderId="26" xfId="0" applyFont="1" applyBorder="1" applyAlignment="1">
      <alignment horizontal="justify" vertical="center" wrapText="1"/>
    </xf>
    <xf numFmtId="0" fontId="45" fillId="24" borderId="9" xfId="0" applyFont="1" applyFill="1" applyBorder="1" applyAlignment="1">
      <alignment horizontal="center" vertical="center" wrapText="1"/>
    </xf>
    <xf numFmtId="0" fontId="45" fillId="24" borderId="42" xfId="0" applyFont="1" applyFill="1" applyBorder="1" applyAlignment="1">
      <alignment horizontal="center" vertical="center" wrapText="1"/>
    </xf>
    <xf numFmtId="0" fontId="45" fillId="24" borderId="41" xfId="0" applyFont="1" applyFill="1" applyBorder="1" applyAlignment="1">
      <alignment horizontal="center" vertical="center" wrapText="1"/>
    </xf>
    <xf numFmtId="0" fontId="34" fillId="19" borderId="0" xfId="0" applyFont="1" applyFill="1" applyBorder="1" applyAlignment="1">
      <alignment horizontal="center" vertical="center" wrapText="1"/>
    </xf>
    <xf numFmtId="0" fontId="15" fillId="24" borderId="9" xfId="0" applyFont="1" applyFill="1" applyBorder="1" applyAlignment="1">
      <alignment vertical="center"/>
    </xf>
    <xf numFmtId="0" fontId="47" fillId="24" borderId="9" xfId="0" applyFont="1" applyFill="1" applyBorder="1" applyAlignment="1">
      <alignment horizontal="center" vertical="center" wrapText="1"/>
    </xf>
    <xf numFmtId="0" fontId="15" fillId="0" borderId="0" xfId="0" applyFont="1" applyBorder="1" applyAlignment="1">
      <alignment horizontal="center" vertical="center" wrapText="1"/>
    </xf>
    <xf numFmtId="0" fontId="3" fillId="19" borderId="46" xfId="0" applyFont="1" applyFill="1" applyBorder="1" applyAlignment="1">
      <alignment horizontal="center" vertical="center"/>
    </xf>
    <xf numFmtId="0" fontId="3" fillId="19" borderId="47" xfId="0" applyFont="1" applyFill="1" applyBorder="1" applyAlignment="1">
      <alignment horizontal="center" vertical="center"/>
    </xf>
    <xf numFmtId="0" fontId="3" fillId="19" borderId="9" xfId="0" applyFont="1" applyFill="1" applyBorder="1" applyAlignment="1">
      <alignment horizontal="justify" vertical="top" wrapText="1"/>
    </xf>
    <xf numFmtId="0" fontId="3" fillId="19" borderId="57" xfId="0" applyFont="1" applyFill="1" applyBorder="1" applyAlignment="1">
      <alignment horizontal="center" vertical="center"/>
    </xf>
    <xf numFmtId="0" fontId="3" fillId="19" borderId="11" xfId="0" applyFont="1" applyFill="1" applyBorder="1" applyAlignment="1">
      <alignment horizontal="center" vertical="center" wrapText="1"/>
    </xf>
    <xf numFmtId="0" fontId="46" fillId="19" borderId="0" xfId="0" applyFont="1" applyFill="1" applyBorder="1" applyAlignment="1">
      <alignment horizontal="center" vertical="center" wrapText="1"/>
    </xf>
    <xf numFmtId="0" fontId="8" fillId="19" borderId="9" xfId="0" applyFont="1" applyFill="1" applyBorder="1" applyAlignment="1">
      <alignment horizontal="center" vertical="center" wrapText="1"/>
    </xf>
    <xf numFmtId="0" fontId="8" fillId="19" borderId="9" xfId="0" applyFont="1" applyFill="1" applyBorder="1" applyAlignment="1">
      <alignment horizontal="center" vertical="center" wrapText="1"/>
    </xf>
    <xf numFmtId="0" fontId="45" fillId="24" borderId="18" xfId="0" applyFont="1" applyFill="1" applyBorder="1" applyAlignment="1">
      <alignment horizontal="center" vertical="center" wrapText="1"/>
    </xf>
    <xf numFmtId="0" fontId="45" fillId="24" borderId="59" xfId="0" applyFont="1" applyFill="1" applyBorder="1" applyAlignment="1">
      <alignment horizontal="center" vertical="center" wrapText="1"/>
    </xf>
    <xf numFmtId="10" fontId="8" fillId="19" borderId="11" xfId="1" applyNumberFormat="1" applyFont="1" applyFill="1" applyBorder="1" applyAlignment="1">
      <alignment horizontal="center" vertical="center" wrapText="1"/>
    </xf>
    <xf numFmtId="10" fontId="34" fillId="19" borderId="0" xfId="0" applyNumberFormat="1" applyFont="1" applyFill="1" applyBorder="1" applyAlignment="1">
      <alignment horizontal="center" vertical="center" wrapText="1"/>
    </xf>
    <xf numFmtId="10" fontId="8" fillId="0" borderId="0" xfId="0" applyNumberFormat="1" applyFont="1" applyAlignment="1">
      <alignment horizontal="center" vertical="center" wrapText="1"/>
    </xf>
    <xf numFmtId="10" fontId="30" fillId="24" borderId="18" xfId="0" applyNumberFormat="1" applyFont="1" applyFill="1" applyBorder="1" applyAlignment="1">
      <alignment horizontal="center" vertical="center" wrapText="1"/>
    </xf>
    <xf numFmtId="10" fontId="8" fillId="0" borderId="0" xfId="0" applyNumberFormat="1" applyFont="1" applyAlignment="1">
      <alignment horizontal="center" vertical="center"/>
    </xf>
    <xf numFmtId="10" fontId="0" fillId="0" borderId="0" xfId="0" applyNumberFormat="1" applyAlignment="1">
      <alignment horizontal="center" vertical="center"/>
    </xf>
    <xf numFmtId="10" fontId="0" fillId="0" borderId="9" xfId="0" applyNumberFormat="1" applyBorder="1" applyAlignment="1">
      <alignment horizontal="center" vertical="center"/>
    </xf>
    <xf numFmtId="0" fontId="3" fillId="19" borderId="11" xfId="0" applyFont="1" applyFill="1" applyBorder="1" applyAlignment="1">
      <alignment horizontal="center" vertical="center" wrapText="1"/>
    </xf>
    <xf numFmtId="0" fontId="3" fillId="19" borderId="9" xfId="0" applyFont="1" applyFill="1" applyBorder="1" applyAlignment="1">
      <alignment horizontal="center" vertical="center" wrapText="1"/>
    </xf>
    <xf numFmtId="0" fontId="3" fillId="19" borderId="9" xfId="0" applyFont="1" applyFill="1" applyBorder="1" applyAlignment="1">
      <alignment horizontal="justify" vertical="center" wrapText="1"/>
    </xf>
    <xf numFmtId="0" fontId="45" fillId="24" borderId="41" xfId="0" applyFont="1" applyFill="1" applyBorder="1" applyAlignment="1">
      <alignment horizontal="center" vertical="center" wrapText="1"/>
    </xf>
    <xf numFmtId="0" fontId="45" fillId="24" borderId="42" xfId="0" applyFont="1" applyFill="1" applyBorder="1" applyAlignment="1">
      <alignment horizontal="center" vertical="center" wrapText="1"/>
    </xf>
    <xf numFmtId="0" fontId="15" fillId="19" borderId="9" xfId="0" applyFont="1" applyFill="1" applyBorder="1" applyAlignment="1">
      <alignment horizontal="center" vertical="center"/>
    </xf>
    <xf numFmtId="0" fontId="15" fillId="0" borderId="0" xfId="0" applyFont="1" applyBorder="1" applyAlignment="1">
      <alignment horizontal="center" vertical="center"/>
    </xf>
    <xf numFmtId="0" fontId="55" fillId="0" borderId="0" xfId="0" applyFont="1" applyAlignment="1">
      <alignment horizontal="center" vertical="center"/>
    </xf>
    <xf numFmtId="0" fontId="56" fillId="24" borderId="41" xfId="0" applyFont="1" applyFill="1" applyBorder="1" applyAlignment="1">
      <alignment horizontal="center" vertical="center"/>
    </xf>
    <xf numFmtId="0" fontId="55" fillId="0" borderId="0" xfId="0" applyFont="1"/>
    <xf numFmtId="0" fontId="56" fillId="24" borderId="41" xfId="0" applyFont="1" applyFill="1" applyBorder="1" applyAlignment="1">
      <alignment horizontal="center" vertical="center" wrapText="1"/>
    </xf>
    <xf numFmtId="0" fontId="55" fillId="0" borderId="0" xfId="0" applyFont="1" applyAlignment="1">
      <alignment horizontal="center" vertical="center" wrapText="1"/>
    </xf>
    <xf numFmtId="0" fontId="15" fillId="19" borderId="0" xfId="0" applyFont="1" applyFill="1" applyBorder="1" applyAlignment="1">
      <alignment horizontal="center" vertical="center" wrapText="1"/>
    </xf>
    <xf numFmtId="0" fontId="3" fillId="0" borderId="0" xfId="0" applyFont="1" applyAlignment="1">
      <alignment horizontal="center" vertical="center"/>
    </xf>
    <xf numFmtId="0" fontId="3" fillId="0" borderId="44" xfId="0" applyFont="1" applyBorder="1" applyAlignment="1">
      <alignment horizontal="center" vertical="center"/>
    </xf>
    <xf numFmtId="0" fontId="3" fillId="0" borderId="9" xfId="0" applyFont="1" applyBorder="1" applyAlignment="1">
      <alignment horizontal="center" vertical="center"/>
    </xf>
    <xf numFmtId="0" fontId="3" fillId="0" borderId="0" xfId="0" applyFont="1"/>
    <xf numFmtId="0" fontId="3" fillId="0" borderId="0" xfId="0" applyFont="1" applyBorder="1" applyAlignment="1">
      <alignment horizontal="justify" vertical="center" wrapText="1"/>
    </xf>
    <xf numFmtId="0" fontId="57" fillId="19" borderId="9"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0" xfId="0" applyFont="1" applyBorder="1" applyAlignment="1">
      <alignment horizontal="center" vertical="center"/>
    </xf>
    <xf numFmtId="0" fontId="3" fillId="0" borderId="9" xfId="0" applyFont="1" applyBorder="1" applyAlignment="1">
      <alignment horizontal="justify" vertical="center" wrapText="1"/>
    </xf>
    <xf numFmtId="0" fontId="3" fillId="0" borderId="9" xfId="0" applyFont="1" applyBorder="1" applyAlignment="1">
      <alignment horizontal="center" vertical="center" wrapText="1"/>
    </xf>
    <xf numFmtId="0" fontId="57" fillId="0" borderId="9" xfId="0" applyFont="1" applyFill="1" applyBorder="1" applyAlignment="1">
      <alignment horizontal="center" vertical="center" wrapText="1"/>
    </xf>
    <xf numFmtId="0" fontId="57" fillId="0" borderId="9" xfId="0" applyFont="1" applyFill="1" applyBorder="1" applyAlignment="1">
      <alignment horizontal="left" vertical="center" wrapText="1"/>
    </xf>
    <xf numFmtId="164" fontId="58" fillId="0" borderId="9" xfId="36" applyFont="1" applyFill="1" applyBorder="1" applyAlignment="1">
      <alignment horizontal="left" vertical="center" wrapText="1"/>
    </xf>
    <xf numFmtId="49" fontId="57" fillId="0" borderId="9" xfId="0" applyNumberFormat="1" applyFont="1" applyFill="1" applyBorder="1" applyAlignment="1">
      <alignment horizontal="center" vertical="center" wrapText="1"/>
    </xf>
    <xf numFmtId="0" fontId="3" fillId="0" borderId="5" xfId="0" applyFont="1" applyBorder="1" applyAlignment="1">
      <alignment horizontal="center" vertical="center"/>
    </xf>
    <xf numFmtId="0" fontId="3" fillId="0" borderId="22" xfId="0" applyFont="1" applyBorder="1" applyAlignment="1">
      <alignment horizontal="center" vertical="center"/>
    </xf>
    <xf numFmtId="0" fontId="57" fillId="0" borderId="22" xfId="0" applyFont="1" applyFill="1" applyBorder="1" applyAlignment="1">
      <alignment horizontal="center" vertical="center" wrapText="1"/>
    </xf>
    <xf numFmtId="0" fontId="57" fillId="0" borderId="22" xfId="0" applyFont="1" applyFill="1" applyBorder="1" applyAlignment="1">
      <alignment horizontal="left" vertical="center" wrapText="1"/>
    </xf>
    <xf numFmtId="164" fontId="58" fillId="0" borderId="22" xfId="36" applyFont="1" applyFill="1" applyBorder="1" applyAlignment="1">
      <alignment horizontal="left" vertical="center" wrapText="1"/>
    </xf>
    <xf numFmtId="49" fontId="57" fillId="0" borderId="22" xfId="0" applyNumberFormat="1" applyFont="1" applyFill="1" applyBorder="1" applyAlignment="1">
      <alignment horizontal="center" vertical="center" wrapText="1"/>
    </xf>
    <xf numFmtId="0" fontId="3" fillId="19" borderId="22" xfId="0" applyFont="1" applyFill="1" applyBorder="1" applyAlignment="1">
      <alignment horizontal="center" vertical="center" wrapText="1"/>
    </xf>
    <xf numFmtId="0" fontId="3" fillId="0" borderId="22" xfId="0" applyFont="1" applyBorder="1" applyAlignment="1">
      <alignment horizontal="justify" vertical="center" wrapText="1"/>
    </xf>
    <xf numFmtId="0" fontId="58" fillId="0" borderId="9" xfId="0" applyFont="1" applyFill="1" applyBorder="1" applyAlignment="1">
      <alignment horizontal="center" vertical="center" wrapText="1"/>
    </xf>
    <xf numFmtId="0" fontId="3" fillId="0" borderId="5" xfId="0" applyFont="1" applyFill="1" applyBorder="1" applyAlignment="1">
      <alignment horizontal="center" vertical="center"/>
    </xf>
    <xf numFmtId="0" fontId="3" fillId="0" borderId="0" xfId="0" applyFont="1" applyFill="1"/>
    <xf numFmtId="0" fontId="3" fillId="0" borderId="9" xfId="0" applyFont="1" applyFill="1" applyBorder="1" applyAlignment="1">
      <alignment horizontal="center" vertical="center" wrapText="1"/>
    </xf>
    <xf numFmtId="0" fontId="58" fillId="0" borderId="9" xfId="0" applyFont="1" applyFill="1" applyBorder="1" applyAlignment="1">
      <alignment horizontal="right" vertical="center" wrapText="1"/>
    </xf>
    <xf numFmtId="0" fontId="3" fillId="0" borderId="9" xfId="0" applyFont="1" applyBorder="1" applyAlignment="1">
      <alignment vertical="center" wrapText="1"/>
    </xf>
    <xf numFmtId="0" fontId="57" fillId="0" borderId="9" xfId="0" applyFont="1" applyFill="1" applyBorder="1" applyAlignment="1">
      <alignment horizontal="center" wrapText="1"/>
    </xf>
    <xf numFmtId="0" fontId="57" fillId="0" borderId="0" xfId="0" applyFont="1" applyFill="1" applyBorder="1" applyAlignment="1">
      <alignment horizontal="center" vertical="center" wrapText="1"/>
    </xf>
    <xf numFmtId="0" fontId="3" fillId="0" borderId="9" xfId="0" applyFont="1" applyFill="1" applyBorder="1" applyAlignment="1">
      <alignment horizontal="justify" vertical="center" wrapText="1"/>
    </xf>
    <xf numFmtId="0" fontId="3" fillId="19" borderId="9"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45" fillId="24" borderId="9" xfId="0" applyFont="1" applyFill="1" applyBorder="1" applyAlignment="1">
      <alignment horizontal="center" vertical="center" wrapText="1"/>
    </xf>
    <xf numFmtId="0" fontId="45" fillId="24" borderId="9" xfId="0" applyFont="1" applyFill="1" applyBorder="1" applyAlignment="1">
      <alignment horizontal="center" vertical="center"/>
    </xf>
    <xf numFmtId="0" fontId="16" fillId="0" borderId="44" xfId="0" applyFont="1" applyBorder="1" applyAlignment="1">
      <alignment horizontal="center" vertical="center" wrapText="1"/>
    </xf>
    <xf numFmtId="0" fontId="16" fillId="0" borderId="9" xfId="0" applyFont="1" applyBorder="1" applyAlignment="1">
      <alignment horizontal="center" vertical="center" wrapText="1"/>
    </xf>
    <xf numFmtId="0" fontId="3" fillId="0" borderId="9" xfId="0" applyFont="1" applyFill="1" applyBorder="1" applyAlignment="1">
      <alignment horizontal="justify" wrapText="1"/>
    </xf>
    <xf numFmtId="0" fontId="3" fillId="0" borderId="9" xfId="0" quotePrefix="1" applyFont="1" applyBorder="1" applyAlignment="1">
      <alignment horizontal="justify" vertical="center" wrapText="1"/>
    </xf>
    <xf numFmtId="0" fontId="16" fillId="0" borderId="9" xfId="0" applyFont="1" applyBorder="1" applyAlignment="1">
      <alignment horizontal="center" vertical="center" wrapText="1"/>
    </xf>
    <xf numFmtId="0" fontId="8" fillId="0" borderId="0" xfId="0" applyFont="1" applyAlignment="1">
      <alignment horizontal="center"/>
    </xf>
    <xf numFmtId="0" fontId="0" fillId="0" borderId="0" xfId="0" applyAlignment="1">
      <alignment horizontal="center"/>
    </xf>
    <xf numFmtId="0" fontId="34" fillId="19" borderId="0" xfId="0" applyFont="1" applyFill="1" applyAlignment="1">
      <alignment horizontal="center" vertical="center" wrapText="1"/>
    </xf>
    <xf numFmtId="0" fontId="15" fillId="0" borderId="0" xfId="0" applyFont="1" applyAlignment="1">
      <alignment horizontal="center" vertical="center"/>
    </xf>
    <xf numFmtId="0" fontId="16" fillId="0" borderId="0" xfId="0" applyFont="1" applyAlignment="1">
      <alignment vertical="center"/>
    </xf>
    <xf numFmtId="0" fontId="16" fillId="0" borderId="0" xfId="0" applyFont="1" applyAlignment="1">
      <alignment vertical="center" wrapText="1"/>
    </xf>
    <xf numFmtId="0" fontId="16" fillId="0" borderId="0" xfId="0" applyFont="1" applyAlignment="1">
      <alignment horizontal="center" vertical="center"/>
    </xf>
    <xf numFmtId="0" fontId="16" fillId="0" borderId="0" xfId="0" applyFont="1" applyAlignment="1">
      <alignment horizontal="justify" vertical="center" wrapText="1"/>
    </xf>
    <xf numFmtId="49" fontId="57" fillId="0" borderId="9" xfId="0" applyNumberFormat="1" applyFont="1" applyBorder="1" applyAlignment="1">
      <alignment horizontal="center" vertical="center" wrapText="1"/>
    </xf>
    <xf numFmtId="0" fontId="0" fillId="26" borderId="0" xfId="0" applyFill="1"/>
    <xf numFmtId="0" fontId="3" fillId="0" borderId="44" xfId="0" applyFont="1" applyFill="1" applyBorder="1" applyAlignment="1">
      <alignment horizontal="center" vertical="center"/>
    </xf>
    <xf numFmtId="0" fontId="3" fillId="0" borderId="9" xfId="0" applyFont="1" applyFill="1" applyBorder="1" applyAlignment="1">
      <alignment horizontal="center" vertical="center"/>
    </xf>
    <xf numFmtId="0" fontId="16" fillId="0" borderId="45" xfId="0" applyFont="1" applyBorder="1" applyAlignment="1">
      <alignment horizontal="center" vertical="center" wrapText="1"/>
    </xf>
    <xf numFmtId="0" fontId="15" fillId="0" borderId="45" xfId="0" applyFont="1" applyBorder="1" applyAlignment="1">
      <alignment horizontal="center" vertical="center" wrapText="1"/>
    </xf>
    <xf numFmtId="0" fontId="15" fillId="0" borderId="48" xfId="0" applyFont="1" applyBorder="1" applyAlignment="1">
      <alignment horizontal="center" vertical="center" wrapText="1"/>
    </xf>
    <xf numFmtId="0" fontId="0" fillId="0" borderId="0" xfId="0" applyFill="1" applyAlignment="1">
      <alignment horizontal="center" vertical="center"/>
    </xf>
    <xf numFmtId="0" fontId="0" fillId="24" borderId="0" xfId="0" applyFill="1" applyAlignment="1"/>
    <xf numFmtId="0" fontId="0" fillId="24" borderId="0" xfId="0" applyFill="1"/>
    <xf numFmtId="0" fontId="3" fillId="19" borderId="9" xfId="0" applyFont="1" applyFill="1" applyBorder="1" applyAlignment="1">
      <alignment horizontal="justify" vertical="center" wrapText="1"/>
    </xf>
    <xf numFmtId="0" fontId="3" fillId="0" borderId="47" xfId="0" applyFont="1" applyBorder="1" applyAlignment="1">
      <alignment horizontal="center" vertical="center" wrapText="1"/>
    </xf>
    <xf numFmtId="0" fontId="45" fillId="24" borderId="41" xfId="0" applyFont="1" applyFill="1" applyBorder="1" applyAlignment="1">
      <alignment horizontal="center" vertical="center" wrapText="1"/>
    </xf>
    <xf numFmtId="0" fontId="45" fillId="24" borderId="42" xfId="0" applyFont="1" applyFill="1" applyBorder="1" applyAlignment="1">
      <alignment horizontal="center" vertical="center" wrapText="1"/>
    </xf>
    <xf numFmtId="0" fontId="45" fillId="24" borderId="43" xfId="0" applyFont="1" applyFill="1" applyBorder="1" applyAlignment="1">
      <alignment horizontal="center" vertical="center" wrapText="1"/>
    </xf>
    <xf numFmtId="0" fontId="3" fillId="19" borderId="9"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10" fontId="3" fillId="19" borderId="45" xfId="1" applyNumberFormat="1" applyFont="1" applyFill="1" applyBorder="1" applyAlignment="1">
      <alignment horizontal="center" vertical="center" wrapText="1"/>
    </xf>
    <xf numFmtId="9" fontId="3" fillId="19" borderId="45" xfId="33" applyNumberFormat="1" applyFont="1" applyFill="1" applyBorder="1" applyAlignment="1">
      <alignment horizontal="center" vertical="center"/>
    </xf>
    <xf numFmtId="0" fontId="3" fillId="0" borderId="9" xfId="0" applyFont="1" applyFill="1" applyBorder="1" applyAlignment="1">
      <alignment vertical="center" wrapText="1"/>
    </xf>
    <xf numFmtId="0" fontId="3" fillId="0" borderId="9" xfId="0" applyFont="1" applyFill="1" applyBorder="1" applyAlignment="1">
      <alignment vertical="center"/>
    </xf>
    <xf numFmtId="0" fontId="3" fillId="0" borderId="45" xfId="0" applyFont="1" applyFill="1" applyBorder="1" applyAlignment="1">
      <alignment vertical="center"/>
    </xf>
    <xf numFmtId="0" fontId="3" fillId="0" borderId="11" xfId="0" applyFont="1" applyFill="1" applyBorder="1" applyAlignment="1">
      <alignment horizontal="center" vertical="center"/>
    </xf>
    <xf numFmtId="0" fontId="3" fillId="0" borderId="60" xfId="0" applyFont="1" applyFill="1" applyBorder="1" applyAlignment="1">
      <alignment vertical="center"/>
    </xf>
    <xf numFmtId="0" fontId="3" fillId="0" borderId="48" xfId="0" applyFont="1" applyFill="1" applyBorder="1" applyAlignment="1">
      <alignment vertical="center"/>
    </xf>
    <xf numFmtId="0" fontId="3" fillId="0" borderId="9" xfId="0" applyFont="1" applyFill="1" applyBorder="1" applyAlignment="1">
      <alignment horizontal="left" vertical="center" wrapText="1"/>
    </xf>
    <xf numFmtId="0" fontId="3" fillId="0" borderId="9" xfId="0" quotePrefix="1" applyFont="1" applyFill="1" applyBorder="1" applyAlignment="1">
      <alignment vertical="center" wrapText="1"/>
    </xf>
    <xf numFmtId="0" fontId="55" fillId="0" borderId="0" xfId="0" applyFont="1" applyAlignment="1">
      <alignment horizontal="center"/>
    </xf>
    <xf numFmtId="41" fontId="58" fillId="0" borderId="9" xfId="37" applyFont="1" applyFill="1" applyBorder="1" applyAlignment="1">
      <alignment horizontal="center" vertical="center" wrapText="1"/>
    </xf>
    <xf numFmtId="0" fontId="0" fillId="0" borderId="0" xfId="0" applyFill="1" applyAlignment="1">
      <alignment horizontal="center"/>
    </xf>
    <xf numFmtId="0" fontId="2" fillId="0" borderId="0" xfId="0" applyFont="1" applyAlignment="1">
      <alignment horizontal="center" vertical="center" wrapText="1"/>
    </xf>
    <xf numFmtId="0" fontId="45" fillId="24" borderId="42" xfId="0" applyFont="1" applyFill="1" applyBorder="1" applyAlignment="1">
      <alignment horizontal="center" vertical="center" wrapText="1"/>
    </xf>
    <xf numFmtId="0" fontId="3" fillId="0" borderId="9" xfId="0" quotePrefix="1" applyFont="1" applyFill="1" applyBorder="1" applyAlignment="1">
      <alignment wrapText="1"/>
    </xf>
    <xf numFmtId="0" fontId="3" fillId="0" borderId="9" xfId="0" quotePrefix="1" applyFont="1" applyBorder="1" applyAlignment="1">
      <alignment horizontal="left" vertical="center" wrapText="1"/>
    </xf>
    <xf numFmtId="0" fontId="3" fillId="0" borderId="9" xfId="0" quotePrefix="1" applyFont="1" applyBorder="1" applyAlignment="1">
      <alignment horizontal="center" vertical="center" wrapText="1"/>
    </xf>
    <xf numFmtId="0" fontId="3" fillId="0" borderId="9" xfId="0" applyFont="1" applyBorder="1" applyAlignment="1">
      <alignment vertical="center"/>
    </xf>
    <xf numFmtId="0" fontId="3" fillId="0" borderId="11" xfId="0" applyFont="1" applyBorder="1" applyAlignment="1">
      <alignment horizontal="center" vertical="center"/>
    </xf>
    <xf numFmtId="0" fontId="3" fillId="0" borderId="11" xfId="0" quotePrefix="1" applyFont="1" applyBorder="1" applyAlignment="1">
      <alignment horizontal="left" vertical="center" wrapText="1"/>
    </xf>
    <xf numFmtId="0" fontId="3" fillId="0" borderId="47" xfId="0" applyFont="1" applyBorder="1" applyAlignment="1">
      <alignment horizontal="center" vertical="center"/>
    </xf>
    <xf numFmtId="0" fontId="3" fillId="0" borderId="47" xfId="0" applyFont="1" applyBorder="1" applyAlignment="1">
      <alignment vertical="center" wrapText="1"/>
    </xf>
    <xf numFmtId="0" fontId="3" fillId="0" borderId="9" xfId="0" quotePrefix="1" applyFont="1" applyBorder="1" applyAlignment="1">
      <alignment horizontal="center" vertical="center"/>
    </xf>
    <xf numFmtId="0" fontId="3" fillId="0" borderId="9" xfId="0" applyFont="1" applyBorder="1" applyAlignment="1">
      <alignment horizontal="left" vertical="center" wrapText="1"/>
    </xf>
    <xf numFmtId="0" fontId="3" fillId="0" borderId="0" xfId="0" quotePrefix="1" applyFont="1" applyFill="1" applyBorder="1" applyAlignment="1">
      <alignment vertical="center" wrapText="1"/>
    </xf>
    <xf numFmtId="0" fontId="3" fillId="0" borderId="0" xfId="0" applyFont="1" applyBorder="1" applyAlignment="1">
      <alignment vertical="center" wrapText="1"/>
    </xf>
    <xf numFmtId="0" fontId="3" fillId="0" borderId="46" xfId="0" applyFont="1" applyFill="1" applyBorder="1" applyAlignment="1">
      <alignment horizontal="center" vertical="center"/>
    </xf>
    <xf numFmtId="0" fontId="3" fillId="0" borderId="11" xfId="0" applyFont="1" applyBorder="1" applyAlignment="1">
      <alignment vertical="center" wrapText="1"/>
    </xf>
    <xf numFmtId="0" fontId="3" fillId="0" borderId="9" xfId="0" quotePrefix="1" applyFont="1" applyBorder="1" applyAlignment="1">
      <alignment vertical="center" wrapText="1"/>
    </xf>
    <xf numFmtId="0" fontId="15" fillId="0" borderId="9" xfId="0" applyFont="1" applyBorder="1" applyAlignment="1">
      <alignment vertical="center" wrapText="1"/>
    </xf>
    <xf numFmtId="0" fontId="15" fillId="0" borderId="44" xfId="0" applyFont="1" applyBorder="1" applyAlignment="1">
      <alignment horizontal="center" vertical="center"/>
    </xf>
    <xf numFmtId="0" fontId="59" fillId="19" borderId="9" xfId="35" applyFont="1" applyFill="1" applyBorder="1" applyAlignment="1">
      <alignment horizontal="center" vertical="center" wrapText="1"/>
    </xf>
    <xf numFmtId="0" fontId="60" fillId="19" borderId="0" xfId="0" applyFont="1" applyFill="1" applyAlignment="1">
      <alignment horizontal="center" vertical="center"/>
    </xf>
    <xf numFmtId="0" fontId="0" fillId="19" borderId="0" xfId="0" applyFill="1" applyAlignment="1">
      <alignment horizontal="center"/>
    </xf>
    <xf numFmtId="0" fontId="15" fillId="19" borderId="0" xfId="0" applyFont="1" applyFill="1" applyAlignment="1">
      <alignment horizontal="center"/>
    </xf>
    <xf numFmtId="0" fontId="3" fillId="19" borderId="9" xfId="0" applyFont="1" applyFill="1" applyBorder="1" applyAlignment="1">
      <alignment horizontal="left" vertical="center"/>
    </xf>
    <xf numFmtId="0" fontId="45" fillId="24" borderId="9" xfId="0" applyFont="1" applyFill="1" applyBorder="1" applyAlignment="1">
      <alignment horizontal="center" vertical="center" wrapText="1"/>
    </xf>
    <xf numFmtId="0" fontId="47" fillId="24" borderId="9" xfId="0" applyFont="1" applyFill="1" applyBorder="1" applyAlignment="1">
      <alignment horizontal="center" vertical="center" wrapText="1"/>
    </xf>
    <xf numFmtId="0" fontId="46" fillId="24" borderId="39" xfId="0" applyFont="1" applyFill="1" applyBorder="1" applyAlignment="1">
      <alignment horizontal="center" vertical="center" wrapText="1"/>
    </xf>
    <xf numFmtId="0" fontId="46" fillId="24" borderId="0" xfId="0" applyFont="1" applyFill="1" applyBorder="1" applyAlignment="1">
      <alignment horizontal="center" vertical="center" wrapText="1"/>
    </xf>
    <xf numFmtId="0" fontId="3" fillId="19" borderId="9" xfId="0" applyFont="1" applyFill="1" applyBorder="1" applyAlignment="1">
      <alignment horizontal="justify" vertical="center" wrapText="1"/>
    </xf>
    <xf numFmtId="0" fontId="3" fillId="19" borderId="45" xfId="0" applyFont="1" applyFill="1" applyBorder="1" applyAlignment="1">
      <alignment horizontal="justify" vertical="center" wrapText="1"/>
    </xf>
    <xf numFmtId="0" fontId="3" fillId="19" borderId="47" xfId="0" applyFont="1" applyFill="1" applyBorder="1" applyAlignment="1">
      <alignment horizontal="justify" vertical="center" wrapText="1"/>
    </xf>
    <xf numFmtId="0" fontId="3" fillId="19" borderId="48" xfId="0" applyFont="1" applyFill="1" applyBorder="1" applyAlignment="1">
      <alignment horizontal="justify" vertical="center" wrapText="1"/>
    </xf>
    <xf numFmtId="0" fontId="45" fillId="24" borderId="65" xfId="0" applyFont="1" applyFill="1" applyBorder="1" applyAlignment="1">
      <alignment horizontal="center" vertical="center" wrapText="1"/>
    </xf>
    <xf numFmtId="0" fontId="45" fillId="24" borderId="66" xfId="0" applyFont="1" applyFill="1" applyBorder="1" applyAlignment="1">
      <alignment horizontal="center" vertical="center" wrapText="1"/>
    </xf>
    <xf numFmtId="0" fontId="45" fillId="24" borderId="67" xfId="0" applyFont="1" applyFill="1" applyBorder="1" applyAlignment="1">
      <alignment horizontal="center" vertical="center" wrapText="1"/>
    </xf>
    <xf numFmtId="0" fontId="45" fillId="24" borderId="27" xfId="0" applyFont="1" applyFill="1" applyBorder="1" applyAlignment="1">
      <alignment horizontal="center" vertical="center" wrapText="1"/>
    </xf>
    <xf numFmtId="0" fontId="45" fillId="24" borderId="11" xfId="0" applyFont="1" applyFill="1" applyBorder="1" applyAlignment="1">
      <alignment horizontal="center" vertical="center" wrapText="1"/>
    </xf>
    <xf numFmtId="0" fontId="45" fillId="24" borderId="60" xfId="0" applyFont="1" applyFill="1" applyBorder="1" applyAlignment="1">
      <alignment horizontal="center" vertical="center" wrapText="1"/>
    </xf>
    <xf numFmtId="0" fontId="0" fillId="19" borderId="0" xfId="0" applyFill="1" applyBorder="1" applyAlignment="1">
      <alignment horizontal="center" vertical="center"/>
    </xf>
    <xf numFmtId="0" fontId="0" fillId="19" borderId="0" xfId="0" applyFill="1" applyAlignment="1">
      <alignment horizontal="center" vertical="center"/>
    </xf>
    <xf numFmtId="0" fontId="3" fillId="19" borderId="9" xfId="0" applyFont="1" applyFill="1" applyBorder="1" applyAlignment="1">
      <alignment horizontal="center" wrapText="1"/>
    </xf>
    <xf numFmtId="0" fontId="3" fillId="19" borderId="45" xfId="0" applyFont="1" applyFill="1" applyBorder="1" applyAlignment="1">
      <alignment horizont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45" fillId="24" borderId="70" xfId="0" applyFont="1" applyFill="1" applyBorder="1" applyAlignment="1">
      <alignment horizontal="center" vertical="center" wrapText="1"/>
    </xf>
    <xf numFmtId="0" fontId="45" fillId="24" borderId="58" xfId="0" applyFont="1" applyFill="1" applyBorder="1" applyAlignment="1">
      <alignment horizontal="center" vertical="center" wrapText="1"/>
    </xf>
    <xf numFmtId="0" fontId="45" fillId="24" borderId="69" xfId="0" applyFont="1" applyFill="1" applyBorder="1" applyAlignment="1">
      <alignment horizontal="center" vertical="center" wrapText="1"/>
    </xf>
    <xf numFmtId="0" fontId="3" fillId="19" borderId="11" xfId="0" applyFont="1" applyFill="1" applyBorder="1" applyAlignment="1">
      <alignment horizontal="justify" vertical="center" wrapText="1"/>
    </xf>
    <xf numFmtId="0" fontId="3" fillId="19" borderId="60" xfId="0" applyFont="1" applyFill="1" applyBorder="1" applyAlignment="1">
      <alignment horizontal="justify" vertical="center" wrapText="1"/>
    </xf>
    <xf numFmtId="0" fontId="15" fillId="19" borderId="0" xfId="0" applyFont="1" applyFill="1" applyBorder="1" applyAlignment="1">
      <alignment horizontal="center"/>
    </xf>
    <xf numFmtId="0" fontId="45" fillId="24" borderId="41" xfId="0" applyFont="1" applyFill="1" applyBorder="1" applyAlignment="1">
      <alignment horizontal="center" vertical="center" wrapText="1"/>
    </xf>
    <xf numFmtId="0" fontId="45" fillId="24" borderId="42" xfId="0" applyFont="1" applyFill="1" applyBorder="1" applyAlignment="1">
      <alignment horizontal="center" vertical="center" wrapText="1"/>
    </xf>
    <xf numFmtId="0" fontId="45" fillId="24" borderId="43" xfId="0" applyFont="1" applyFill="1" applyBorder="1" applyAlignment="1">
      <alignment horizontal="center" vertical="center" wrapText="1"/>
    </xf>
    <xf numFmtId="0" fontId="45" fillId="24" borderId="44" xfId="0" applyFont="1" applyFill="1" applyBorder="1" applyAlignment="1">
      <alignment horizontal="center" vertical="center" wrapText="1"/>
    </xf>
    <xf numFmtId="0" fontId="45" fillId="24" borderId="45" xfId="0" applyFont="1" applyFill="1" applyBorder="1" applyAlignment="1">
      <alignment horizontal="center" vertical="center" wrapText="1"/>
    </xf>
    <xf numFmtId="0" fontId="3" fillId="19" borderId="44" xfId="0" applyFont="1" applyFill="1" applyBorder="1" applyAlignment="1">
      <alignment horizontal="justify" vertical="center" wrapText="1"/>
    </xf>
    <xf numFmtId="0" fontId="3" fillId="19" borderId="46" xfId="0" applyFont="1" applyFill="1" applyBorder="1" applyAlignment="1">
      <alignment horizontal="justify" vertical="center" wrapText="1"/>
    </xf>
    <xf numFmtId="0" fontId="0" fillId="19" borderId="0" xfId="0" applyFill="1" applyBorder="1" applyAlignment="1">
      <alignment horizontal="center"/>
    </xf>
    <xf numFmtId="0" fontId="3" fillId="19" borderId="44" xfId="0" applyFont="1" applyFill="1" applyBorder="1" applyAlignment="1">
      <alignment horizontal="center"/>
    </xf>
    <xf numFmtId="0" fontId="3" fillId="19" borderId="9" xfId="0" applyFont="1" applyFill="1" applyBorder="1" applyAlignment="1">
      <alignment horizontal="center"/>
    </xf>
    <xf numFmtId="0" fontId="3" fillId="19" borderId="57" xfId="0" applyFont="1" applyFill="1" applyBorder="1" applyAlignment="1">
      <alignment horizontal="center" vertical="center"/>
    </xf>
    <xf numFmtId="0" fontId="3" fillId="19" borderId="44" xfId="0" applyFont="1" applyFill="1" applyBorder="1" applyAlignment="1">
      <alignment horizontal="center" vertical="center"/>
    </xf>
    <xf numFmtId="0" fontId="3" fillId="19" borderId="11" xfId="0" applyFont="1" applyFill="1" applyBorder="1" applyAlignment="1">
      <alignment horizontal="center" vertical="center" wrapText="1"/>
    </xf>
    <xf numFmtId="0" fontId="3" fillId="19" borderId="9" xfId="0" applyFont="1" applyFill="1" applyBorder="1" applyAlignment="1">
      <alignment horizontal="center" vertical="center" wrapText="1"/>
    </xf>
    <xf numFmtId="0" fontId="45" fillId="24" borderId="68" xfId="0" applyFont="1" applyFill="1" applyBorder="1" applyAlignment="1">
      <alignment horizontal="center" vertical="center" wrapText="1"/>
    </xf>
    <xf numFmtId="0" fontId="3" fillId="19" borderId="11" xfId="0" applyFont="1" applyFill="1" applyBorder="1" applyAlignment="1">
      <alignment horizontal="center" wrapText="1"/>
    </xf>
    <xf numFmtId="0" fontId="3" fillId="19" borderId="60" xfId="0" applyFont="1" applyFill="1" applyBorder="1" applyAlignment="1">
      <alignment horizontal="center" wrapText="1"/>
    </xf>
    <xf numFmtId="0" fontId="3" fillId="19" borderId="57" xfId="0" applyFont="1" applyFill="1" applyBorder="1" applyAlignment="1">
      <alignment horizontal="center"/>
    </xf>
    <xf numFmtId="0" fontId="3" fillId="19" borderId="11" xfId="0" applyFont="1" applyFill="1" applyBorder="1" applyAlignment="1">
      <alignment horizontal="center"/>
    </xf>
    <xf numFmtId="0" fontId="3" fillId="19" borderId="46" xfId="0" applyFont="1" applyFill="1" applyBorder="1" applyAlignment="1">
      <alignment horizontal="center" vertical="center"/>
    </xf>
    <xf numFmtId="0" fontId="3" fillId="19" borderId="47" xfId="0" applyFont="1" applyFill="1" applyBorder="1" applyAlignment="1">
      <alignment horizontal="center" vertical="center"/>
    </xf>
    <xf numFmtId="0" fontId="45" fillId="19" borderId="0" xfId="0" applyFont="1" applyFill="1" applyBorder="1" applyAlignment="1">
      <alignment horizontal="center" vertical="center" wrapText="1"/>
    </xf>
    <xf numFmtId="0" fontId="36" fillId="0" borderId="22" xfId="0" applyFont="1" applyBorder="1" applyAlignment="1">
      <alignment horizontal="center" vertical="center" wrapText="1"/>
    </xf>
    <xf numFmtId="0" fontId="36" fillId="0" borderId="11" xfId="0" applyFont="1" applyBorder="1" applyAlignment="1">
      <alignment horizontal="center" vertical="center" wrapText="1"/>
    </xf>
    <xf numFmtId="0" fontId="33" fillId="18" borderId="9" xfId="0" applyFont="1" applyFill="1" applyBorder="1" applyAlignment="1">
      <alignment horizontal="center" vertical="center"/>
    </xf>
    <xf numFmtId="0" fontId="36" fillId="0" borderId="38" xfId="0" applyFont="1" applyBorder="1" applyAlignment="1">
      <alignment horizontal="center" vertical="center" wrapText="1"/>
    </xf>
    <xf numFmtId="0" fontId="35" fillId="20" borderId="13" xfId="0" applyFont="1" applyFill="1" applyBorder="1" applyAlignment="1">
      <alignment horizontal="center" vertical="center"/>
    </xf>
    <xf numFmtId="0" fontId="35" fillId="20" borderId="12" xfId="0" applyFont="1" applyFill="1" applyBorder="1" applyAlignment="1">
      <alignment horizontal="center" vertical="center"/>
    </xf>
    <xf numFmtId="0" fontId="35" fillId="20" borderId="9" xfId="0" applyFont="1" applyFill="1" applyBorder="1" applyAlignment="1">
      <alignment horizontal="center" vertical="center"/>
    </xf>
    <xf numFmtId="0" fontId="36" fillId="0" borderId="9" xfId="0" applyFont="1" applyBorder="1" applyAlignment="1">
      <alignment horizontal="center" vertical="center" wrapText="1"/>
    </xf>
    <xf numFmtId="0" fontId="36" fillId="0" borderId="22" xfId="0" applyFont="1" applyBorder="1" applyAlignment="1">
      <alignment horizontal="center" vertical="center"/>
    </xf>
    <xf numFmtId="0" fontId="36" fillId="0" borderId="11" xfId="0" applyFont="1" applyBorder="1" applyAlignment="1">
      <alignment horizontal="center" vertical="center"/>
    </xf>
    <xf numFmtId="0" fontId="35" fillId="20" borderId="20" xfId="0" applyFont="1" applyFill="1" applyBorder="1" applyAlignment="1">
      <alignment horizontal="center" vertical="center"/>
    </xf>
    <xf numFmtId="0" fontId="36" fillId="0" borderId="9" xfId="0" applyFont="1" applyBorder="1" applyAlignment="1">
      <alignment horizontal="justify" vertical="center" wrapText="1"/>
    </xf>
    <xf numFmtId="0" fontId="30" fillId="18" borderId="9" xfId="0" applyFont="1" applyFill="1" applyBorder="1" applyAlignment="1">
      <alignment horizontal="center" vertical="center" wrapText="1"/>
    </xf>
    <xf numFmtId="0" fontId="34" fillId="18" borderId="0" xfId="0" applyFont="1" applyFill="1" applyBorder="1" applyAlignment="1">
      <alignment horizontal="center" vertical="center" wrapText="1"/>
    </xf>
    <xf numFmtId="0" fontId="34" fillId="18" borderId="13" xfId="0" applyFont="1" applyFill="1" applyBorder="1" applyAlignment="1">
      <alignment horizontal="center" vertical="center" wrapText="1"/>
    </xf>
    <xf numFmtId="0" fontId="34" fillId="18" borderId="20" xfId="0" applyFont="1" applyFill="1" applyBorder="1" applyAlignment="1">
      <alignment horizontal="center" vertical="center" wrapText="1"/>
    </xf>
    <xf numFmtId="0" fontId="34" fillId="18" borderId="12" xfId="0" applyFont="1" applyFill="1" applyBorder="1" applyAlignment="1">
      <alignment horizontal="center" vertical="center" wrapText="1"/>
    </xf>
    <xf numFmtId="0" fontId="33" fillId="18" borderId="9" xfId="0" applyFont="1" applyFill="1" applyBorder="1" applyAlignment="1">
      <alignment horizontal="center" vertical="center" wrapText="1"/>
    </xf>
    <xf numFmtId="166" fontId="7" fillId="0" borderId="9" xfId="32" applyNumberFormat="1" applyFont="1" applyFill="1" applyBorder="1" applyAlignment="1">
      <alignment horizontal="center" vertical="center" wrapText="1"/>
    </xf>
    <xf numFmtId="9" fontId="28" fillId="0" borderId="9" xfId="1" applyFont="1" applyFill="1" applyBorder="1" applyAlignment="1">
      <alignment horizontal="center" vertical="center" wrapText="1"/>
    </xf>
    <xf numFmtId="0" fontId="7" fillId="0" borderId="9" xfId="0" applyFont="1" applyFill="1" applyBorder="1" applyAlignment="1">
      <alignment horizontal="justify" vertical="center" wrapText="1"/>
    </xf>
    <xf numFmtId="0" fontId="7" fillId="0" borderId="9" xfId="0" applyFont="1" applyFill="1" applyBorder="1" applyAlignment="1">
      <alignment horizontal="center" vertical="center" wrapText="1"/>
    </xf>
    <xf numFmtId="9" fontId="7" fillId="0" borderId="9" xfId="1" applyFont="1" applyFill="1" applyBorder="1" applyAlignment="1">
      <alignment horizontal="center" vertical="center" wrapText="1"/>
    </xf>
    <xf numFmtId="166" fontId="16" fillId="0" borderId="9" xfId="32" applyNumberFormat="1" applyFont="1" applyFill="1" applyBorder="1" applyAlignment="1">
      <alignment horizontal="center" vertical="center" wrapText="1"/>
    </xf>
    <xf numFmtId="1" fontId="28" fillId="0" borderId="9" xfId="0" applyNumberFormat="1" applyFont="1" applyFill="1" applyBorder="1" applyAlignment="1">
      <alignment horizontal="center" vertical="center" wrapText="1"/>
    </xf>
    <xf numFmtId="1" fontId="16" fillId="0" borderId="9" xfId="0" applyNumberFormat="1" applyFont="1" applyFill="1" applyBorder="1" applyAlignment="1">
      <alignment horizontal="center" vertical="center" wrapText="1"/>
    </xf>
    <xf numFmtId="165" fontId="7" fillId="0" borderId="9" xfId="32" applyFont="1" applyFill="1" applyBorder="1" applyAlignment="1">
      <alignment horizontal="center" vertical="center"/>
    </xf>
    <xf numFmtId="0" fontId="9" fillId="0" borderId="9" xfId="0" applyFont="1" applyFill="1" applyBorder="1" applyAlignment="1">
      <alignment horizontal="justify" vertical="center" wrapText="1"/>
    </xf>
    <xf numFmtId="0" fontId="12" fillId="16" borderId="9" xfId="0" applyFont="1" applyFill="1" applyBorder="1" applyAlignment="1">
      <alignment horizontal="left" vertical="center" wrapText="1"/>
    </xf>
    <xf numFmtId="0" fontId="15" fillId="0" borderId="9" xfId="0" applyFont="1" applyFill="1" applyBorder="1" applyAlignment="1">
      <alignment horizontal="center" vertical="center" wrapText="1"/>
    </xf>
    <xf numFmtId="166" fontId="15" fillId="0" borderId="9" xfId="32" applyNumberFormat="1" applyFont="1" applyFill="1" applyBorder="1" applyAlignment="1">
      <alignment horizontal="center" vertical="center" wrapText="1"/>
    </xf>
    <xf numFmtId="9" fontId="15" fillId="0" borderId="9" xfId="1" applyFont="1" applyFill="1" applyBorder="1" applyAlignment="1">
      <alignment horizontal="center" vertical="center" wrapText="1"/>
    </xf>
    <xf numFmtId="165" fontId="15" fillId="0" borderId="9" xfId="32" applyFont="1" applyFill="1" applyBorder="1" applyAlignment="1">
      <alignment horizontal="center" vertical="center" wrapText="1"/>
    </xf>
    <xf numFmtId="0" fontId="12" fillId="2" borderId="9" xfId="0" applyFont="1" applyFill="1" applyBorder="1" applyAlignment="1">
      <alignment horizontal="left" vertical="center"/>
    </xf>
    <xf numFmtId="0" fontId="12" fillId="23" borderId="13" xfId="0" applyFont="1" applyFill="1" applyBorder="1" applyAlignment="1">
      <alignment horizontal="center" vertical="center" wrapText="1"/>
    </xf>
    <xf numFmtId="0" fontId="12" fillId="23" borderId="20" xfId="0" applyFont="1" applyFill="1" applyBorder="1" applyAlignment="1">
      <alignment horizontal="center" vertical="center" wrapText="1"/>
    </xf>
    <xf numFmtId="0" fontId="12" fillId="2" borderId="13" xfId="0" applyFont="1" applyFill="1" applyBorder="1" applyAlignment="1">
      <alignment horizontal="left" vertical="center"/>
    </xf>
    <xf numFmtId="0" fontId="12" fillId="2" borderId="20" xfId="0" applyFont="1" applyFill="1" applyBorder="1" applyAlignment="1">
      <alignment horizontal="left" vertical="center"/>
    </xf>
    <xf numFmtId="0" fontId="12" fillId="2" borderId="12" xfId="0" applyFont="1" applyFill="1" applyBorder="1" applyAlignment="1">
      <alignment horizontal="left" vertical="center"/>
    </xf>
    <xf numFmtId="0" fontId="7" fillId="0" borderId="22"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11" xfId="0" applyFont="1" applyFill="1" applyBorder="1" applyAlignment="1">
      <alignment horizontal="center" vertical="center" wrapText="1"/>
    </xf>
    <xf numFmtId="10" fontId="15" fillId="0" borderId="9" xfId="0" applyNumberFormat="1" applyFont="1" applyFill="1" applyBorder="1" applyAlignment="1">
      <alignment horizontal="center" vertical="center" wrapText="1"/>
    </xf>
    <xf numFmtId="0" fontId="12" fillId="2" borderId="9" xfId="0" applyFont="1" applyFill="1" applyBorder="1" applyAlignment="1">
      <alignment horizontal="left" vertical="center" wrapText="1"/>
    </xf>
    <xf numFmtId="165" fontId="7" fillId="0" borderId="9" xfId="32" applyFont="1" applyFill="1" applyBorder="1" applyAlignment="1">
      <alignment horizontal="center" vertical="center" wrapText="1"/>
    </xf>
    <xf numFmtId="9" fontId="15" fillId="0" borderId="9" xfId="0" applyNumberFormat="1" applyFont="1" applyFill="1" applyBorder="1" applyAlignment="1">
      <alignment horizontal="center" vertical="center" wrapText="1"/>
    </xf>
    <xf numFmtId="0" fontId="29" fillId="0" borderId="9" xfId="0" applyFont="1" applyFill="1" applyBorder="1" applyAlignment="1">
      <alignment horizontal="justify" vertical="center" wrapText="1"/>
    </xf>
    <xf numFmtId="0" fontId="28" fillId="0" borderId="9" xfId="0" applyFont="1" applyFill="1" applyBorder="1" applyAlignment="1">
      <alignment horizontal="justify" vertical="center" wrapText="1"/>
    </xf>
    <xf numFmtId="10" fontId="7" fillId="0" borderId="9" xfId="1" applyNumberFormat="1" applyFont="1" applyFill="1" applyBorder="1" applyAlignment="1">
      <alignment horizontal="center" vertical="center" wrapText="1"/>
    </xf>
    <xf numFmtId="0" fontId="12" fillId="16" borderId="9" xfId="0" applyFont="1" applyFill="1" applyBorder="1" applyAlignment="1">
      <alignment horizontal="left" vertical="center"/>
    </xf>
    <xf numFmtId="0" fontId="7" fillId="0" borderId="0" xfId="0" applyFont="1" applyFill="1" applyBorder="1" applyAlignment="1">
      <alignment horizontal="center" vertical="center"/>
    </xf>
    <xf numFmtId="0" fontId="7" fillId="0" borderId="0" xfId="0" applyFont="1" applyFill="1" applyBorder="1" applyAlignment="1">
      <alignment horizontal="justify" vertical="center" wrapText="1"/>
    </xf>
    <xf numFmtId="9" fontId="7" fillId="0" borderId="9" xfId="1" applyFont="1" applyFill="1" applyBorder="1" applyAlignment="1">
      <alignment horizontal="justify" vertical="center" wrapText="1"/>
    </xf>
    <xf numFmtId="167" fontId="9" fillId="0" borderId="9" xfId="0" applyNumberFormat="1" applyFont="1" applyFill="1" applyBorder="1" applyAlignment="1">
      <alignment horizontal="justify" vertical="center" wrapText="1"/>
    </xf>
    <xf numFmtId="168" fontId="7" fillId="0" borderId="9" xfId="1" applyNumberFormat="1" applyFont="1" applyFill="1" applyBorder="1" applyAlignment="1">
      <alignment horizontal="center" vertical="center" wrapText="1"/>
    </xf>
    <xf numFmtId="9" fontId="7" fillId="0" borderId="9" xfId="1" applyNumberFormat="1" applyFont="1" applyFill="1" applyBorder="1" applyAlignment="1">
      <alignment horizontal="center" vertical="center" wrapText="1"/>
    </xf>
    <xf numFmtId="10" fontId="7" fillId="0" borderId="9" xfId="0" applyNumberFormat="1" applyFont="1" applyFill="1" applyBorder="1" applyAlignment="1">
      <alignment horizontal="justify" vertical="center" wrapText="1"/>
    </xf>
    <xf numFmtId="0" fontId="12" fillId="23" borderId="12"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7" fillId="0" borderId="12" xfId="0" applyFont="1" applyFill="1" applyBorder="1" applyAlignment="1">
      <alignment horizontal="center" vertical="center" wrapText="1"/>
    </xf>
    <xf numFmtId="9" fontId="7" fillId="0" borderId="9" xfId="0" applyNumberFormat="1" applyFont="1" applyFill="1" applyBorder="1" applyAlignment="1">
      <alignment horizontal="center" vertical="center" wrapText="1"/>
    </xf>
    <xf numFmtId="9" fontId="15" fillId="0" borderId="9" xfId="1" applyNumberFormat="1" applyFont="1" applyFill="1" applyBorder="1" applyAlignment="1">
      <alignment horizontal="center" vertical="center" wrapText="1"/>
    </xf>
    <xf numFmtId="165" fontId="16" fillId="0" borderId="9" xfId="32" applyFont="1" applyFill="1" applyBorder="1" applyAlignment="1">
      <alignment horizontal="center" vertical="center" wrapText="1"/>
    </xf>
    <xf numFmtId="0" fontId="31" fillId="23" borderId="13" xfId="0" applyFont="1" applyFill="1" applyBorder="1" applyAlignment="1">
      <alignment horizontal="center" vertical="center" wrapText="1"/>
    </xf>
    <xf numFmtId="0" fontId="31" fillId="23" borderId="20" xfId="0" applyFont="1" applyFill="1" applyBorder="1" applyAlignment="1">
      <alignment horizontal="center" vertical="center" wrapText="1"/>
    </xf>
    <xf numFmtId="0" fontId="12" fillId="17" borderId="9" xfId="0" applyFont="1" applyFill="1" applyBorder="1" applyAlignment="1">
      <alignment horizontal="left" vertical="center"/>
    </xf>
    <xf numFmtId="0" fontId="40" fillId="22" borderId="19" xfId="0" applyFont="1" applyFill="1" applyBorder="1" applyAlignment="1">
      <alignment horizontal="center" vertical="center" wrapText="1"/>
    </xf>
    <xf numFmtId="0" fontId="40" fillId="22" borderId="28" xfId="0" applyFont="1" applyFill="1" applyBorder="1" applyAlignment="1">
      <alignment horizontal="center" vertical="center" wrapText="1"/>
    </xf>
    <xf numFmtId="0" fontId="40" fillId="22" borderId="17" xfId="0" applyFont="1" applyFill="1" applyBorder="1" applyAlignment="1">
      <alignment horizontal="center" vertical="center" wrapText="1"/>
    </xf>
    <xf numFmtId="0" fontId="40" fillId="22" borderId="2" xfId="0" applyFont="1" applyFill="1" applyBorder="1" applyAlignment="1">
      <alignment horizontal="center" vertical="center" wrapText="1"/>
    </xf>
    <xf numFmtId="0" fontId="40" fillId="22" borderId="0" xfId="0" applyFont="1" applyFill="1" applyBorder="1" applyAlignment="1">
      <alignment horizontal="center" vertical="center" wrapText="1"/>
    </xf>
    <xf numFmtId="0" fontId="40" fillId="22" borderId="7" xfId="0" applyFont="1" applyFill="1" applyBorder="1" applyAlignment="1">
      <alignment horizontal="center" vertical="center" wrapText="1"/>
    </xf>
    <xf numFmtId="0" fontId="40" fillId="22" borderId="3" xfId="0" applyFont="1" applyFill="1" applyBorder="1" applyAlignment="1">
      <alignment horizontal="center" vertical="center" wrapText="1"/>
    </xf>
    <xf numFmtId="0" fontId="40" fillId="22" borderId="8"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43" fillId="21" borderId="15" xfId="0" applyFont="1" applyFill="1" applyBorder="1" applyAlignment="1">
      <alignment horizontal="center" vertical="center" wrapText="1"/>
    </xf>
    <xf numFmtId="0" fontId="43" fillId="21" borderId="16" xfId="0" applyFont="1" applyFill="1" applyBorder="1" applyAlignment="1">
      <alignment horizontal="center" vertical="center" wrapText="1"/>
    </xf>
    <xf numFmtId="0" fontId="43" fillId="21" borderId="1" xfId="0" applyFont="1" applyFill="1" applyBorder="1" applyAlignment="1">
      <alignment horizontal="center" vertical="center" wrapText="1"/>
    </xf>
    <xf numFmtId="0" fontId="43" fillId="21" borderId="2" xfId="0" applyFont="1" applyFill="1" applyBorder="1" applyAlignment="1">
      <alignment horizontal="center" vertical="center" wrapText="1"/>
    </xf>
    <xf numFmtId="0" fontId="43" fillId="21" borderId="3" xfId="0" applyFont="1" applyFill="1" applyBorder="1" applyAlignment="1">
      <alignment horizontal="center" vertical="center" wrapText="1"/>
    </xf>
    <xf numFmtId="1" fontId="43" fillId="21" borderId="6" xfId="0" applyNumberFormat="1" applyFont="1" applyFill="1" applyBorder="1" applyAlignment="1">
      <alignment horizontal="center" vertical="center" wrapText="1"/>
    </xf>
    <xf numFmtId="1" fontId="43" fillId="21" borderId="7" xfId="0" applyNumberFormat="1" applyFont="1" applyFill="1" applyBorder="1" applyAlignment="1">
      <alignment horizontal="center" vertical="center" wrapText="1"/>
    </xf>
    <xf numFmtId="1" fontId="43" fillId="21" borderId="8" xfId="0" applyNumberFormat="1" applyFont="1" applyFill="1" applyBorder="1" applyAlignment="1">
      <alignment horizontal="center" vertical="center" wrapText="1"/>
    </xf>
    <xf numFmtId="0" fontId="22" fillId="0" borderId="19" xfId="0" applyFont="1" applyFill="1" applyBorder="1" applyAlignment="1">
      <alignment horizontal="justify" vertical="center" wrapText="1"/>
    </xf>
    <xf numFmtId="0" fontId="22" fillId="0" borderId="17" xfId="0" applyFont="1" applyFill="1" applyBorder="1" applyAlignment="1">
      <alignment horizontal="justify" vertical="center" wrapText="1"/>
    </xf>
    <xf numFmtId="0" fontId="40" fillId="22" borderId="5" xfId="0" applyFont="1" applyFill="1" applyBorder="1" applyAlignment="1">
      <alignment horizontal="center" vertical="center" wrapText="1"/>
    </xf>
    <xf numFmtId="0" fontId="40" fillId="0" borderId="2" xfId="0" applyFont="1" applyFill="1" applyBorder="1" applyAlignment="1">
      <alignment horizontal="center" vertical="center" wrapText="1"/>
    </xf>
    <xf numFmtId="0" fontId="40" fillId="0" borderId="0" xfId="0" applyFont="1" applyFill="1" applyBorder="1" applyAlignment="1">
      <alignment horizontal="center" vertical="center" wrapText="1"/>
    </xf>
    <xf numFmtId="0" fontId="40" fillId="22" borderId="19" xfId="0" applyFont="1" applyFill="1" applyBorder="1" applyAlignment="1">
      <alignment horizontal="center" vertical="center"/>
    </xf>
    <xf numFmtId="0" fontId="40" fillId="22" borderId="28" xfId="0" applyFont="1" applyFill="1" applyBorder="1" applyAlignment="1">
      <alignment horizontal="center" vertical="center"/>
    </xf>
    <xf numFmtId="0" fontId="40" fillId="22" borderId="17" xfId="0" applyFont="1" applyFill="1" applyBorder="1" applyAlignment="1">
      <alignment horizontal="center" vertical="center"/>
    </xf>
    <xf numFmtId="0" fontId="40" fillId="0" borderId="7"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28" xfId="0" applyFont="1" applyFill="1" applyBorder="1" applyAlignment="1">
      <alignment horizontal="center" vertical="center" wrapText="1"/>
    </xf>
    <xf numFmtId="0" fontId="40" fillId="0" borderId="17" xfId="0" applyFont="1" applyFill="1" applyBorder="1" applyAlignment="1">
      <alignment horizontal="center" vertical="center" wrapText="1"/>
    </xf>
    <xf numFmtId="0" fontId="40" fillId="0" borderId="3" xfId="0" applyFont="1" applyFill="1" applyBorder="1" applyAlignment="1">
      <alignment horizontal="center" vertical="center" wrapText="1"/>
    </xf>
    <xf numFmtId="0" fontId="40" fillId="0" borderId="5" xfId="0" applyFont="1" applyFill="1" applyBorder="1" applyAlignment="1">
      <alignment horizontal="center" vertical="center" wrapText="1"/>
    </xf>
    <xf numFmtId="0" fontId="40" fillId="0" borderId="8" xfId="0" applyFont="1" applyFill="1" applyBorder="1" applyAlignment="1">
      <alignment horizontal="center" vertical="center" wrapText="1"/>
    </xf>
    <xf numFmtId="0" fontId="25" fillId="0" borderId="19" xfId="0" applyFont="1" applyFill="1" applyBorder="1" applyAlignment="1">
      <alignment horizontal="center" vertical="center" wrapText="1"/>
    </xf>
    <xf numFmtId="0" fontId="25" fillId="0" borderId="17" xfId="0" applyFont="1" applyFill="1" applyBorder="1" applyAlignment="1">
      <alignment horizontal="center" vertical="center" wrapText="1"/>
    </xf>
    <xf numFmtId="0" fontId="25" fillId="0" borderId="28" xfId="0" applyFont="1" applyFill="1" applyBorder="1" applyAlignment="1">
      <alignment horizontal="center" vertical="center" wrapText="1"/>
    </xf>
    <xf numFmtId="0" fontId="25" fillId="0" borderId="19" xfId="0" applyFont="1" applyBorder="1" applyAlignment="1">
      <alignment horizontal="center" vertical="center" wrapText="1"/>
    </xf>
    <xf numFmtId="0" fontId="25" fillId="0" borderId="17" xfId="0" applyFont="1" applyBorder="1" applyAlignment="1">
      <alignment horizontal="center" vertical="center" wrapText="1"/>
    </xf>
    <xf numFmtId="0" fontId="24" fillId="0" borderId="0" xfId="0" applyFont="1" applyAlignment="1">
      <alignment horizontal="center" vertical="center" wrapText="1"/>
    </xf>
    <xf numFmtId="0" fontId="25" fillId="0" borderId="21" xfId="0" applyFont="1" applyBorder="1" applyAlignment="1">
      <alignment horizontal="left" vertical="center" wrapText="1"/>
    </xf>
    <xf numFmtId="0" fontId="25" fillId="0" borderId="23" xfId="0" applyFont="1" applyBorder="1" applyAlignment="1">
      <alignment horizontal="left" vertical="center" wrapText="1"/>
    </xf>
    <xf numFmtId="0" fontId="25" fillId="0" borderId="24" xfId="0" applyFont="1" applyBorder="1" applyAlignment="1">
      <alignment horizontal="left" vertical="center" wrapText="1"/>
    </xf>
    <xf numFmtId="0" fontId="25" fillId="0" borderId="39" xfId="0" applyFont="1" applyBorder="1" applyAlignment="1">
      <alignment horizontal="left" vertical="center" wrapText="1"/>
    </xf>
    <xf numFmtId="0" fontId="25" fillId="0" borderId="0" xfId="0" applyFont="1" applyBorder="1" applyAlignment="1">
      <alignment horizontal="left" vertical="center" wrapText="1"/>
    </xf>
    <xf numFmtId="0" fontId="25" fillId="0" borderId="40" xfId="0" applyFont="1" applyBorder="1" applyAlignment="1">
      <alignment horizontal="left" vertical="center" wrapText="1"/>
    </xf>
    <xf numFmtId="0" fontId="25" fillId="0" borderId="26" xfId="0" applyFont="1" applyBorder="1" applyAlignment="1">
      <alignment horizontal="left" vertical="center" wrapText="1"/>
    </xf>
    <xf numFmtId="0" fontId="25" fillId="0" borderId="25" xfId="0" applyFont="1" applyBorder="1" applyAlignment="1">
      <alignment horizontal="left" vertical="center" wrapText="1"/>
    </xf>
    <xf numFmtId="0" fontId="25" fillId="0" borderId="27" xfId="0" applyFont="1" applyBorder="1" applyAlignment="1">
      <alignment horizontal="left" vertical="center" wrapText="1"/>
    </xf>
    <xf numFmtId="0" fontId="25" fillId="0" borderId="0" xfId="0" applyFont="1" applyAlignment="1">
      <alignment horizontal="center" vertical="center" wrapText="1"/>
    </xf>
    <xf numFmtId="0" fontId="3" fillId="0" borderId="13" xfId="0" applyFont="1" applyBorder="1" applyAlignment="1">
      <alignment horizontal="center" vertical="center"/>
    </xf>
    <xf numFmtId="0" fontId="3" fillId="0" borderId="20" xfId="0" applyFont="1" applyBorder="1" applyAlignment="1">
      <alignment horizontal="center" vertical="center"/>
    </xf>
    <xf numFmtId="0" fontId="3" fillId="0" borderId="12" xfId="0" applyFont="1" applyBorder="1" applyAlignment="1">
      <alignment horizontal="center" vertical="center"/>
    </xf>
    <xf numFmtId="0" fontId="3" fillId="0" borderId="51" xfId="0" applyFont="1" applyBorder="1" applyAlignment="1">
      <alignment horizontal="center" vertical="center"/>
    </xf>
    <xf numFmtId="0" fontId="3" fillId="0" borderId="64" xfId="0" applyFont="1" applyBorder="1" applyAlignment="1">
      <alignment horizontal="center" vertical="center"/>
    </xf>
    <xf numFmtId="0" fontId="3" fillId="0" borderId="63" xfId="0" applyFont="1" applyBorder="1" applyAlignment="1">
      <alignment horizontal="center" vertical="center"/>
    </xf>
    <xf numFmtId="0" fontId="3" fillId="0" borderId="13" xfId="0" quotePrefix="1" applyFont="1" applyBorder="1" applyAlignment="1">
      <alignment horizontal="center" vertical="center"/>
    </xf>
    <xf numFmtId="0" fontId="3" fillId="0" borderId="13" xfId="0" applyFont="1" applyFill="1" applyBorder="1" applyAlignment="1">
      <alignment horizontal="center" vertical="center"/>
    </xf>
    <xf numFmtId="0" fontId="3" fillId="0" borderId="20" xfId="0" applyFont="1" applyFill="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57"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57" fillId="0" borderId="9" xfId="0" applyFont="1" applyBorder="1" applyAlignment="1">
      <alignment horizontal="center" vertical="center" wrapText="1"/>
    </xf>
    <xf numFmtId="0" fontId="16" fillId="0" borderId="52" xfId="0" applyFont="1" applyBorder="1" applyAlignment="1">
      <alignment horizontal="center" vertical="center" wrapText="1"/>
    </xf>
    <xf numFmtId="0" fontId="16" fillId="0" borderId="54" xfId="0" applyFont="1" applyBorder="1" applyAlignment="1">
      <alignment horizontal="center" vertical="center" wrapText="1"/>
    </xf>
    <xf numFmtId="0" fontId="16" fillId="0" borderId="22" xfId="0" applyFont="1" applyBorder="1" applyAlignment="1">
      <alignment horizontal="center" vertical="center" wrapText="1"/>
    </xf>
    <xf numFmtId="0" fontId="16" fillId="0" borderId="58" xfId="0" applyFont="1" applyBorder="1" applyAlignment="1">
      <alignment horizontal="center" vertical="center" wrapText="1"/>
    </xf>
    <xf numFmtId="0" fontId="16" fillId="0" borderId="44" xfId="0" applyFont="1" applyBorder="1" applyAlignment="1">
      <alignment horizontal="center" vertical="center" wrapText="1"/>
    </xf>
    <xf numFmtId="0" fontId="16" fillId="0" borderId="9" xfId="0" applyFont="1" applyBorder="1" applyAlignment="1">
      <alignment horizontal="center" vertical="center" wrapText="1"/>
    </xf>
    <xf numFmtId="0" fontId="16" fillId="0" borderId="44" xfId="0" applyFont="1" applyBorder="1" applyAlignment="1">
      <alignment horizontal="center" vertical="center"/>
    </xf>
    <xf numFmtId="0" fontId="16" fillId="0" borderId="52" xfId="0" applyFont="1" applyBorder="1" applyAlignment="1">
      <alignment horizontal="center" vertical="center"/>
    </xf>
    <xf numFmtId="0" fontId="16" fillId="0" borderId="54" xfId="0" applyFont="1" applyBorder="1" applyAlignment="1">
      <alignment horizontal="center" vertical="center"/>
    </xf>
    <xf numFmtId="0" fontId="16" fillId="0" borderId="57" xfId="0" applyFont="1" applyBorder="1" applyAlignment="1">
      <alignment horizontal="center" vertical="center" wrapText="1"/>
    </xf>
    <xf numFmtId="0" fontId="16" fillId="0" borderId="11" xfId="0" applyFont="1" applyBorder="1" applyAlignment="1">
      <alignment horizontal="center" vertical="center" wrapText="1"/>
    </xf>
    <xf numFmtId="0" fontId="31" fillId="24" borderId="42" xfId="0" applyFont="1" applyFill="1" applyBorder="1" applyAlignment="1">
      <alignment horizontal="center" vertical="center" wrapText="1"/>
    </xf>
    <xf numFmtId="0" fontId="31" fillId="24" borderId="43" xfId="0" applyFont="1" applyFill="1" applyBorder="1" applyAlignment="1">
      <alignment horizontal="center" vertical="center" wrapText="1"/>
    </xf>
    <xf numFmtId="0" fontId="56" fillId="24" borderId="42" xfId="0" applyFont="1" applyFill="1" applyBorder="1" applyAlignment="1">
      <alignment horizontal="center" vertical="center" wrapText="1"/>
    </xf>
    <xf numFmtId="0" fontId="56" fillId="24" borderId="43" xfId="0" applyFont="1" applyFill="1" applyBorder="1" applyAlignment="1">
      <alignment horizontal="center" vertical="center" wrapText="1"/>
    </xf>
    <xf numFmtId="0" fontId="15" fillId="0" borderId="52" xfId="0" applyFont="1" applyBorder="1" applyAlignment="1">
      <alignment horizontal="center" vertical="center" wrapText="1"/>
    </xf>
    <xf numFmtId="0" fontId="15" fillId="0" borderId="54"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58" xfId="0" applyFont="1" applyBorder="1" applyAlignment="1">
      <alignment horizontal="center" vertical="center" wrapText="1"/>
    </xf>
    <xf numFmtId="0" fontId="16" fillId="0" borderId="53" xfId="0" applyFont="1" applyBorder="1" applyAlignment="1">
      <alignment horizontal="center" vertical="center" wrapText="1"/>
    </xf>
    <xf numFmtId="0" fontId="16" fillId="0" borderId="38" xfId="0" applyFont="1" applyBorder="1" applyAlignment="1">
      <alignment horizontal="center" vertical="center" wrapText="1"/>
    </xf>
    <xf numFmtId="0" fontId="16" fillId="0" borderId="61" xfId="0" applyFont="1" applyBorder="1" applyAlignment="1">
      <alignment horizontal="center" vertical="center"/>
    </xf>
    <xf numFmtId="0" fontId="16" fillId="0" borderId="57" xfId="0" applyFont="1" applyBorder="1" applyAlignment="1">
      <alignment horizontal="center" vertical="center"/>
    </xf>
    <xf numFmtId="0" fontId="16" fillId="0" borderId="62" xfId="0" applyFont="1" applyBorder="1" applyAlignment="1">
      <alignment horizontal="center" vertical="center"/>
    </xf>
    <xf numFmtId="0" fontId="16" fillId="0" borderId="11" xfId="0" applyFont="1" applyBorder="1" applyAlignment="1">
      <alignment horizontal="center" vertical="center"/>
    </xf>
    <xf numFmtId="0" fontId="46" fillId="19" borderId="0" xfId="0" applyFont="1" applyFill="1" applyAlignment="1">
      <alignment horizontal="center" vertical="center" wrapText="1"/>
    </xf>
    <xf numFmtId="0" fontId="46" fillId="24" borderId="12" xfId="0" applyFont="1" applyFill="1" applyBorder="1" applyAlignment="1">
      <alignment horizontal="center" vertical="center" wrapText="1"/>
    </xf>
    <xf numFmtId="0" fontId="46" fillId="24" borderId="9" xfId="0" applyFont="1" applyFill="1" applyBorder="1" applyAlignment="1">
      <alignment horizontal="center" vertical="center" wrapText="1"/>
    </xf>
    <xf numFmtId="0" fontId="34" fillId="19" borderId="0" xfId="0" applyFont="1" applyFill="1" applyAlignment="1">
      <alignment horizontal="center" vertical="center" wrapText="1"/>
    </xf>
    <xf numFmtId="0" fontId="38" fillId="0" borderId="25" xfId="0" applyFont="1" applyBorder="1" applyAlignment="1">
      <alignment horizontal="center"/>
    </xf>
    <xf numFmtId="0" fontId="15" fillId="0" borderId="13" xfId="0" applyFont="1" applyBorder="1" applyAlignment="1">
      <alignment horizontal="left" vertical="center"/>
    </xf>
    <xf numFmtId="0" fontId="15" fillId="0" borderId="20" xfId="0" applyFont="1" applyBorder="1" applyAlignment="1">
      <alignment horizontal="left" vertical="center"/>
    </xf>
    <xf numFmtId="0" fontId="15" fillId="0" borderId="12" xfId="0" applyFont="1" applyBorder="1" applyAlignment="1">
      <alignment horizontal="left" vertical="center"/>
    </xf>
    <xf numFmtId="0" fontId="45" fillId="24" borderId="44" xfId="0" applyFont="1" applyFill="1" applyBorder="1" applyAlignment="1">
      <alignment horizontal="center" vertical="center"/>
    </xf>
    <xf numFmtId="0" fontId="45" fillId="24" borderId="9" xfId="0" applyFont="1" applyFill="1" applyBorder="1" applyAlignment="1">
      <alignment horizontal="center" vertical="center"/>
    </xf>
    <xf numFmtId="0" fontId="45" fillId="24" borderId="45" xfId="0" applyFont="1" applyFill="1" applyBorder="1" applyAlignment="1">
      <alignment horizontal="center" vertical="center"/>
    </xf>
    <xf numFmtId="0" fontId="45" fillId="24" borderId="55" xfId="0" applyFont="1" applyFill="1" applyBorder="1" applyAlignment="1">
      <alignment horizontal="center" vertical="center"/>
    </xf>
    <xf numFmtId="0" fontId="45" fillId="24" borderId="20" xfId="0" applyFont="1" applyFill="1" applyBorder="1" applyAlignment="1">
      <alignment horizontal="center" vertical="center"/>
    </xf>
    <xf numFmtId="0" fontId="45" fillId="24" borderId="36" xfId="0" applyFont="1" applyFill="1" applyBorder="1" applyAlignment="1">
      <alignment horizontal="center" vertical="center"/>
    </xf>
    <xf numFmtId="0" fontId="45" fillId="24" borderId="24" xfId="0" applyFont="1" applyFill="1" applyBorder="1" applyAlignment="1">
      <alignment horizontal="center" vertical="center"/>
    </xf>
    <xf numFmtId="0" fontId="45" fillId="24" borderId="22" xfId="0" applyFont="1" applyFill="1" applyBorder="1" applyAlignment="1">
      <alignment horizontal="center" vertical="center"/>
    </xf>
    <xf numFmtId="0" fontId="45" fillId="24" borderId="56" xfId="0" applyFont="1" applyFill="1" applyBorder="1" applyAlignment="1">
      <alignment horizontal="center" vertical="center"/>
    </xf>
    <xf numFmtId="0" fontId="15" fillId="0" borderId="13" xfId="0" applyFont="1" applyBorder="1" applyAlignment="1">
      <alignment horizontal="left" vertical="center" wrapText="1"/>
    </xf>
    <xf numFmtId="0" fontId="15" fillId="0" borderId="20" xfId="0" applyFont="1" applyBorder="1" applyAlignment="1">
      <alignment horizontal="left" vertical="center" wrapText="1"/>
    </xf>
    <xf numFmtId="0" fontId="15" fillId="0" borderId="12" xfId="0" applyFont="1" applyBorder="1" applyAlignment="1">
      <alignment horizontal="left" vertical="center" wrapText="1"/>
    </xf>
    <xf numFmtId="0" fontId="15" fillId="0" borderId="9" xfId="0" applyFont="1" applyBorder="1" applyAlignment="1">
      <alignment horizontal="left" vertical="center" wrapText="1"/>
    </xf>
    <xf numFmtId="0" fontId="56" fillId="24" borderId="2" xfId="0" applyFont="1" applyFill="1" applyBorder="1" applyAlignment="1">
      <alignment horizontal="center" vertical="center" wrapText="1"/>
    </xf>
    <xf numFmtId="0" fontId="56" fillId="24" borderId="3" xfId="0" applyFont="1" applyFill="1" applyBorder="1" applyAlignment="1">
      <alignment horizontal="center" vertical="center" wrapText="1"/>
    </xf>
    <xf numFmtId="0" fontId="56" fillId="24" borderId="59" xfId="0" applyFont="1" applyFill="1" applyBorder="1" applyAlignment="1">
      <alignment horizontal="center" vertical="center" wrapText="1"/>
    </xf>
    <xf numFmtId="0" fontId="56" fillId="24" borderId="49" xfId="0" applyFont="1" applyFill="1" applyBorder="1" applyAlignment="1">
      <alignment horizontal="center" vertical="center" wrapText="1"/>
    </xf>
    <xf numFmtId="0" fontId="56" fillId="24" borderId="50" xfId="0" applyFont="1" applyFill="1" applyBorder="1" applyAlignment="1">
      <alignment horizontal="center" vertical="center" wrapText="1"/>
    </xf>
    <xf numFmtId="0" fontId="15" fillId="0" borderId="52" xfId="0" applyFont="1" applyBorder="1" applyAlignment="1">
      <alignment horizontal="center" vertical="center"/>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22" xfId="0" applyFont="1" applyBorder="1" applyAlignment="1">
      <alignment horizontal="center" vertical="center"/>
    </xf>
    <xf numFmtId="0" fontId="15" fillId="0" borderId="38" xfId="0" applyFont="1" applyBorder="1" applyAlignment="1">
      <alignment horizontal="center" vertical="center"/>
    </xf>
    <xf numFmtId="0" fontId="15" fillId="0" borderId="58" xfId="0" applyFont="1" applyBorder="1" applyAlignment="1">
      <alignment horizontal="center" vertical="center"/>
    </xf>
    <xf numFmtId="10" fontId="3" fillId="19" borderId="13" xfId="1" applyNumberFormat="1" applyFont="1" applyFill="1" applyBorder="1" applyAlignment="1">
      <alignment horizontal="center" vertical="center" wrapText="1"/>
    </xf>
    <xf numFmtId="10" fontId="3" fillId="19" borderId="12" xfId="1" applyNumberFormat="1" applyFont="1" applyFill="1" applyBorder="1" applyAlignment="1">
      <alignment horizontal="center" vertical="center" wrapText="1"/>
    </xf>
    <xf numFmtId="0" fontId="46" fillId="19" borderId="0" xfId="0" applyFont="1" applyFill="1" applyBorder="1" applyAlignment="1">
      <alignment horizontal="center" vertical="center" wrapText="1"/>
    </xf>
    <xf numFmtId="0" fontId="34" fillId="19" borderId="0" xfId="0" applyFont="1" applyFill="1" applyBorder="1" applyAlignment="1">
      <alignment horizontal="center" vertical="center" wrapText="1"/>
    </xf>
    <xf numFmtId="0" fontId="30" fillId="24" borderId="13" xfId="0" applyFont="1" applyFill="1" applyBorder="1" applyAlignment="1">
      <alignment horizontal="center" vertical="center" wrapText="1"/>
    </xf>
    <xf numFmtId="0" fontId="30" fillId="24" borderId="12" xfId="0" applyFont="1" applyFill="1" applyBorder="1" applyAlignment="1">
      <alignment horizontal="center" vertical="center" wrapText="1"/>
    </xf>
    <xf numFmtId="0" fontId="45" fillId="24" borderId="13" xfId="0" applyFont="1" applyFill="1" applyBorder="1" applyAlignment="1">
      <alignment horizontal="center" vertical="center" wrapText="1"/>
    </xf>
    <xf numFmtId="0" fontId="45" fillId="24" borderId="12" xfId="0" applyFont="1" applyFill="1" applyBorder="1" applyAlignment="1">
      <alignment horizontal="center" vertical="center" wrapText="1"/>
    </xf>
    <xf numFmtId="0" fontId="57" fillId="0" borderId="22" xfId="0" applyFont="1" applyFill="1" applyBorder="1" applyAlignment="1">
      <alignment horizontal="center" vertical="center" wrapText="1"/>
    </xf>
    <xf numFmtId="0" fontId="57" fillId="0" borderId="9" xfId="0" applyFont="1" applyFill="1" applyBorder="1" applyAlignment="1">
      <alignment horizontal="center" vertical="center"/>
    </xf>
    <xf numFmtId="0" fontId="57" fillId="0" borderId="13" xfId="0" applyFont="1" applyFill="1" applyBorder="1" applyAlignment="1">
      <alignment horizontal="center" vertical="center" wrapText="1"/>
    </xf>
    <xf numFmtId="0" fontId="57" fillId="0" borderId="20" xfId="0" applyFont="1" applyFill="1" applyBorder="1" applyAlignment="1">
      <alignment horizontal="center" vertical="center" wrapText="1"/>
    </xf>
    <xf numFmtId="0" fontId="57" fillId="0" borderId="12" xfId="0" applyFont="1" applyFill="1" applyBorder="1" applyAlignment="1">
      <alignment horizontal="center" vertical="center" wrapText="1"/>
    </xf>
    <xf numFmtId="0" fontId="8" fillId="19" borderId="13" xfId="0" applyFont="1" applyFill="1" applyBorder="1" applyAlignment="1">
      <alignment horizontal="center" vertical="center" wrapText="1"/>
    </xf>
    <xf numFmtId="0" fontId="8" fillId="19" borderId="20" xfId="0" applyFont="1" applyFill="1" applyBorder="1" applyAlignment="1">
      <alignment horizontal="center" vertical="center" wrapText="1"/>
    </xf>
    <xf numFmtId="0" fontId="8" fillId="19" borderId="12" xfId="0" applyFont="1" applyFill="1" applyBorder="1" applyAlignment="1">
      <alignment horizontal="center" vertical="center" wrapText="1"/>
    </xf>
    <xf numFmtId="0" fontId="8" fillId="19" borderId="9" xfId="0" applyFont="1" applyFill="1" applyBorder="1" applyAlignment="1">
      <alignment horizontal="center" vertical="center" wrapText="1"/>
    </xf>
    <xf numFmtId="0" fontId="8" fillId="0" borderId="0" xfId="0" applyFont="1" applyAlignment="1">
      <alignment horizontal="center"/>
    </xf>
    <xf numFmtId="0" fontId="2" fillId="25" borderId="13" xfId="0" applyFont="1" applyFill="1" applyBorder="1" applyAlignment="1">
      <alignment horizontal="center" vertical="center" wrapText="1"/>
    </xf>
    <xf numFmtId="0" fontId="2" fillId="25" borderId="20" xfId="0" applyFont="1" applyFill="1" applyBorder="1" applyAlignment="1">
      <alignment horizontal="center" vertical="center" wrapText="1"/>
    </xf>
    <xf numFmtId="0" fontId="2" fillId="25" borderId="12" xfId="0" applyFont="1" applyFill="1" applyBorder="1" applyAlignment="1">
      <alignment horizontal="center" vertical="center" wrapText="1"/>
    </xf>
    <xf numFmtId="0" fontId="2" fillId="25" borderId="51" xfId="0" applyFont="1" applyFill="1" applyBorder="1" applyAlignment="1">
      <alignment horizontal="center" vertical="center" wrapText="1"/>
    </xf>
    <xf numFmtId="0" fontId="2" fillId="25" borderId="64" xfId="0" applyFont="1" applyFill="1" applyBorder="1" applyAlignment="1">
      <alignment horizontal="center" vertical="center" wrapText="1"/>
    </xf>
    <xf numFmtId="0" fontId="2" fillId="25" borderId="63" xfId="0" applyFont="1" applyFill="1" applyBorder="1" applyAlignment="1">
      <alignment horizontal="center" vertical="center" wrapText="1"/>
    </xf>
    <xf numFmtId="0" fontId="34" fillId="24" borderId="0" xfId="0" applyFont="1" applyFill="1" applyBorder="1" applyAlignment="1">
      <alignment horizontal="center" vertical="center" wrapText="1"/>
    </xf>
    <xf numFmtId="0" fontId="45" fillId="24" borderId="42" xfId="0" applyFont="1" applyFill="1" applyBorder="1" applyAlignment="1">
      <alignment horizontal="center" vertical="center"/>
    </xf>
    <xf numFmtId="0" fontId="45" fillId="24" borderId="43" xfId="0" applyFont="1" applyFill="1" applyBorder="1" applyAlignment="1">
      <alignment horizontal="center" vertical="center"/>
    </xf>
    <xf numFmtId="0" fontId="45" fillId="24" borderId="12" xfId="0" applyFont="1" applyFill="1" applyBorder="1" applyAlignment="1">
      <alignment horizontal="center" vertical="center"/>
    </xf>
    <xf numFmtId="0" fontId="45" fillId="24" borderId="2" xfId="0" applyFont="1" applyFill="1" applyBorder="1" applyAlignment="1">
      <alignment horizontal="center" vertical="center" wrapText="1"/>
    </xf>
    <xf numFmtId="0" fontId="45" fillId="24" borderId="3" xfId="0" applyFont="1" applyFill="1" applyBorder="1" applyAlignment="1">
      <alignment horizontal="center" vertical="center" wrapText="1"/>
    </xf>
    <xf numFmtId="0" fontId="45" fillId="24" borderId="59" xfId="0" applyFont="1" applyFill="1" applyBorder="1" applyAlignment="1">
      <alignment horizontal="center" vertical="center" wrapText="1"/>
    </xf>
    <xf numFmtId="0" fontId="45" fillId="24" borderId="49" xfId="0" applyFont="1" applyFill="1" applyBorder="1" applyAlignment="1">
      <alignment horizontal="center" vertical="center" wrapText="1"/>
    </xf>
    <xf numFmtId="0" fontId="45" fillId="24" borderId="50" xfId="0" applyFont="1" applyFill="1" applyBorder="1" applyAlignment="1">
      <alignment horizontal="center" vertical="center" wrapText="1"/>
    </xf>
    <xf numFmtId="0" fontId="16" fillId="0" borderId="9" xfId="0" applyFont="1" applyBorder="1" applyAlignment="1">
      <alignment horizontal="justify" vertical="center" wrapText="1"/>
    </xf>
    <xf numFmtId="0" fontId="31" fillId="24" borderId="42" xfId="0" applyFont="1" applyFill="1" applyBorder="1" applyAlignment="1">
      <alignment horizontal="center" vertical="center"/>
    </xf>
    <xf numFmtId="0" fontId="31" fillId="24" borderId="43" xfId="0" applyFont="1" applyFill="1" applyBorder="1" applyAlignment="1">
      <alignment horizontal="center" vertical="center"/>
    </xf>
    <xf numFmtId="0" fontId="0" fillId="0" borderId="0" xfId="0" applyAlignment="1">
      <alignment horizontal="center"/>
    </xf>
    <xf numFmtId="0" fontId="0" fillId="0" borderId="0" xfId="0" applyBorder="1" applyAlignment="1">
      <alignment horizontal="center"/>
    </xf>
    <xf numFmtId="0" fontId="15" fillId="0" borderId="57" xfId="0" applyFont="1" applyBorder="1" applyAlignment="1">
      <alignment horizontal="center" vertical="center" wrapText="1"/>
    </xf>
    <xf numFmtId="14" fontId="15" fillId="0" borderId="22" xfId="0" applyNumberFormat="1" applyFont="1" applyBorder="1" applyAlignment="1">
      <alignment horizontal="center" vertical="center" wrapText="1"/>
    </xf>
    <xf numFmtId="14" fontId="15" fillId="0" borderId="11" xfId="0" applyNumberFormat="1" applyFont="1" applyBorder="1" applyAlignment="1">
      <alignment horizontal="center" vertical="center" wrapText="1"/>
    </xf>
    <xf numFmtId="0" fontId="15" fillId="0" borderId="21" xfId="0" applyFont="1" applyBorder="1" applyAlignment="1">
      <alignment horizontal="justify" vertical="center" wrapText="1"/>
    </xf>
    <xf numFmtId="0" fontId="15" fillId="0" borderId="26" xfId="0" applyFont="1" applyBorder="1" applyAlignment="1">
      <alignment horizontal="justify" vertical="center" wrapText="1"/>
    </xf>
    <xf numFmtId="0" fontId="15" fillId="0" borderId="56" xfId="0" applyFont="1" applyBorder="1" applyAlignment="1">
      <alignment horizontal="center" vertical="center" wrapText="1"/>
    </xf>
    <xf numFmtId="0" fontId="15" fillId="0" borderId="60" xfId="0" applyFont="1" applyBorder="1" applyAlignment="1">
      <alignment horizontal="center" vertical="center" wrapText="1"/>
    </xf>
    <xf numFmtId="0" fontId="51" fillId="19" borderId="47" xfId="35" applyFill="1" applyBorder="1" applyAlignment="1">
      <alignment horizontal="center" vertical="center" wrapText="1"/>
    </xf>
    <xf numFmtId="0" fontId="51" fillId="19" borderId="48" xfId="35" applyFill="1" applyBorder="1" applyAlignment="1">
      <alignment horizontal="center" vertical="center" wrapText="1"/>
    </xf>
    <xf numFmtId="0" fontId="51" fillId="0" borderId="9" xfId="35" applyFont="1" applyBorder="1" applyAlignment="1">
      <alignment horizontal="center" vertical="center" wrapText="1"/>
    </xf>
    <xf numFmtId="0" fontId="51" fillId="0" borderId="45" xfId="35" applyFont="1" applyBorder="1" applyAlignment="1">
      <alignment horizontal="center" vertical="center" wrapText="1"/>
    </xf>
    <xf numFmtId="0" fontId="7" fillId="19" borderId="52" xfId="0" applyFont="1" applyFill="1" applyBorder="1" applyAlignment="1">
      <alignment horizontal="center" vertical="center" wrapText="1"/>
    </xf>
    <xf numFmtId="0" fontId="7" fillId="19" borderId="22" xfId="0" applyFont="1" applyFill="1" applyBorder="1" applyAlignment="1">
      <alignment horizontal="center" vertical="center" wrapText="1"/>
    </xf>
    <xf numFmtId="0" fontId="7" fillId="19" borderId="56" xfId="0" applyFont="1" applyFill="1" applyBorder="1" applyAlignment="1">
      <alignment horizontal="center" vertical="center" wrapText="1"/>
    </xf>
    <xf numFmtId="0" fontId="15" fillId="19" borderId="9" xfId="0" applyFont="1" applyFill="1" applyBorder="1" applyAlignment="1">
      <alignment horizontal="center" vertical="center"/>
    </xf>
    <xf numFmtId="0" fontId="15" fillId="19" borderId="45" xfId="0" applyFont="1" applyFill="1" applyBorder="1" applyAlignment="1">
      <alignment horizontal="center" vertical="center"/>
    </xf>
    <xf numFmtId="0" fontId="52" fillId="0" borderId="9" xfId="35" applyFont="1" applyBorder="1" applyAlignment="1">
      <alignment horizontal="center" vertical="center" wrapText="1"/>
    </xf>
    <xf numFmtId="0" fontId="52" fillId="0" borderId="45" xfId="35" applyFont="1" applyBorder="1" applyAlignment="1">
      <alignment horizontal="center" vertical="center" wrapText="1"/>
    </xf>
  </cellXfs>
  <cellStyles count="38">
    <cellStyle name="20% - Énfasis1 2" xfId="2" xr:uid="{00000000-0005-0000-0000-000000000000}"/>
    <cellStyle name="20% - Énfasis1 3" xfId="3" xr:uid="{00000000-0005-0000-0000-000001000000}"/>
    <cellStyle name="20% - Énfasis2 2" xfId="4" xr:uid="{00000000-0005-0000-0000-000002000000}"/>
    <cellStyle name="20% - Énfasis2 3" xfId="5" xr:uid="{00000000-0005-0000-0000-000003000000}"/>
    <cellStyle name="20% - Énfasis3 2" xfId="6" xr:uid="{00000000-0005-0000-0000-000004000000}"/>
    <cellStyle name="20% - Énfasis3 3" xfId="7" xr:uid="{00000000-0005-0000-0000-000005000000}"/>
    <cellStyle name="20% - Énfasis4 2" xfId="8" xr:uid="{00000000-0005-0000-0000-000006000000}"/>
    <cellStyle name="20% - Énfasis4 3" xfId="9" xr:uid="{00000000-0005-0000-0000-000007000000}"/>
    <cellStyle name="20% - Énfasis5 2" xfId="10" xr:uid="{00000000-0005-0000-0000-000008000000}"/>
    <cellStyle name="20% - Énfasis5 3" xfId="11" xr:uid="{00000000-0005-0000-0000-000009000000}"/>
    <cellStyle name="20% - Énfasis6 2" xfId="12" xr:uid="{00000000-0005-0000-0000-00000A000000}"/>
    <cellStyle name="20% - Énfasis6 3" xfId="13" xr:uid="{00000000-0005-0000-0000-00000B000000}"/>
    <cellStyle name="40% - Énfasis1 2" xfId="14" xr:uid="{00000000-0005-0000-0000-00000C000000}"/>
    <cellStyle name="40% - Énfasis1 3" xfId="15" xr:uid="{00000000-0005-0000-0000-00000D000000}"/>
    <cellStyle name="40% - Énfasis2 2" xfId="16" xr:uid="{00000000-0005-0000-0000-00000E000000}"/>
    <cellStyle name="40% - Énfasis2 3" xfId="17" xr:uid="{00000000-0005-0000-0000-00000F000000}"/>
    <cellStyle name="40% - Énfasis3 2" xfId="18" xr:uid="{00000000-0005-0000-0000-000010000000}"/>
    <cellStyle name="40% - Énfasis3 3" xfId="19" xr:uid="{00000000-0005-0000-0000-000011000000}"/>
    <cellStyle name="40% - Énfasis4 2" xfId="20" xr:uid="{00000000-0005-0000-0000-000012000000}"/>
    <cellStyle name="40% - Énfasis4 3" xfId="21" xr:uid="{00000000-0005-0000-0000-000013000000}"/>
    <cellStyle name="40% - Énfasis5 2" xfId="22" xr:uid="{00000000-0005-0000-0000-000014000000}"/>
    <cellStyle name="40% - Énfasis5 3" xfId="23" xr:uid="{00000000-0005-0000-0000-000015000000}"/>
    <cellStyle name="40% - Énfasis6 2" xfId="24" xr:uid="{00000000-0005-0000-0000-000016000000}"/>
    <cellStyle name="40% - Énfasis6 3" xfId="25" xr:uid="{00000000-0005-0000-0000-000017000000}"/>
    <cellStyle name="Hipervínculo" xfId="35" builtinId="8"/>
    <cellStyle name="Millares [0]" xfId="36" builtinId="6"/>
    <cellStyle name="Millares [0] 2" xfId="37" xr:uid="{3B87B7E7-350E-624C-870B-6E1412BCC92D}"/>
    <cellStyle name="Moneda" xfId="32" builtinId="4"/>
    <cellStyle name="Normal" xfId="0" builtinId="0"/>
    <cellStyle name="Normal 2" xfId="26" xr:uid="{00000000-0005-0000-0000-00001C000000}"/>
    <cellStyle name="Normal 3" xfId="27" xr:uid="{00000000-0005-0000-0000-00001D000000}"/>
    <cellStyle name="Normal 5" xfId="33" xr:uid="{00000000-0005-0000-0000-00001E000000}"/>
    <cellStyle name="Notas 2" xfId="28" xr:uid="{00000000-0005-0000-0000-00001F000000}"/>
    <cellStyle name="Notas 3" xfId="29" xr:uid="{00000000-0005-0000-0000-000020000000}"/>
    <cellStyle name="Porcentaje" xfId="1" builtinId="5"/>
    <cellStyle name="Porcentaje 2" xfId="30" xr:uid="{00000000-0005-0000-0000-000022000000}"/>
    <cellStyle name="Porcentaje 3" xfId="31" xr:uid="{00000000-0005-0000-0000-000023000000}"/>
    <cellStyle name="Porcentaje 5" xfId="34" xr:uid="{00000000-0005-0000-0000-000024000000}"/>
  </cellStyles>
  <dxfs count="0"/>
  <tableStyles count="0" defaultTableStyle="TableStyleMedium2" defaultPivotStyle="PivotStyleLight16"/>
  <colors>
    <mruColors>
      <color rgb="FF70AD4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8" Type="http://schemas.openxmlformats.org/officeDocument/2006/relationships/hyperlink" Target="#Referencias!A1"/><Relationship Id="rId3" Type="http://schemas.openxmlformats.org/officeDocument/2006/relationships/hyperlink" Target="#Contenido!A1"/><Relationship Id="rId7" Type="http://schemas.openxmlformats.org/officeDocument/2006/relationships/hyperlink" Target="#'Matriz Oportunidades 2018'!A1"/><Relationship Id="rId2" Type="http://schemas.openxmlformats.org/officeDocument/2006/relationships/hyperlink" Target="#'Metodolog&#237;a '!A1"/><Relationship Id="rId1" Type="http://schemas.openxmlformats.org/officeDocument/2006/relationships/image" Target="../media/image1.png"/><Relationship Id="rId6" Type="http://schemas.openxmlformats.org/officeDocument/2006/relationships/hyperlink" Target="#'Matriz Oportunidades 2019'!A1"/><Relationship Id="rId5" Type="http://schemas.openxmlformats.org/officeDocument/2006/relationships/hyperlink" Target="#'Cambios '!A1"/><Relationship Id="rId4" Type="http://schemas.openxmlformats.org/officeDocument/2006/relationships/hyperlink" Target="#'Matriz de Oportunidades 2020'!A1"/><Relationship Id="rId9" Type="http://schemas.openxmlformats.org/officeDocument/2006/relationships/hyperlink" Target="#'Matriz de oportunidades 2021'!A1"/></Relationships>
</file>

<file path=xl/drawings/_rels/drawing2.xml.rels><?xml version="1.0" encoding="UTF-8" standalone="yes"?>
<Relationships xmlns="http://schemas.openxmlformats.org/package/2006/relationships"><Relationship Id="rId8" Type="http://schemas.openxmlformats.org/officeDocument/2006/relationships/hyperlink" Target="#Referencias!A1"/><Relationship Id="rId3" Type="http://schemas.openxmlformats.org/officeDocument/2006/relationships/hyperlink" Target="#Contenido!A1"/><Relationship Id="rId7" Type="http://schemas.openxmlformats.org/officeDocument/2006/relationships/hyperlink" Target="#'Matriz Oportunidades 2018'!A1"/><Relationship Id="rId2" Type="http://schemas.openxmlformats.org/officeDocument/2006/relationships/hyperlink" Target="#'Metodolog&#237;a '!A1"/><Relationship Id="rId1" Type="http://schemas.openxmlformats.org/officeDocument/2006/relationships/image" Target="../media/image2.png"/><Relationship Id="rId6" Type="http://schemas.openxmlformats.org/officeDocument/2006/relationships/hyperlink" Target="#'Matriz Oportunidades 2019'!A1"/><Relationship Id="rId5" Type="http://schemas.openxmlformats.org/officeDocument/2006/relationships/hyperlink" Target="#'Cambios '!A1"/><Relationship Id="rId4" Type="http://schemas.openxmlformats.org/officeDocument/2006/relationships/hyperlink" Target="#'Matriz de Oportunidades 2020'!A1"/><Relationship Id="rId9" Type="http://schemas.openxmlformats.org/officeDocument/2006/relationships/hyperlink" Target="#'Matriz de oportunidades 2021'!A1"/></Relationships>
</file>

<file path=xl/drawings/_rels/drawing3.xml.rels><?xml version="1.0" encoding="UTF-8" standalone="yes"?>
<Relationships xmlns="http://schemas.openxmlformats.org/package/2006/relationships"><Relationship Id="rId8" Type="http://schemas.openxmlformats.org/officeDocument/2006/relationships/hyperlink" Target="#Referencias!A1"/><Relationship Id="rId3" Type="http://schemas.openxmlformats.org/officeDocument/2006/relationships/hyperlink" Target="#Contenido!A1"/><Relationship Id="rId7" Type="http://schemas.openxmlformats.org/officeDocument/2006/relationships/hyperlink" Target="#'Matriz Oportunidades 2018'!A1"/><Relationship Id="rId2" Type="http://schemas.openxmlformats.org/officeDocument/2006/relationships/hyperlink" Target="#'Metodolog&#237;a '!A1"/><Relationship Id="rId1" Type="http://schemas.openxmlformats.org/officeDocument/2006/relationships/image" Target="../media/image1.png"/><Relationship Id="rId6" Type="http://schemas.openxmlformats.org/officeDocument/2006/relationships/hyperlink" Target="#'Matriz Oportunidades 2019'!A1"/><Relationship Id="rId5" Type="http://schemas.openxmlformats.org/officeDocument/2006/relationships/hyperlink" Target="#'Cambios '!A1"/><Relationship Id="rId4" Type="http://schemas.openxmlformats.org/officeDocument/2006/relationships/hyperlink" Target="#'Matriz de Oportunidades 2020'!A1"/><Relationship Id="rId9" Type="http://schemas.openxmlformats.org/officeDocument/2006/relationships/hyperlink" Target="#'Matriz de oportunidades 2021'!A1"/></Relationships>
</file>

<file path=xl/drawings/_rels/drawing4.xml.rels><?xml version="1.0" encoding="UTF-8" standalone="yes"?>
<Relationships xmlns="http://schemas.openxmlformats.org/package/2006/relationships"><Relationship Id="rId8" Type="http://schemas.openxmlformats.org/officeDocument/2006/relationships/hyperlink" Target="#Referencias!A1"/><Relationship Id="rId3" Type="http://schemas.openxmlformats.org/officeDocument/2006/relationships/hyperlink" Target="#Contenido!A1"/><Relationship Id="rId7" Type="http://schemas.openxmlformats.org/officeDocument/2006/relationships/hyperlink" Target="#'Matriz Oportunidades 2018'!A1"/><Relationship Id="rId2" Type="http://schemas.openxmlformats.org/officeDocument/2006/relationships/hyperlink" Target="#'Metodolog&#237;a '!A1"/><Relationship Id="rId1" Type="http://schemas.openxmlformats.org/officeDocument/2006/relationships/image" Target="../media/image1.png"/><Relationship Id="rId6" Type="http://schemas.openxmlformats.org/officeDocument/2006/relationships/hyperlink" Target="#'Matriz Oportunidades 2019'!A1"/><Relationship Id="rId5" Type="http://schemas.openxmlformats.org/officeDocument/2006/relationships/hyperlink" Target="#'Cambios '!A1"/><Relationship Id="rId4" Type="http://schemas.openxmlformats.org/officeDocument/2006/relationships/hyperlink" Target="#'Matriz de Oportunidades 2020'!A1"/><Relationship Id="rId9" Type="http://schemas.openxmlformats.org/officeDocument/2006/relationships/hyperlink" Target="#'Matriz de oportunidades 2021'!A1"/></Relationships>
</file>

<file path=xl/drawings/_rels/drawing5.xml.rels><?xml version="1.0" encoding="UTF-8" standalone="yes"?>
<Relationships xmlns="http://schemas.openxmlformats.org/package/2006/relationships"><Relationship Id="rId8" Type="http://schemas.openxmlformats.org/officeDocument/2006/relationships/hyperlink" Target="#Referencias!A1"/><Relationship Id="rId3" Type="http://schemas.openxmlformats.org/officeDocument/2006/relationships/hyperlink" Target="#'Metodolog&#237;a '!A1"/><Relationship Id="rId7" Type="http://schemas.openxmlformats.org/officeDocument/2006/relationships/hyperlink" Target="#'Matriz Oportunidades 2018'!A1"/><Relationship Id="rId2" Type="http://schemas.openxmlformats.org/officeDocument/2006/relationships/hyperlink" Target="#'Matriz de Oportunidades 2020'!A1"/><Relationship Id="rId1" Type="http://schemas.openxmlformats.org/officeDocument/2006/relationships/image" Target="../media/image1.png"/><Relationship Id="rId6" Type="http://schemas.openxmlformats.org/officeDocument/2006/relationships/hyperlink" Target="#'Matriz Oportunidades 2019'!A1"/><Relationship Id="rId5" Type="http://schemas.openxmlformats.org/officeDocument/2006/relationships/hyperlink" Target="#'Cambios '!A1"/><Relationship Id="rId4" Type="http://schemas.openxmlformats.org/officeDocument/2006/relationships/hyperlink" Target="#Contenido!A1"/><Relationship Id="rId9" Type="http://schemas.openxmlformats.org/officeDocument/2006/relationships/hyperlink" Target="#'Matriz de oportunidades 2021'!A1"/></Relationships>
</file>

<file path=xl/drawings/_rels/drawing6.xml.rels><?xml version="1.0" encoding="UTF-8" standalone="yes"?>
<Relationships xmlns="http://schemas.openxmlformats.org/package/2006/relationships"><Relationship Id="rId8" Type="http://schemas.openxmlformats.org/officeDocument/2006/relationships/hyperlink" Target="#Referencias!A1"/><Relationship Id="rId3" Type="http://schemas.openxmlformats.org/officeDocument/2006/relationships/hyperlink" Target="#Contenido!A1"/><Relationship Id="rId7" Type="http://schemas.openxmlformats.org/officeDocument/2006/relationships/hyperlink" Target="#'Matriz Oportunidades 2018'!A1"/><Relationship Id="rId2" Type="http://schemas.openxmlformats.org/officeDocument/2006/relationships/hyperlink" Target="#'Metodolog&#237;a '!A1"/><Relationship Id="rId1" Type="http://schemas.openxmlformats.org/officeDocument/2006/relationships/image" Target="../media/image1.png"/><Relationship Id="rId6" Type="http://schemas.openxmlformats.org/officeDocument/2006/relationships/hyperlink" Target="#'Matriz Oportunidades 2019'!A1"/><Relationship Id="rId5" Type="http://schemas.openxmlformats.org/officeDocument/2006/relationships/hyperlink" Target="#'Cambios '!A1"/><Relationship Id="rId4" Type="http://schemas.openxmlformats.org/officeDocument/2006/relationships/hyperlink" Target="#'Matriz de Oportunidades 2020'!A1"/><Relationship Id="rId9" Type="http://schemas.openxmlformats.org/officeDocument/2006/relationships/hyperlink" Target="#'Matriz de oportunidades 2021'!A1"/></Relationships>
</file>

<file path=xl/drawings/_rels/drawing7.xml.rels><?xml version="1.0" encoding="UTF-8" standalone="yes"?>
<Relationships xmlns="http://schemas.openxmlformats.org/package/2006/relationships"><Relationship Id="rId8" Type="http://schemas.openxmlformats.org/officeDocument/2006/relationships/hyperlink" Target="#Referencias!A1"/><Relationship Id="rId3" Type="http://schemas.openxmlformats.org/officeDocument/2006/relationships/hyperlink" Target="#Contenido!A1"/><Relationship Id="rId7" Type="http://schemas.openxmlformats.org/officeDocument/2006/relationships/hyperlink" Target="#'Matriz Oportunidades 2018'!A1"/><Relationship Id="rId2" Type="http://schemas.openxmlformats.org/officeDocument/2006/relationships/hyperlink" Target="#'Metodolog&#237;a '!A1"/><Relationship Id="rId1" Type="http://schemas.openxmlformats.org/officeDocument/2006/relationships/image" Target="../media/image1.png"/><Relationship Id="rId6" Type="http://schemas.openxmlformats.org/officeDocument/2006/relationships/hyperlink" Target="#'Matriz Oportunidades 2019'!A1"/><Relationship Id="rId5" Type="http://schemas.openxmlformats.org/officeDocument/2006/relationships/hyperlink" Target="#'Cambios '!A1"/><Relationship Id="rId4" Type="http://schemas.openxmlformats.org/officeDocument/2006/relationships/hyperlink" Target="#'Matriz de Oportunidades 2020'!A1"/><Relationship Id="rId9" Type="http://schemas.openxmlformats.org/officeDocument/2006/relationships/hyperlink" Target="#'Matriz de oportunidades 2021'!A1"/></Relationships>
</file>

<file path=xl/drawings/_rels/drawing8.xml.rels><?xml version="1.0" encoding="UTF-8" standalone="yes"?>
<Relationships xmlns="http://schemas.openxmlformats.org/package/2006/relationships"><Relationship Id="rId8" Type="http://schemas.openxmlformats.org/officeDocument/2006/relationships/hyperlink" Target="#Referencias!A1"/><Relationship Id="rId3" Type="http://schemas.openxmlformats.org/officeDocument/2006/relationships/hyperlink" Target="#Contenido!A1"/><Relationship Id="rId7" Type="http://schemas.openxmlformats.org/officeDocument/2006/relationships/hyperlink" Target="#'Matriz Oportunidades 2018'!A1"/><Relationship Id="rId2" Type="http://schemas.openxmlformats.org/officeDocument/2006/relationships/hyperlink" Target="#'Metodolog&#237;a '!A1"/><Relationship Id="rId1" Type="http://schemas.openxmlformats.org/officeDocument/2006/relationships/image" Target="../media/image1.png"/><Relationship Id="rId6" Type="http://schemas.openxmlformats.org/officeDocument/2006/relationships/hyperlink" Target="#'Matriz Oportunidades 2019'!A1"/><Relationship Id="rId5" Type="http://schemas.openxmlformats.org/officeDocument/2006/relationships/hyperlink" Target="#'Cambios '!A1"/><Relationship Id="rId4" Type="http://schemas.openxmlformats.org/officeDocument/2006/relationships/hyperlink" Target="#'Matriz de Oportunidades 2020'!A1"/><Relationship Id="rId9" Type="http://schemas.openxmlformats.org/officeDocument/2006/relationships/hyperlink" Target="#'Matriz de oportunidades 2021'!A1"/></Relationships>
</file>

<file path=xl/drawings/drawing1.xml><?xml version="1.0" encoding="utf-8"?>
<xdr:wsDr xmlns:xdr="http://schemas.openxmlformats.org/drawingml/2006/spreadsheetDrawing" xmlns:a="http://schemas.openxmlformats.org/drawingml/2006/main">
  <xdr:twoCellAnchor editAs="oneCell">
    <xdr:from>
      <xdr:col>0</xdr:col>
      <xdr:colOff>547688</xdr:colOff>
      <xdr:row>0</xdr:row>
      <xdr:rowOff>9525</xdr:rowOff>
    </xdr:from>
    <xdr:to>
      <xdr:col>2</xdr:col>
      <xdr:colOff>309563</xdr:colOff>
      <xdr:row>0</xdr:row>
      <xdr:rowOff>506430</xdr:rowOff>
    </xdr:to>
    <xdr:pic>
      <xdr:nvPicPr>
        <xdr:cNvPr id="8" name="Imagen 7">
          <a:extLst>
            <a:ext uri="{FF2B5EF4-FFF2-40B4-BE49-F238E27FC236}">
              <a16:creationId xmlns:a16="http://schemas.microsoft.com/office/drawing/2014/main" id="{00000000-0008-0000-0000-000008000000}"/>
            </a:ext>
          </a:extLst>
        </xdr:cNvPr>
        <xdr:cNvPicPr>
          <a:picLocks noChangeAspect="1"/>
        </xdr:cNvPicPr>
      </xdr:nvPicPr>
      <xdr:blipFill>
        <a:blip xmlns:r="http://schemas.openxmlformats.org/officeDocument/2006/relationships" r:embed="rId1"/>
        <a:stretch>
          <a:fillRect/>
        </a:stretch>
      </xdr:blipFill>
      <xdr:spPr>
        <a:xfrm>
          <a:off x="547688" y="9525"/>
          <a:ext cx="1035844" cy="496905"/>
        </a:xfrm>
        <a:prstGeom prst="rect">
          <a:avLst/>
        </a:prstGeom>
      </xdr:spPr>
    </xdr:pic>
    <xdr:clientData/>
  </xdr:twoCellAnchor>
  <xdr:twoCellAnchor>
    <xdr:from>
      <xdr:col>2</xdr:col>
      <xdr:colOff>895933</xdr:colOff>
      <xdr:row>1</xdr:row>
      <xdr:rowOff>162264</xdr:rowOff>
    </xdr:from>
    <xdr:to>
      <xdr:col>4</xdr:col>
      <xdr:colOff>461849</xdr:colOff>
      <xdr:row>6</xdr:row>
      <xdr:rowOff>3110</xdr:rowOff>
    </xdr:to>
    <xdr:sp macro="" textlink="">
      <xdr:nvSpPr>
        <xdr:cNvPr id="10" name="Rectángulo redondeado 7">
          <a:hlinkClick xmlns:r="http://schemas.openxmlformats.org/officeDocument/2006/relationships" r:id="rId2"/>
          <a:extLst>
            <a:ext uri="{FF2B5EF4-FFF2-40B4-BE49-F238E27FC236}">
              <a16:creationId xmlns:a16="http://schemas.microsoft.com/office/drawing/2014/main" id="{7F47A439-FB11-1841-90C4-E373FF12CD6F}"/>
            </a:ext>
          </a:extLst>
        </xdr:cNvPr>
        <xdr:cNvSpPr/>
      </xdr:nvSpPr>
      <xdr:spPr>
        <a:xfrm>
          <a:off x="2356433" y="695664"/>
          <a:ext cx="1496316" cy="793346"/>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Metodología</a:t>
          </a:r>
        </a:p>
      </xdr:txBody>
    </xdr:sp>
    <xdr:clientData/>
  </xdr:twoCellAnchor>
  <xdr:twoCellAnchor>
    <xdr:from>
      <xdr:col>0</xdr:col>
      <xdr:colOff>673100</xdr:colOff>
      <xdr:row>1</xdr:row>
      <xdr:rowOff>152400</xdr:rowOff>
    </xdr:from>
    <xdr:to>
      <xdr:col>2</xdr:col>
      <xdr:colOff>776037</xdr:colOff>
      <xdr:row>5</xdr:row>
      <xdr:rowOff>183746</xdr:rowOff>
    </xdr:to>
    <xdr:sp macro="" textlink="">
      <xdr:nvSpPr>
        <xdr:cNvPr id="12" name="Rectángulo redondeado 7">
          <a:hlinkClick xmlns:r="http://schemas.openxmlformats.org/officeDocument/2006/relationships" r:id="rId3"/>
          <a:extLst>
            <a:ext uri="{FF2B5EF4-FFF2-40B4-BE49-F238E27FC236}">
              <a16:creationId xmlns:a16="http://schemas.microsoft.com/office/drawing/2014/main" id="{DF4C6129-5251-9C45-9FAC-2D1F5C5970AA}"/>
            </a:ext>
          </a:extLst>
        </xdr:cNvPr>
        <xdr:cNvSpPr/>
      </xdr:nvSpPr>
      <xdr:spPr>
        <a:xfrm>
          <a:off x="673100" y="685800"/>
          <a:ext cx="1563437" cy="793346"/>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Contenido</a:t>
          </a:r>
        </a:p>
      </xdr:txBody>
    </xdr:sp>
    <xdr:clientData/>
  </xdr:twoCellAnchor>
  <xdr:twoCellAnchor>
    <xdr:from>
      <xdr:col>6</xdr:col>
      <xdr:colOff>641257</xdr:colOff>
      <xdr:row>1</xdr:row>
      <xdr:rowOff>161197</xdr:rowOff>
    </xdr:from>
    <xdr:to>
      <xdr:col>7</xdr:col>
      <xdr:colOff>1466794</xdr:colOff>
      <xdr:row>6</xdr:row>
      <xdr:rowOff>16101</xdr:rowOff>
    </xdr:to>
    <xdr:sp macro="" textlink="">
      <xdr:nvSpPr>
        <xdr:cNvPr id="13" name="Rectángulo redondeado 7">
          <a:hlinkClick xmlns:r="http://schemas.openxmlformats.org/officeDocument/2006/relationships" r:id="rId4"/>
          <a:extLst>
            <a:ext uri="{FF2B5EF4-FFF2-40B4-BE49-F238E27FC236}">
              <a16:creationId xmlns:a16="http://schemas.microsoft.com/office/drawing/2014/main" id="{34F68573-7742-F143-AC3A-32D0D3139E03}"/>
            </a:ext>
          </a:extLst>
        </xdr:cNvPr>
        <xdr:cNvSpPr/>
      </xdr:nvSpPr>
      <xdr:spPr>
        <a:xfrm>
          <a:off x="5962557" y="694597"/>
          <a:ext cx="1790737" cy="807404"/>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2020 </a:t>
          </a:r>
          <a:endParaRPr lang="en-US" sz="1400">
            <a:latin typeface="Humanst521 BT" panose="020B0602020204020204" pitchFamily="34" charset="0"/>
          </a:endParaRPr>
        </a:p>
      </xdr:txBody>
    </xdr:sp>
    <xdr:clientData/>
  </xdr:twoCellAnchor>
  <xdr:twoCellAnchor>
    <xdr:from>
      <xdr:col>8</xdr:col>
      <xdr:colOff>292178</xdr:colOff>
      <xdr:row>1</xdr:row>
      <xdr:rowOff>172019</xdr:rowOff>
    </xdr:from>
    <xdr:to>
      <xdr:col>8</xdr:col>
      <xdr:colOff>2124019</xdr:colOff>
      <xdr:row>6</xdr:row>
      <xdr:rowOff>34002</xdr:rowOff>
    </xdr:to>
    <xdr:sp macro="" textlink="">
      <xdr:nvSpPr>
        <xdr:cNvPr id="14" name="Rectángulo redondeado 13">
          <a:hlinkClick xmlns:r="http://schemas.openxmlformats.org/officeDocument/2006/relationships" r:id="rId5"/>
          <a:extLst>
            <a:ext uri="{FF2B5EF4-FFF2-40B4-BE49-F238E27FC236}">
              <a16:creationId xmlns:a16="http://schemas.microsoft.com/office/drawing/2014/main" id="{87D22171-A4CD-DE4B-9543-3D424453BC11}"/>
            </a:ext>
          </a:extLst>
        </xdr:cNvPr>
        <xdr:cNvSpPr/>
      </xdr:nvSpPr>
      <xdr:spPr>
        <a:xfrm>
          <a:off x="11595178" y="705419"/>
          <a:ext cx="1831841" cy="814483"/>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400">
              <a:solidFill>
                <a:schemeClr val="lt1"/>
              </a:solidFill>
              <a:latin typeface="Humanst521 BT" panose="020B0602020204020204" pitchFamily="34" charset="0"/>
              <a:ea typeface="+mn-ea"/>
              <a:cs typeface="+mn-cs"/>
            </a:rPr>
            <a:t>Trazabilidad</a:t>
          </a:r>
          <a:r>
            <a:rPr lang="en-US" sz="1400" baseline="0">
              <a:solidFill>
                <a:schemeClr val="lt1"/>
              </a:solidFill>
              <a:latin typeface="Humanst521 BT" panose="020B0602020204020204" pitchFamily="34" charset="0"/>
              <a:ea typeface="+mn-ea"/>
              <a:cs typeface="+mn-cs"/>
            </a:rPr>
            <a:t> de los cambios</a:t>
          </a:r>
          <a:endParaRPr lang="en-US" sz="1400">
            <a:solidFill>
              <a:schemeClr val="lt1"/>
            </a:solidFill>
            <a:latin typeface="Humanst521 BT" panose="020B0602020204020204" pitchFamily="34" charset="0"/>
            <a:ea typeface="+mn-ea"/>
            <a:cs typeface="+mn-cs"/>
          </a:endParaRPr>
        </a:p>
      </xdr:txBody>
    </xdr:sp>
    <xdr:clientData/>
  </xdr:twoCellAnchor>
  <xdr:twoCellAnchor>
    <xdr:from>
      <xdr:col>7</xdr:col>
      <xdr:colOff>1566221</xdr:colOff>
      <xdr:row>1</xdr:row>
      <xdr:rowOff>171681</xdr:rowOff>
    </xdr:from>
    <xdr:to>
      <xdr:col>7</xdr:col>
      <xdr:colOff>3318483</xdr:colOff>
      <xdr:row>6</xdr:row>
      <xdr:rowOff>33664</xdr:rowOff>
    </xdr:to>
    <xdr:sp macro="" textlink="">
      <xdr:nvSpPr>
        <xdr:cNvPr id="18" name="Rectángulo redondeado 7">
          <a:hlinkClick xmlns:r="http://schemas.openxmlformats.org/officeDocument/2006/relationships" r:id="rId6"/>
          <a:extLst>
            <a:ext uri="{FF2B5EF4-FFF2-40B4-BE49-F238E27FC236}">
              <a16:creationId xmlns:a16="http://schemas.microsoft.com/office/drawing/2014/main" id="{798FC255-7ABF-2942-A721-9E06BA8A8FD8}"/>
            </a:ext>
          </a:extLst>
        </xdr:cNvPr>
        <xdr:cNvSpPr/>
      </xdr:nvSpPr>
      <xdr:spPr>
        <a:xfrm>
          <a:off x="7852721" y="705081"/>
          <a:ext cx="1752262" cy="814483"/>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2019 </a:t>
          </a:r>
          <a:endParaRPr lang="en-US" sz="1400">
            <a:latin typeface="Humanst521 BT" panose="020B0602020204020204" pitchFamily="34" charset="0"/>
          </a:endParaRPr>
        </a:p>
      </xdr:txBody>
    </xdr:sp>
    <xdr:clientData/>
  </xdr:twoCellAnchor>
  <xdr:twoCellAnchor>
    <xdr:from>
      <xdr:col>7</xdr:col>
      <xdr:colOff>3425759</xdr:colOff>
      <xdr:row>1</xdr:row>
      <xdr:rowOff>169299</xdr:rowOff>
    </xdr:from>
    <xdr:to>
      <xdr:col>8</xdr:col>
      <xdr:colOff>120485</xdr:colOff>
      <xdr:row>6</xdr:row>
      <xdr:rowOff>31282</xdr:rowOff>
    </xdr:to>
    <xdr:sp macro="" textlink="">
      <xdr:nvSpPr>
        <xdr:cNvPr id="22" name="Rectángulo redondeado 21">
          <a:hlinkClick xmlns:r="http://schemas.openxmlformats.org/officeDocument/2006/relationships" r:id="rId7"/>
          <a:extLst>
            <a:ext uri="{FF2B5EF4-FFF2-40B4-BE49-F238E27FC236}">
              <a16:creationId xmlns:a16="http://schemas.microsoft.com/office/drawing/2014/main" id="{69A3D860-06B6-774F-8B61-4B93A953FF6E}"/>
            </a:ext>
          </a:extLst>
        </xdr:cNvPr>
        <xdr:cNvSpPr/>
      </xdr:nvSpPr>
      <xdr:spPr>
        <a:xfrm>
          <a:off x="9712259" y="702699"/>
          <a:ext cx="1711226" cy="814483"/>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2018 </a:t>
          </a:r>
          <a:endParaRPr lang="en-US" sz="1400">
            <a:latin typeface="Humanst521 BT" panose="020B0602020204020204" pitchFamily="34" charset="0"/>
          </a:endParaRPr>
        </a:p>
      </xdr:txBody>
    </xdr:sp>
    <xdr:clientData/>
  </xdr:twoCellAnchor>
  <xdr:twoCellAnchor>
    <xdr:from>
      <xdr:col>8</xdr:col>
      <xdr:colOff>2321179</xdr:colOff>
      <xdr:row>1</xdr:row>
      <xdr:rowOff>156928</xdr:rowOff>
    </xdr:from>
    <xdr:to>
      <xdr:col>9</xdr:col>
      <xdr:colOff>1028273</xdr:colOff>
      <xdr:row>6</xdr:row>
      <xdr:rowOff>12770</xdr:rowOff>
    </xdr:to>
    <xdr:sp macro="" textlink="">
      <xdr:nvSpPr>
        <xdr:cNvPr id="23" name="Rectángulo redondeado 7">
          <a:hlinkClick xmlns:r="http://schemas.openxmlformats.org/officeDocument/2006/relationships" r:id="rId8"/>
          <a:extLst>
            <a:ext uri="{FF2B5EF4-FFF2-40B4-BE49-F238E27FC236}">
              <a16:creationId xmlns:a16="http://schemas.microsoft.com/office/drawing/2014/main" id="{F1110F2D-0AC5-254A-A036-D8BA99749047}"/>
            </a:ext>
          </a:extLst>
        </xdr:cNvPr>
        <xdr:cNvSpPr/>
      </xdr:nvSpPr>
      <xdr:spPr>
        <a:xfrm>
          <a:off x="13624179" y="690328"/>
          <a:ext cx="1869394" cy="808342"/>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Referenciación</a:t>
          </a:r>
        </a:p>
      </xdr:txBody>
    </xdr:sp>
    <xdr:clientData/>
  </xdr:twoCellAnchor>
  <xdr:twoCellAnchor>
    <xdr:from>
      <xdr:col>4</xdr:col>
      <xdr:colOff>658416</xdr:colOff>
      <xdr:row>1</xdr:row>
      <xdr:rowOff>164156</xdr:rowOff>
    </xdr:from>
    <xdr:to>
      <xdr:col>6</xdr:col>
      <xdr:colOff>556301</xdr:colOff>
      <xdr:row>6</xdr:row>
      <xdr:rowOff>5940</xdr:rowOff>
    </xdr:to>
    <xdr:sp macro="" textlink="">
      <xdr:nvSpPr>
        <xdr:cNvPr id="24" name="Rectángulo redondeado 7">
          <a:hlinkClick xmlns:r="http://schemas.openxmlformats.org/officeDocument/2006/relationships" r:id="rId9"/>
          <a:extLst>
            <a:ext uri="{FF2B5EF4-FFF2-40B4-BE49-F238E27FC236}">
              <a16:creationId xmlns:a16="http://schemas.microsoft.com/office/drawing/2014/main" id="{81D14558-368D-4843-ABAD-F2783A54FEF3}"/>
            </a:ext>
          </a:extLst>
        </xdr:cNvPr>
        <xdr:cNvSpPr/>
      </xdr:nvSpPr>
      <xdr:spPr>
        <a:xfrm>
          <a:off x="4049316" y="697556"/>
          <a:ext cx="1828285" cy="794284"/>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2021 </a:t>
          </a:r>
          <a:endParaRPr lang="en-US" sz="1400">
            <a:latin typeface="Humanst521 BT" panose="020B0602020204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1086115</xdr:colOff>
      <xdr:row>0</xdr:row>
      <xdr:rowOff>39687</xdr:rowOff>
    </xdr:from>
    <xdr:to>
      <xdr:col>1</xdr:col>
      <xdr:colOff>997527</xdr:colOff>
      <xdr:row>1</xdr:row>
      <xdr:rowOff>7647</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086115" y="39687"/>
          <a:ext cx="1042506" cy="493819"/>
        </a:xfrm>
        <a:prstGeom prst="rect">
          <a:avLst/>
        </a:prstGeom>
      </xdr:spPr>
    </xdr:pic>
    <xdr:clientData/>
  </xdr:twoCellAnchor>
  <xdr:twoCellAnchor>
    <xdr:from>
      <xdr:col>2</xdr:col>
      <xdr:colOff>32333</xdr:colOff>
      <xdr:row>1</xdr:row>
      <xdr:rowOff>149564</xdr:rowOff>
    </xdr:from>
    <xdr:to>
      <xdr:col>2</xdr:col>
      <xdr:colOff>1528649</xdr:colOff>
      <xdr:row>5</xdr:row>
      <xdr:rowOff>180910</xdr:rowOff>
    </xdr:to>
    <xdr:sp macro="" textlink="">
      <xdr:nvSpPr>
        <xdr:cNvPr id="12" name="Rectángulo redondeado 7">
          <a:hlinkClick xmlns:r="http://schemas.openxmlformats.org/officeDocument/2006/relationships" r:id="rId2"/>
          <a:extLst>
            <a:ext uri="{FF2B5EF4-FFF2-40B4-BE49-F238E27FC236}">
              <a16:creationId xmlns:a16="http://schemas.microsoft.com/office/drawing/2014/main" id="{9267D313-FF7C-9741-9213-F34877AF46ED}"/>
            </a:ext>
          </a:extLst>
        </xdr:cNvPr>
        <xdr:cNvSpPr/>
      </xdr:nvSpPr>
      <xdr:spPr>
        <a:xfrm>
          <a:off x="2661233" y="670264"/>
          <a:ext cx="1496316" cy="793346"/>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Metodología</a:t>
          </a:r>
        </a:p>
      </xdr:txBody>
    </xdr:sp>
    <xdr:clientData/>
  </xdr:twoCellAnchor>
  <xdr:twoCellAnchor>
    <xdr:from>
      <xdr:col>0</xdr:col>
      <xdr:colOff>977900</xdr:colOff>
      <xdr:row>1</xdr:row>
      <xdr:rowOff>139700</xdr:rowOff>
    </xdr:from>
    <xdr:to>
      <xdr:col>1</xdr:col>
      <xdr:colOff>1245937</xdr:colOff>
      <xdr:row>5</xdr:row>
      <xdr:rowOff>171046</xdr:rowOff>
    </xdr:to>
    <xdr:sp macro="" textlink="">
      <xdr:nvSpPr>
        <xdr:cNvPr id="13" name="Rectángulo redondeado 7">
          <a:hlinkClick xmlns:r="http://schemas.openxmlformats.org/officeDocument/2006/relationships" r:id="rId3"/>
          <a:extLst>
            <a:ext uri="{FF2B5EF4-FFF2-40B4-BE49-F238E27FC236}">
              <a16:creationId xmlns:a16="http://schemas.microsoft.com/office/drawing/2014/main" id="{54B6DB7C-0A77-6446-83FE-257F477732CC}"/>
            </a:ext>
          </a:extLst>
        </xdr:cNvPr>
        <xdr:cNvSpPr/>
      </xdr:nvSpPr>
      <xdr:spPr>
        <a:xfrm>
          <a:off x="977900" y="660400"/>
          <a:ext cx="1563437" cy="793346"/>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Contenido</a:t>
          </a:r>
        </a:p>
      </xdr:txBody>
    </xdr:sp>
    <xdr:clientData/>
  </xdr:twoCellAnchor>
  <xdr:twoCellAnchor>
    <xdr:from>
      <xdr:col>3</xdr:col>
      <xdr:colOff>641257</xdr:colOff>
      <xdr:row>1</xdr:row>
      <xdr:rowOff>148497</xdr:rowOff>
    </xdr:from>
    <xdr:to>
      <xdr:col>3</xdr:col>
      <xdr:colOff>2431994</xdr:colOff>
      <xdr:row>6</xdr:row>
      <xdr:rowOff>3401</xdr:rowOff>
    </xdr:to>
    <xdr:sp macro="" textlink="">
      <xdr:nvSpPr>
        <xdr:cNvPr id="19" name="Rectángulo redondeado 7">
          <a:hlinkClick xmlns:r="http://schemas.openxmlformats.org/officeDocument/2006/relationships" r:id="rId4"/>
          <a:extLst>
            <a:ext uri="{FF2B5EF4-FFF2-40B4-BE49-F238E27FC236}">
              <a16:creationId xmlns:a16="http://schemas.microsoft.com/office/drawing/2014/main" id="{6196AF50-85D9-704D-8C98-75F735E76E9E}"/>
            </a:ext>
          </a:extLst>
        </xdr:cNvPr>
        <xdr:cNvSpPr/>
      </xdr:nvSpPr>
      <xdr:spPr>
        <a:xfrm>
          <a:off x="6267357" y="669197"/>
          <a:ext cx="1790737" cy="807404"/>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2020 </a:t>
          </a:r>
          <a:endParaRPr lang="en-US" sz="1400">
            <a:latin typeface="Humanst521 BT" panose="020B0602020204020204" pitchFamily="34" charset="0"/>
          </a:endParaRPr>
        </a:p>
      </xdr:txBody>
    </xdr:sp>
    <xdr:clientData/>
  </xdr:twoCellAnchor>
  <xdr:twoCellAnchor>
    <xdr:from>
      <xdr:col>5</xdr:col>
      <xdr:colOff>419178</xdr:colOff>
      <xdr:row>1</xdr:row>
      <xdr:rowOff>159319</xdr:rowOff>
    </xdr:from>
    <xdr:to>
      <xdr:col>7</xdr:col>
      <xdr:colOff>498419</xdr:colOff>
      <xdr:row>6</xdr:row>
      <xdr:rowOff>21302</xdr:rowOff>
    </xdr:to>
    <xdr:sp macro="" textlink="">
      <xdr:nvSpPr>
        <xdr:cNvPr id="20" name="Rectángulo redondeado 19">
          <a:hlinkClick xmlns:r="http://schemas.openxmlformats.org/officeDocument/2006/relationships" r:id="rId5"/>
          <a:extLst>
            <a:ext uri="{FF2B5EF4-FFF2-40B4-BE49-F238E27FC236}">
              <a16:creationId xmlns:a16="http://schemas.microsoft.com/office/drawing/2014/main" id="{2437340C-50E1-9A4B-8A83-B5FA5DB53094}"/>
            </a:ext>
          </a:extLst>
        </xdr:cNvPr>
        <xdr:cNvSpPr/>
      </xdr:nvSpPr>
      <xdr:spPr>
        <a:xfrm>
          <a:off x="11899978" y="680019"/>
          <a:ext cx="1831841" cy="814483"/>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400">
              <a:solidFill>
                <a:schemeClr val="lt1"/>
              </a:solidFill>
              <a:latin typeface="Humanst521 BT" panose="020B0602020204020204" pitchFamily="34" charset="0"/>
              <a:ea typeface="+mn-ea"/>
              <a:cs typeface="+mn-cs"/>
            </a:rPr>
            <a:t>Trazabilidad</a:t>
          </a:r>
          <a:r>
            <a:rPr lang="en-US" sz="1400" baseline="0">
              <a:solidFill>
                <a:schemeClr val="lt1"/>
              </a:solidFill>
              <a:latin typeface="Humanst521 BT" panose="020B0602020204020204" pitchFamily="34" charset="0"/>
              <a:ea typeface="+mn-ea"/>
              <a:cs typeface="+mn-cs"/>
            </a:rPr>
            <a:t> de los cambios</a:t>
          </a:r>
          <a:endParaRPr lang="en-US" sz="1400">
            <a:solidFill>
              <a:schemeClr val="lt1"/>
            </a:solidFill>
            <a:latin typeface="Humanst521 BT" panose="020B0602020204020204" pitchFamily="34" charset="0"/>
            <a:ea typeface="+mn-ea"/>
            <a:cs typeface="+mn-cs"/>
          </a:endParaRPr>
        </a:p>
      </xdr:txBody>
    </xdr:sp>
    <xdr:clientData/>
  </xdr:twoCellAnchor>
  <xdr:twoCellAnchor>
    <xdr:from>
      <xdr:col>3</xdr:col>
      <xdr:colOff>2531421</xdr:colOff>
      <xdr:row>1</xdr:row>
      <xdr:rowOff>158981</xdr:rowOff>
    </xdr:from>
    <xdr:to>
      <xdr:col>4</xdr:col>
      <xdr:colOff>219683</xdr:colOff>
      <xdr:row>6</xdr:row>
      <xdr:rowOff>20964</xdr:rowOff>
    </xdr:to>
    <xdr:sp macro="" textlink="">
      <xdr:nvSpPr>
        <xdr:cNvPr id="21" name="Rectángulo redondeado 7">
          <a:hlinkClick xmlns:r="http://schemas.openxmlformats.org/officeDocument/2006/relationships" r:id="rId6"/>
          <a:extLst>
            <a:ext uri="{FF2B5EF4-FFF2-40B4-BE49-F238E27FC236}">
              <a16:creationId xmlns:a16="http://schemas.microsoft.com/office/drawing/2014/main" id="{2829C8E4-45AF-804E-BEA5-5AF31DF5D797}"/>
            </a:ext>
          </a:extLst>
        </xdr:cNvPr>
        <xdr:cNvSpPr/>
      </xdr:nvSpPr>
      <xdr:spPr>
        <a:xfrm>
          <a:off x="8157521" y="679681"/>
          <a:ext cx="1752262" cy="814483"/>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2019 </a:t>
          </a:r>
          <a:endParaRPr lang="en-US" sz="1400">
            <a:latin typeface="Humanst521 BT" panose="020B0602020204020204" pitchFamily="34" charset="0"/>
          </a:endParaRPr>
        </a:p>
      </xdr:txBody>
    </xdr:sp>
    <xdr:clientData/>
  </xdr:twoCellAnchor>
  <xdr:twoCellAnchor>
    <xdr:from>
      <xdr:col>4</xdr:col>
      <xdr:colOff>326959</xdr:colOff>
      <xdr:row>1</xdr:row>
      <xdr:rowOff>156599</xdr:rowOff>
    </xdr:from>
    <xdr:to>
      <xdr:col>5</xdr:col>
      <xdr:colOff>247485</xdr:colOff>
      <xdr:row>6</xdr:row>
      <xdr:rowOff>18582</xdr:rowOff>
    </xdr:to>
    <xdr:sp macro="" textlink="">
      <xdr:nvSpPr>
        <xdr:cNvPr id="22" name="Rectángulo redondeado 21">
          <a:hlinkClick xmlns:r="http://schemas.openxmlformats.org/officeDocument/2006/relationships" r:id="rId7"/>
          <a:extLst>
            <a:ext uri="{FF2B5EF4-FFF2-40B4-BE49-F238E27FC236}">
              <a16:creationId xmlns:a16="http://schemas.microsoft.com/office/drawing/2014/main" id="{A2BA7C8D-20FD-0F49-AFBA-D9F0C2A0CCC9}"/>
            </a:ext>
          </a:extLst>
        </xdr:cNvPr>
        <xdr:cNvSpPr/>
      </xdr:nvSpPr>
      <xdr:spPr>
        <a:xfrm>
          <a:off x="10017059" y="677299"/>
          <a:ext cx="1711226" cy="814483"/>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2018 </a:t>
          </a:r>
          <a:endParaRPr lang="en-US" sz="1400">
            <a:latin typeface="Humanst521 BT" panose="020B0602020204020204" pitchFamily="34" charset="0"/>
          </a:endParaRPr>
        </a:p>
      </xdr:txBody>
    </xdr:sp>
    <xdr:clientData/>
  </xdr:twoCellAnchor>
  <xdr:twoCellAnchor>
    <xdr:from>
      <xdr:col>7</xdr:col>
      <xdr:colOff>695579</xdr:colOff>
      <xdr:row>1</xdr:row>
      <xdr:rowOff>144228</xdr:rowOff>
    </xdr:from>
    <xdr:to>
      <xdr:col>9</xdr:col>
      <xdr:colOff>812373</xdr:colOff>
      <xdr:row>6</xdr:row>
      <xdr:rowOff>70</xdr:rowOff>
    </xdr:to>
    <xdr:sp macro="" textlink="">
      <xdr:nvSpPr>
        <xdr:cNvPr id="23" name="Rectángulo redondeado 7">
          <a:hlinkClick xmlns:r="http://schemas.openxmlformats.org/officeDocument/2006/relationships" r:id="rId8"/>
          <a:extLst>
            <a:ext uri="{FF2B5EF4-FFF2-40B4-BE49-F238E27FC236}">
              <a16:creationId xmlns:a16="http://schemas.microsoft.com/office/drawing/2014/main" id="{A5594048-707A-0948-8949-99951696DBB3}"/>
            </a:ext>
          </a:extLst>
        </xdr:cNvPr>
        <xdr:cNvSpPr/>
      </xdr:nvSpPr>
      <xdr:spPr>
        <a:xfrm>
          <a:off x="13928979" y="664928"/>
          <a:ext cx="1869394" cy="808342"/>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Referenciación</a:t>
          </a:r>
        </a:p>
      </xdr:txBody>
    </xdr:sp>
    <xdr:clientData/>
  </xdr:twoCellAnchor>
  <xdr:twoCellAnchor>
    <xdr:from>
      <xdr:col>2</xdr:col>
      <xdr:colOff>1725216</xdr:colOff>
      <xdr:row>1</xdr:row>
      <xdr:rowOff>151456</xdr:rowOff>
    </xdr:from>
    <xdr:to>
      <xdr:col>3</xdr:col>
      <xdr:colOff>556301</xdr:colOff>
      <xdr:row>5</xdr:row>
      <xdr:rowOff>183740</xdr:rowOff>
    </xdr:to>
    <xdr:sp macro="" textlink="">
      <xdr:nvSpPr>
        <xdr:cNvPr id="24" name="Rectángulo redondeado 7">
          <a:hlinkClick xmlns:r="http://schemas.openxmlformats.org/officeDocument/2006/relationships" r:id="rId9"/>
          <a:extLst>
            <a:ext uri="{FF2B5EF4-FFF2-40B4-BE49-F238E27FC236}">
              <a16:creationId xmlns:a16="http://schemas.microsoft.com/office/drawing/2014/main" id="{154B2EC9-BA38-2D46-A2D6-805DA6BF11AA}"/>
            </a:ext>
          </a:extLst>
        </xdr:cNvPr>
        <xdr:cNvSpPr/>
      </xdr:nvSpPr>
      <xdr:spPr>
        <a:xfrm>
          <a:off x="4354116" y="672156"/>
          <a:ext cx="1828285" cy="794284"/>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2021 </a:t>
          </a:r>
          <a:endParaRPr lang="en-US" sz="1400">
            <a:latin typeface="Humanst521 BT" panose="020B0602020204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oneCellAnchor>
    <xdr:from>
      <xdr:col>2</xdr:col>
      <xdr:colOff>81643</xdr:colOff>
      <xdr:row>0</xdr:row>
      <xdr:rowOff>9525</xdr:rowOff>
    </xdr:from>
    <xdr:ext cx="1488427" cy="809869"/>
    <xdr:pic>
      <xdr:nvPicPr>
        <xdr:cNvPr id="2" name="Imagen 1">
          <a:extLst>
            <a:ext uri="{FF2B5EF4-FFF2-40B4-BE49-F238E27FC236}">
              <a16:creationId xmlns:a16="http://schemas.microsoft.com/office/drawing/2014/main" id="{F08BC510-987A-4D4F-8658-3629FE4013CB}"/>
            </a:ext>
          </a:extLst>
        </xdr:cNvPr>
        <xdr:cNvPicPr>
          <a:picLocks noChangeAspect="1"/>
        </xdr:cNvPicPr>
      </xdr:nvPicPr>
      <xdr:blipFill>
        <a:blip xmlns:r="http://schemas.openxmlformats.org/officeDocument/2006/relationships" r:embed="rId1"/>
        <a:stretch>
          <a:fillRect/>
        </a:stretch>
      </xdr:blipFill>
      <xdr:spPr>
        <a:xfrm>
          <a:off x="1681843" y="9525"/>
          <a:ext cx="1488427" cy="809869"/>
        </a:xfrm>
        <a:prstGeom prst="rect">
          <a:avLst/>
        </a:prstGeom>
      </xdr:spPr>
    </xdr:pic>
    <xdr:clientData/>
  </xdr:oneCellAnchor>
  <xdr:twoCellAnchor>
    <xdr:from>
      <xdr:col>12</xdr:col>
      <xdr:colOff>445139</xdr:colOff>
      <xdr:row>1</xdr:row>
      <xdr:rowOff>165185</xdr:rowOff>
    </xdr:from>
    <xdr:to>
      <xdr:col>13</xdr:col>
      <xdr:colOff>495609</xdr:colOff>
      <xdr:row>7</xdr:row>
      <xdr:rowOff>20684</xdr:rowOff>
    </xdr:to>
    <xdr:sp macro="" textlink="">
      <xdr:nvSpPr>
        <xdr:cNvPr id="3" name="Rectángulo redondeado 7">
          <a:hlinkClick xmlns:r="http://schemas.openxmlformats.org/officeDocument/2006/relationships" r:id="rId2"/>
          <a:extLst>
            <a:ext uri="{FF2B5EF4-FFF2-40B4-BE49-F238E27FC236}">
              <a16:creationId xmlns:a16="http://schemas.microsoft.com/office/drawing/2014/main" id="{BE47D556-E4D4-7849-BD42-B42D76820ACE}"/>
            </a:ext>
          </a:extLst>
        </xdr:cNvPr>
        <xdr:cNvSpPr/>
      </xdr:nvSpPr>
      <xdr:spPr>
        <a:xfrm>
          <a:off x="12850871" y="691770"/>
          <a:ext cx="1490836" cy="877694"/>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Metodología</a:t>
          </a:r>
        </a:p>
      </xdr:txBody>
    </xdr:sp>
    <xdr:clientData/>
  </xdr:twoCellAnchor>
  <xdr:twoCellAnchor>
    <xdr:from>
      <xdr:col>10</xdr:col>
      <xdr:colOff>403037</xdr:colOff>
      <xdr:row>1</xdr:row>
      <xdr:rowOff>155321</xdr:rowOff>
    </xdr:from>
    <xdr:to>
      <xdr:col>12</xdr:col>
      <xdr:colOff>325243</xdr:colOff>
      <xdr:row>7</xdr:row>
      <xdr:rowOff>10820</xdr:rowOff>
    </xdr:to>
    <xdr:sp macro="" textlink="">
      <xdr:nvSpPr>
        <xdr:cNvPr id="4" name="Rectángulo redondeado 7">
          <a:hlinkClick xmlns:r="http://schemas.openxmlformats.org/officeDocument/2006/relationships" r:id="rId3"/>
          <a:extLst>
            <a:ext uri="{FF2B5EF4-FFF2-40B4-BE49-F238E27FC236}">
              <a16:creationId xmlns:a16="http://schemas.microsoft.com/office/drawing/2014/main" id="{0877AB11-A510-104C-9952-7689D100EF5D}"/>
            </a:ext>
          </a:extLst>
        </xdr:cNvPr>
        <xdr:cNvSpPr/>
      </xdr:nvSpPr>
      <xdr:spPr>
        <a:xfrm>
          <a:off x="11167061" y="681906"/>
          <a:ext cx="1563914" cy="877694"/>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Contenido</a:t>
          </a:r>
        </a:p>
      </xdr:txBody>
    </xdr:sp>
    <xdr:clientData/>
  </xdr:twoCellAnchor>
  <xdr:twoCellAnchor>
    <xdr:from>
      <xdr:col>14</xdr:col>
      <xdr:colOff>1784801</xdr:colOff>
      <xdr:row>2</xdr:row>
      <xdr:rowOff>7810</xdr:rowOff>
    </xdr:from>
    <xdr:to>
      <xdr:col>15</xdr:col>
      <xdr:colOff>1250461</xdr:colOff>
      <xdr:row>7</xdr:row>
      <xdr:rowOff>33675</xdr:rowOff>
    </xdr:to>
    <xdr:sp macro="" textlink="">
      <xdr:nvSpPr>
        <xdr:cNvPr id="5" name="Rectángulo redondeado 7">
          <a:hlinkClick xmlns:r="http://schemas.openxmlformats.org/officeDocument/2006/relationships" r:id="rId4"/>
          <a:extLst>
            <a:ext uri="{FF2B5EF4-FFF2-40B4-BE49-F238E27FC236}">
              <a16:creationId xmlns:a16="http://schemas.microsoft.com/office/drawing/2014/main" id="{E5E7811B-8494-CF44-AC9A-6C5AE30B7EE5}"/>
            </a:ext>
          </a:extLst>
        </xdr:cNvPr>
        <xdr:cNvSpPr/>
      </xdr:nvSpPr>
      <xdr:spPr>
        <a:xfrm>
          <a:off x="16458186" y="691656"/>
          <a:ext cx="1790737" cy="807404"/>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2020 </a:t>
          </a:r>
          <a:endParaRPr lang="en-US" sz="1400">
            <a:latin typeface="Humanst521 BT" panose="020B0602020204020204" pitchFamily="34" charset="0"/>
          </a:endParaRPr>
        </a:p>
      </xdr:txBody>
    </xdr:sp>
    <xdr:clientData/>
  </xdr:twoCellAnchor>
  <xdr:twoCellAnchor>
    <xdr:from>
      <xdr:col>17</xdr:col>
      <xdr:colOff>559422</xdr:colOff>
      <xdr:row>2</xdr:row>
      <xdr:rowOff>18632</xdr:rowOff>
    </xdr:from>
    <xdr:to>
      <xdr:col>17</xdr:col>
      <xdr:colOff>2391263</xdr:colOff>
      <xdr:row>7</xdr:row>
      <xdr:rowOff>51576</xdr:rowOff>
    </xdr:to>
    <xdr:sp macro="" textlink="">
      <xdr:nvSpPr>
        <xdr:cNvPr id="6" name="Rectángulo redondeado 5">
          <a:hlinkClick xmlns:r="http://schemas.openxmlformats.org/officeDocument/2006/relationships" r:id="rId5"/>
          <a:extLst>
            <a:ext uri="{FF2B5EF4-FFF2-40B4-BE49-F238E27FC236}">
              <a16:creationId xmlns:a16="http://schemas.microsoft.com/office/drawing/2014/main" id="{60BEB3D2-612E-744A-8147-FC1040CFA2D2}"/>
            </a:ext>
          </a:extLst>
        </xdr:cNvPr>
        <xdr:cNvSpPr/>
      </xdr:nvSpPr>
      <xdr:spPr>
        <a:xfrm>
          <a:off x="22071983" y="715583"/>
          <a:ext cx="1831841" cy="884773"/>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400">
              <a:solidFill>
                <a:schemeClr val="lt1"/>
              </a:solidFill>
              <a:latin typeface="Humanst521 BT" panose="020B0602020204020204" pitchFamily="34" charset="0"/>
              <a:ea typeface="+mn-ea"/>
              <a:cs typeface="+mn-cs"/>
            </a:rPr>
            <a:t>Trazabilidad</a:t>
          </a:r>
          <a:r>
            <a:rPr lang="en-US" sz="1400" baseline="0">
              <a:solidFill>
                <a:schemeClr val="lt1"/>
              </a:solidFill>
              <a:latin typeface="Humanst521 BT" panose="020B0602020204020204" pitchFamily="34" charset="0"/>
              <a:ea typeface="+mn-ea"/>
              <a:cs typeface="+mn-cs"/>
            </a:rPr>
            <a:t> de los cambios</a:t>
          </a:r>
          <a:endParaRPr lang="en-US" sz="1400">
            <a:solidFill>
              <a:schemeClr val="lt1"/>
            </a:solidFill>
            <a:latin typeface="Humanst521 BT" panose="020B0602020204020204" pitchFamily="34" charset="0"/>
            <a:ea typeface="+mn-ea"/>
            <a:cs typeface="+mn-cs"/>
          </a:endParaRPr>
        </a:p>
      </xdr:txBody>
    </xdr:sp>
    <xdr:clientData/>
  </xdr:twoCellAnchor>
  <xdr:twoCellAnchor>
    <xdr:from>
      <xdr:col>15</xdr:col>
      <xdr:colOff>1349888</xdr:colOff>
      <xdr:row>2</xdr:row>
      <xdr:rowOff>18294</xdr:rowOff>
    </xdr:from>
    <xdr:to>
      <xdr:col>16</xdr:col>
      <xdr:colOff>1695381</xdr:colOff>
      <xdr:row>7</xdr:row>
      <xdr:rowOff>51238</xdr:rowOff>
    </xdr:to>
    <xdr:sp macro="" textlink="">
      <xdr:nvSpPr>
        <xdr:cNvPr id="7" name="Rectángulo redondeado 7">
          <a:hlinkClick xmlns:r="http://schemas.openxmlformats.org/officeDocument/2006/relationships" r:id="rId6"/>
          <a:extLst>
            <a:ext uri="{FF2B5EF4-FFF2-40B4-BE49-F238E27FC236}">
              <a16:creationId xmlns:a16="http://schemas.microsoft.com/office/drawing/2014/main" id="{DBC092BC-1B2E-9240-92A9-A4AB8B0C3E98}"/>
            </a:ext>
          </a:extLst>
        </xdr:cNvPr>
        <xdr:cNvSpPr/>
      </xdr:nvSpPr>
      <xdr:spPr>
        <a:xfrm>
          <a:off x="18340010" y="715245"/>
          <a:ext cx="1739395" cy="884773"/>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2019 </a:t>
          </a:r>
          <a:endParaRPr lang="en-US" sz="1400">
            <a:latin typeface="Humanst521 BT" panose="020B0602020204020204" pitchFamily="34" charset="0"/>
          </a:endParaRPr>
        </a:p>
      </xdr:txBody>
    </xdr:sp>
    <xdr:clientData/>
  </xdr:twoCellAnchor>
  <xdr:twoCellAnchor>
    <xdr:from>
      <xdr:col>16</xdr:col>
      <xdr:colOff>1802657</xdr:colOff>
      <xdr:row>2</xdr:row>
      <xdr:rowOff>15912</xdr:rowOff>
    </xdr:from>
    <xdr:to>
      <xdr:col>17</xdr:col>
      <xdr:colOff>387729</xdr:colOff>
      <xdr:row>7</xdr:row>
      <xdr:rowOff>48856</xdr:rowOff>
    </xdr:to>
    <xdr:sp macro="" textlink="">
      <xdr:nvSpPr>
        <xdr:cNvPr id="8" name="Rectángulo redondeado 7">
          <a:hlinkClick xmlns:r="http://schemas.openxmlformats.org/officeDocument/2006/relationships" r:id="rId7"/>
          <a:extLst>
            <a:ext uri="{FF2B5EF4-FFF2-40B4-BE49-F238E27FC236}">
              <a16:creationId xmlns:a16="http://schemas.microsoft.com/office/drawing/2014/main" id="{74E80DD9-F9E6-B94D-80B8-ADE3E4A91EC5}"/>
            </a:ext>
          </a:extLst>
        </xdr:cNvPr>
        <xdr:cNvSpPr/>
      </xdr:nvSpPr>
      <xdr:spPr>
        <a:xfrm>
          <a:off x="20186681" y="712863"/>
          <a:ext cx="1713609" cy="884773"/>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2018 </a:t>
          </a:r>
          <a:endParaRPr lang="en-US" sz="1400">
            <a:latin typeface="Humanst521 BT" panose="020B0602020204020204" pitchFamily="34" charset="0"/>
          </a:endParaRPr>
        </a:p>
      </xdr:txBody>
    </xdr:sp>
    <xdr:clientData/>
  </xdr:twoCellAnchor>
  <xdr:twoCellAnchor>
    <xdr:from>
      <xdr:col>17</xdr:col>
      <xdr:colOff>2588423</xdr:colOff>
      <xdr:row>2</xdr:row>
      <xdr:rowOff>3541</xdr:rowOff>
    </xdr:from>
    <xdr:to>
      <xdr:col>17</xdr:col>
      <xdr:colOff>4457817</xdr:colOff>
      <xdr:row>7</xdr:row>
      <xdr:rowOff>30344</xdr:rowOff>
    </xdr:to>
    <xdr:sp macro="" textlink="">
      <xdr:nvSpPr>
        <xdr:cNvPr id="9" name="Rectángulo redondeado 7">
          <a:hlinkClick xmlns:r="http://schemas.openxmlformats.org/officeDocument/2006/relationships" r:id="rId8"/>
          <a:extLst>
            <a:ext uri="{FF2B5EF4-FFF2-40B4-BE49-F238E27FC236}">
              <a16:creationId xmlns:a16="http://schemas.microsoft.com/office/drawing/2014/main" id="{E38F264D-C8B0-834B-AE22-91370F440CD7}"/>
            </a:ext>
          </a:extLst>
        </xdr:cNvPr>
        <xdr:cNvSpPr/>
      </xdr:nvSpPr>
      <xdr:spPr>
        <a:xfrm>
          <a:off x="24100984" y="700492"/>
          <a:ext cx="1869394" cy="878632"/>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Referenciación</a:t>
          </a:r>
        </a:p>
      </xdr:txBody>
    </xdr:sp>
    <xdr:clientData/>
  </xdr:twoCellAnchor>
  <xdr:twoCellAnchor>
    <xdr:from>
      <xdr:col>13</xdr:col>
      <xdr:colOff>692176</xdr:colOff>
      <xdr:row>2</xdr:row>
      <xdr:rowOff>10769</xdr:rowOff>
    </xdr:from>
    <xdr:to>
      <xdr:col>14</xdr:col>
      <xdr:colOff>1699845</xdr:colOff>
      <xdr:row>7</xdr:row>
      <xdr:rowOff>23514</xdr:rowOff>
    </xdr:to>
    <xdr:sp macro="" textlink="">
      <xdr:nvSpPr>
        <xdr:cNvPr id="11" name="Rectángulo redondeado 7">
          <a:hlinkClick xmlns:r="http://schemas.openxmlformats.org/officeDocument/2006/relationships" r:id="rId9"/>
          <a:extLst>
            <a:ext uri="{FF2B5EF4-FFF2-40B4-BE49-F238E27FC236}">
              <a16:creationId xmlns:a16="http://schemas.microsoft.com/office/drawing/2014/main" id="{A7DF587D-E6CC-F349-BADF-2B3297362E74}"/>
            </a:ext>
          </a:extLst>
        </xdr:cNvPr>
        <xdr:cNvSpPr/>
      </xdr:nvSpPr>
      <xdr:spPr>
        <a:xfrm>
          <a:off x="14544945" y="694615"/>
          <a:ext cx="1828285" cy="794284"/>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2021 </a:t>
          </a:r>
          <a:endParaRPr lang="en-US" sz="1400">
            <a:latin typeface="Humanst521 BT" panose="020B0602020204020204" pitchFamily="34" charset="0"/>
          </a:endParaRP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2</xdr:col>
      <xdr:colOff>81643</xdr:colOff>
      <xdr:row>0</xdr:row>
      <xdr:rowOff>9525</xdr:rowOff>
    </xdr:from>
    <xdr:ext cx="1488427" cy="809869"/>
    <xdr:pic>
      <xdr:nvPicPr>
        <xdr:cNvPr id="2" name="Imagen 1">
          <a:extLst>
            <a:ext uri="{FF2B5EF4-FFF2-40B4-BE49-F238E27FC236}">
              <a16:creationId xmlns:a16="http://schemas.microsoft.com/office/drawing/2014/main" id="{00000000-0008-0000-0900-000002000000}"/>
            </a:ext>
          </a:extLst>
        </xdr:cNvPr>
        <xdr:cNvPicPr>
          <a:picLocks noChangeAspect="1"/>
        </xdr:cNvPicPr>
      </xdr:nvPicPr>
      <xdr:blipFill>
        <a:blip xmlns:r="http://schemas.openxmlformats.org/officeDocument/2006/relationships" r:embed="rId1"/>
        <a:stretch>
          <a:fillRect/>
        </a:stretch>
      </xdr:blipFill>
      <xdr:spPr>
        <a:xfrm>
          <a:off x="1129393" y="9525"/>
          <a:ext cx="1488427" cy="809869"/>
        </a:xfrm>
        <a:prstGeom prst="rect">
          <a:avLst/>
        </a:prstGeom>
      </xdr:spPr>
    </xdr:pic>
    <xdr:clientData/>
  </xdr:oneCellAnchor>
  <xdr:twoCellAnchor>
    <xdr:from>
      <xdr:col>12</xdr:col>
      <xdr:colOff>242096</xdr:colOff>
      <xdr:row>1</xdr:row>
      <xdr:rowOff>166829</xdr:rowOff>
    </xdr:from>
    <xdr:to>
      <xdr:col>13</xdr:col>
      <xdr:colOff>411333</xdr:colOff>
      <xdr:row>6</xdr:row>
      <xdr:rowOff>103996</xdr:rowOff>
    </xdr:to>
    <xdr:sp macro="" textlink="">
      <xdr:nvSpPr>
        <xdr:cNvPr id="16" name="Rectángulo redondeado 7">
          <a:hlinkClick xmlns:r="http://schemas.openxmlformats.org/officeDocument/2006/relationships" r:id="rId2"/>
          <a:extLst>
            <a:ext uri="{FF2B5EF4-FFF2-40B4-BE49-F238E27FC236}">
              <a16:creationId xmlns:a16="http://schemas.microsoft.com/office/drawing/2014/main" id="{6D1E12C7-5B13-2048-8EB2-1298A16AD555}"/>
            </a:ext>
          </a:extLst>
        </xdr:cNvPr>
        <xdr:cNvSpPr/>
      </xdr:nvSpPr>
      <xdr:spPr>
        <a:xfrm>
          <a:off x="14169287" y="694807"/>
          <a:ext cx="1496316" cy="793346"/>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Metodología</a:t>
          </a:r>
        </a:p>
      </xdr:txBody>
    </xdr:sp>
    <xdr:clientData/>
  </xdr:twoCellAnchor>
  <xdr:twoCellAnchor>
    <xdr:from>
      <xdr:col>10</xdr:col>
      <xdr:colOff>299662</xdr:colOff>
      <xdr:row>1</xdr:row>
      <xdr:rowOff>156965</xdr:rowOff>
    </xdr:from>
    <xdr:to>
      <xdr:col>12</xdr:col>
      <xdr:colOff>122200</xdr:colOff>
      <xdr:row>6</xdr:row>
      <xdr:rowOff>94132</xdr:rowOff>
    </xdr:to>
    <xdr:sp macro="" textlink="">
      <xdr:nvSpPr>
        <xdr:cNvPr id="17" name="Rectángulo redondeado 7">
          <a:hlinkClick xmlns:r="http://schemas.openxmlformats.org/officeDocument/2006/relationships" r:id="rId3"/>
          <a:extLst>
            <a:ext uri="{FF2B5EF4-FFF2-40B4-BE49-F238E27FC236}">
              <a16:creationId xmlns:a16="http://schemas.microsoft.com/office/drawing/2014/main" id="{315B8551-9704-6943-9ED2-1DE1C5DD8B57}"/>
            </a:ext>
          </a:extLst>
        </xdr:cNvPr>
        <xdr:cNvSpPr/>
      </xdr:nvSpPr>
      <xdr:spPr>
        <a:xfrm>
          <a:off x="12485954" y="684943"/>
          <a:ext cx="1563437" cy="793346"/>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Contenido</a:t>
          </a:r>
        </a:p>
      </xdr:txBody>
    </xdr:sp>
    <xdr:clientData/>
  </xdr:twoCellAnchor>
  <xdr:twoCellAnchor>
    <xdr:from>
      <xdr:col>14</xdr:col>
      <xdr:colOff>1650692</xdr:colOff>
      <xdr:row>1</xdr:row>
      <xdr:rowOff>165762</xdr:rowOff>
    </xdr:from>
    <xdr:to>
      <xdr:col>15</xdr:col>
      <xdr:colOff>1115474</xdr:colOff>
      <xdr:row>6</xdr:row>
      <xdr:rowOff>116987</xdr:rowOff>
    </xdr:to>
    <xdr:sp macro="" textlink="">
      <xdr:nvSpPr>
        <xdr:cNvPr id="18" name="Rectángulo redondeado 7">
          <a:hlinkClick xmlns:r="http://schemas.openxmlformats.org/officeDocument/2006/relationships" r:id="rId4"/>
          <a:extLst>
            <a:ext uri="{FF2B5EF4-FFF2-40B4-BE49-F238E27FC236}">
              <a16:creationId xmlns:a16="http://schemas.microsoft.com/office/drawing/2014/main" id="{8DB066F1-3FF6-D542-BECE-3D88026DF165}"/>
            </a:ext>
          </a:extLst>
        </xdr:cNvPr>
        <xdr:cNvSpPr/>
      </xdr:nvSpPr>
      <xdr:spPr>
        <a:xfrm>
          <a:off x="17775411" y="693740"/>
          <a:ext cx="1790737" cy="807404"/>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2020 </a:t>
          </a:r>
          <a:endParaRPr lang="en-US" sz="1400">
            <a:latin typeface="Humanst521 BT" panose="020B0602020204020204" pitchFamily="34" charset="0"/>
          </a:endParaRPr>
        </a:p>
      </xdr:txBody>
    </xdr:sp>
    <xdr:clientData/>
  </xdr:twoCellAnchor>
  <xdr:twoCellAnchor>
    <xdr:from>
      <xdr:col>16</xdr:col>
      <xdr:colOff>3330616</xdr:colOff>
      <xdr:row>2</xdr:row>
      <xdr:rowOff>5349</xdr:rowOff>
    </xdr:from>
    <xdr:to>
      <xdr:col>17</xdr:col>
      <xdr:colOff>1495154</xdr:colOff>
      <xdr:row>6</xdr:row>
      <xdr:rowOff>134888</xdr:rowOff>
    </xdr:to>
    <xdr:sp macro="" textlink="">
      <xdr:nvSpPr>
        <xdr:cNvPr id="19" name="Rectángulo redondeado 18">
          <a:hlinkClick xmlns:r="http://schemas.openxmlformats.org/officeDocument/2006/relationships" r:id="rId5"/>
          <a:extLst>
            <a:ext uri="{FF2B5EF4-FFF2-40B4-BE49-F238E27FC236}">
              <a16:creationId xmlns:a16="http://schemas.microsoft.com/office/drawing/2014/main" id="{F88EC36C-7413-944E-8536-E66E60989BF0}"/>
            </a:ext>
          </a:extLst>
        </xdr:cNvPr>
        <xdr:cNvSpPr/>
      </xdr:nvSpPr>
      <xdr:spPr>
        <a:xfrm>
          <a:off x="23408032" y="704562"/>
          <a:ext cx="1831841" cy="814483"/>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400">
              <a:solidFill>
                <a:schemeClr val="lt1"/>
              </a:solidFill>
              <a:latin typeface="Humanst521 BT" panose="020B0602020204020204" pitchFamily="34" charset="0"/>
              <a:ea typeface="+mn-ea"/>
              <a:cs typeface="+mn-cs"/>
            </a:rPr>
            <a:t>Trazabilidad</a:t>
          </a:r>
          <a:r>
            <a:rPr lang="en-US" sz="1400" baseline="0">
              <a:solidFill>
                <a:schemeClr val="lt1"/>
              </a:solidFill>
              <a:latin typeface="Humanst521 BT" panose="020B0602020204020204" pitchFamily="34" charset="0"/>
              <a:ea typeface="+mn-ea"/>
              <a:cs typeface="+mn-cs"/>
            </a:rPr>
            <a:t> de los cambios</a:t>
          </a:r>
          <a:endParaRPr lang="en-US" sz="1400">
            <a:solidFill>
              <a:schemeClr val="lt1"/>
            </a:solidFill>
            <a:latin typeface="Humanst521 BT" panose="020B0602020204020204" pitchFamily="34" charset="0"/>
            <a:ea typeface="+mn-ea"/>
            <a:cs typeface="+mn-cs"/>
          </a:endParaRPr>
        </a:p>
      </xdr:txBody>
    </xdr:sp>
    <xdr:clientData/>
  </xdr:twoCellAnchor>
  <xdr:twoCellAnchor>
    <xdr:from>
      <xdr:col>15</xdr:col>
      <xdr:colOff>1214901</xdr:colOff>
      <xdr:row>2</xdr:row>
      <xdr:rowOff>5011</xdr:rowOff>
    </xdr:from>
    <xdr:to>
      <xdr:col>16</xdr:col>
      <xdr:colOff>1340421</xdr:colOff>
      <xdr:row>6</xdr:row>
      <xdr:rowOff>134550</xdr:rowOff>
    </xdr:to>
    <xdr:sp macro="" textlink="">
      <xdr:nvSpPr>
        <xdr:cNvPr id="20" name="Rectángulo redondeado 7">
          <a:hlinkClick xmlns:r="http://schemas.openxmlformats.org/officeDocument/2006/relationships" r:id="rId6"/>
          <a:extLst>
            <a:ext uri="{FF2B5EF4-FFF2-40B4-BE49-F238E27FC236}">
              <a16:creationId xmlns:a16="http://schemas.microsoft.com/office/drawing/2014/main" id="{5AD4A251-6EE1-1A47-82C2-C2331325EFD2}"/>
            </a:ext>
          </a:extLst>
        </xdr:cNvPr>
        <xdr:cNvSpPr/>
      </xdr:nvSpPr>
      <xdr:spPr>
        <a:xfrm>
          <a:off x="19665575" y="704224"/>
          <a:ext cx="1752262" cy="814483"/>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2019 </a:t>
          </a:r>
          <a:endParaRPr lang="en-US" sz="1400">
            <a:latin typeface="Humanst521 BT" panose="020B0602020204020204" pitchFamily="34" charset="0"/>
          </a:endParaRPr>
        </a:p>
      </xdr:txBody>
    </xdr:sp>
    <xdr:clientData/>
  </xdr:twoCellAnchor>
  <xdr:twoCellAnchor>
    <xdr:from>
      <xdr:col>16</xdr:col>
      <xdr:colOff>1447697</xdr:colOff>
      <xdr:row>2</xdr:row>
      <xdr:rowOff>2629</xdr:rowOff>
    </xdr:from>
    <xdr:to>
      <xdr:col>16</xdr:col>
      <xdr:colOff>3158923</xdr:colOff>
      <xdr:row>6</xdr:row>
      <xdr:rowOff>132168</xdr:rowOff>
    </xdr:to>
    <xdr:sp macro="" textlink="">
      <xdr:nvSpPr>
        <xdr:cNvPr id="21" name="Rectángulo redondeado 20">
          <a:hlinkClick xmlns:r="http://schemas.openxmlformats.org/officeDocument/2006/relationships" r:id="rId7"/>
          <a:extLst>
            <a:ext uri="{FF2B5EF4-FFF2-40B4-BE49-F238E27FC236}">
              <a16:creationId xmlns:a16="http://schemas.microsoft.com/office/drawing/2014/main" id="{7CFDFC85-5B52-6346-A012-90A0B6FEDB35}"/>
            </a:ext>
          </a:extLst>
        </xdr:cNvPr>
        <xdr:cNvSpPr/>
      </xdr:nvSpPr>
      <xdr:spPr>
        <a:xfrm>
          <a:off x="21525113" y="701842"/>
          <a:ext cx="1711226" cy="814483"/>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2018 </a:t>
          </a:r>
          <a:endParaRPr lang="en-US" sz="1400">
            <a:latin typeface="Humanst521 BT" panose="020B0602020204020204" pitchFamily="34" charset="0"/>
          </a:endParaRPr>
        </a:p>
      </xdr:txBody>
    </xdr:sp>
    <xdr:clientData/>
  </xdr:twoCellAnchor>
  <xdr:twoCellAnchor>
    <xdr:from>
      <xdr:col>17</xdr:col>
      <xdr:colOff>1692314</xdr:colOff>
      <xdr:row>1</xdr:row>
      <xdr:rowOff>161493</xdr:rowOff>
    </xdr:from>
    <xdr:to>
      <xdr:col>17</xdr:col>
      <xdr:colOff>3561708</xdr:colOff>
      <xdr:row>6</xdr:row>
      <xdr:rowOff>113656</xdr:rowOff>
    </xdr:to>
    <xdr:sp macro="" textlink="">
      <xdr:nvSpPr>
        <xdr:cNvPr id="22" name="Rectángulo redondeado 7">
          <a:hlinkClick xmlns:r="http://schemas.openxmlformats.org/officeDocument/2006/relationships" r:id="rId8"/>
          <a:extLst>
            <a:ext uri="{FF2B5EF4-FFF2-40B4-BE49-F238E27FC236}">
              <a16:creationId xmlns:a16="http://schemas.microsoft.com/office/drawing/2014/main" id="{72D056C4-38E6-5E4F-8F50-97ACE71E584D}"/>
            </a:ext>
          </a:extLst>
        </xdr:cNvPr>
        <xdr:cNvSpPr/>
      </xdr:nvSpPr>
      <xdr:spPr>
        <a:xfrm>
          <a:off x="25437033" y="689471"/>
          <a:ext cx="1869394" cy="808342"/>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Referenciación</a:t>
          </a:r>
        </a:p>
      </xdr:txBody>
    </xdr:sp>
    <xdr:clientData/>
  </xdr:twoCellAnchor>
  <xdr:twoCellAnchor>
    <xdr:from>
      <xdr:col>13</xdr:col>
      <xdr:colOff>607900</xdr:colOff>
      <xdr:row>1</xdr:row>
      <xdr:rowOff>168721</xdr:rowOff>
    </xdr:from>
    <xdr:to>
      <xdr:col>14</xdr:col>
      <xdr:colOff>1565736</xdr:colOff>
      <xdr:row>6</xdr:row>
      <xdr:rowOff>106826</xdr:rowOff>
    </xdr:to>
    <xdr:sp macro="" textlink="">
      <xdr:nvSpPr>
        <xdr:cNvPr id="23" name="Rectángulo redondeado 7">
          <a:hlinkClick xmlns:r="http://schemas.openxmlformats.org/officeDocument/2006/relationships" r:id="rId9"/>
          <a:extLst>
            <a:ext uri="{FF2B5EF4-FFF2-40B4-BE49-F238E27FC236}">
              <a16:creationId xmlns:a16="http://schemas.microsoft.com/office/drawing/2014/main" id="{E37F1B5F-41A4-B44B-A5AF-E6087D2C9613}"/>
            </a:ext>
          </a:extLst>
        </xdr:cNvPr>
        <xdr:cNvSpPr/>
      </xdr:nvSpPr>
      <xdr:spPr>
        <a:xfrm>
          <a:off x="15862170" y="696699"/>
          <a:ext cx="1828285" cy="794284"/>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2021 </a:t>
          </a:r>
          <a:endParaRPr lang="en-US" sz="1400">
            <a:latin typeface="Humanst521 BT" panose="020B0602020204020204" pitchFamily="34" charset="0"/>
          </a:endParaRPr>
        </a:p>
      </xdr:txBody>
    </xdr:sp>
    <xdr:clientData/>
  </xdr:twoCellAnchor>
</xdr:wsDr>
</file>

<file path=xl/drawings/drawing5.xml><?xml version="1.0" encoding="utf-8"?>
<xdr:wsDr xmlns:xdr="http://schemas.openxmlformats.org/drawingml/2006/spreadsheetDrawing" xmlns:a="http://schemas.openxmlformats.org/drawingml/2006/main">
  <xdr:oneCellAnchor>
    <xdr:from>
      <xdr:col>2</xdr:col>
      <xdr:colOff>0</xdr:colOff>
      <xdr:row>0</xdr:row>
      <xdr:rowOff>9525</xdr:rowOff>
    </xdr:from>
    <xdr:ext cx="1488427" cy="809869"/>
    <xdr:pic>
      <xdr:nvPicPr>
        <xdr:cNvPr id="2" name="Imagen 1">
          <a:extLst>
            <a:ext uri="{FF2B5EF4-FFF2-40B4-BE49-F238E27FC236}">
              <a16:creationId xmlns:a16="http://schemas.microsoft.com/office/drawing/2014/main" id="{00000000-0008-0000-0A00-000002000000}"/>
            </a:ext>
          </a:extLst>
        </xdr:cNvPr>
        <xdr:cNvPicPr>
          <a:picLocks noChangeAspect="1"/>
        </xdr:cNvPicPr>
      </xdr:nvPicPr>
      <xdr:blipFill>
        <a:blip xmlns:r="http://schemas.openxmlformats.org/officeDocument/2006/relationships" r:embed="rId1"/>
        <a:stretch>
          <a:fillRect/>
        </a:stretch>
      </xdr:blipFill>
      <xdr:spPr>
        <a:xfrm>
          <a:off x="1129393" y="9525"/>
          <a:ext cx="1488427" cy="809869"/>
        </a:xfrm>
        <a:prstGeom prst="rect">
          <a:avLst/>
        </a:prstGeom>
      </xdr:spPr>
    </xdr:pic>
    <xdr:clientData/>
  </xdr:oneCellAnchor>
  <xdr:twoCellAnchor>
    <xdr:from>
      <xdr:col>22</xdr:col>
      <xdr:colOff>410936</xdr:colOff>
      <xdr:row>2</xdr:row>
      <xdr:rowOff>128927</xdr:rowOff>
    </xdr:from>
    <xdr:to>
      <xdr:col>24</xdr:col>
      <xdr:colOff>80623</xdr:colOff>
      <xdr:row>7</xdr:row>
      <xdr:rowOff>137782</xdr:rowOff>
    </xdr:to>
    <xdr:sp macro="" textlink="">
      <xdr:nvSpPr>
        <xdr:cNvPr id="11" name="Rectángulo redondeado 7">
          <a:hlinkClick xmlns:r="http://schemas.openxmlformats.org/officeDocument/2006/relationships" r:id="rId2"/>
          <a:extLst>
            <a:ext uri="{FF2B5EF4-FFF2-40B4-BE49-F238E27FC236}">
              <a16:creationId xmlns:a16="http://schemas.microsoft.com/office/drawing/2014/main" id="{F312CF03-FA12-443B-8343-8A234D7A641B}"/>
            </a:ext>
          </a:extLst>
        </xdr:cNvPr>
        <xdr:cNvSpPr/>
      </xdr:nvSpPr>
      <xdr:spPr>
        <a:xfrm>
          <a:off x="27414311" y="831396"/>
          <a:ext cx="1193687" cy="842292"/>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latin typeface="Humanst521 BT" panose="020B0602020204020204" pitchFamily="34" charset="0"/>
            </a:rPr>
            <a:t>Matriz</a:t>
          </a:r>
          <a:r>
            <a:rPr lang="en-US" sz="1200" baseline="0">
              <a:latin typeface="Humanst521 BT" panose="020B0602020204020204" pitchFamily="34" charset="0"/>
            </a:rPr>
            <a:t> de Oportunidades 2020 </a:t>
          </a:r>
          <a:endParaRPr lang="en-US" sz="1200">
            <a:latin typeface="Humanst521 BT" panose="020B0602020204020204" pitchFamily="34" charset="0"/>
          </a:endParaRPr>
        </a:p>
      </xdr:txBody>
    </xdr:sp>
    <xdr:clientData/>
  </xdr:twoCellAnchor>
  <xdr:twoCellAnchor>
    <xdr:from>
      <xdr:col>18</xdr:col>
      <xdr:colOff>676275</xdr:colOff>
      <xdr:row>7</xdr:row>
      <xdr:rowOff>0</xdr:rowOff>
    </xdr:from>
    <xdr:to>
      <xdr:col>20</xdr:col>
      <xdr:colOff>345962</xdr:colOff>
      <xdr:row>10</xdr:row>
      <xdr:rowOff>223167</xdr:rowOff>
    </xdr:to>
    <xdr:sp macro="" textlink="">
      <xdr:nvSpPr>
        <xdr:cNvPr id="14" name="Rectángulo redondeado 7">
          <a:hlinkClick xmlns:r="http://schemas.openxmlformats.org/officeDocument/2006/relationships" r:id="rId2"/>
          <a:extLst>
            <a:ext uri="{FF2B5EF4-FFF2-40B4-BE49-F238E27FC236}">
              <a16:creationId xmlns:a16="http://schemas.microsoft.com/office/drawing/2014/main" id="{6E5B6D99-D9ED-4552-8FDA-53DCA92E543E}"/>
            </a:ext>
          </a:extLst>
        </xdr:cNvPr>
        <xdr:cNvSpPr/>
      </xdr:nvSpPr>
      <xdr:spPr>
        <a:xfrm>
          <a:off x="24631650" y="1535906"/>
          <a:ext cx="1193687" cy="842292"/>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200">
              <a:latin typeface="Humanst521 BT" panose="020B0602020204020204" pitchFamily="34" charset="0"/>
            </a:rPr>
            <a:t>Matriz</a:t>
          </a:r>
          <a:r>
            <a:rPr lang="en-US" sz="1200" baseline="0">
              <a:latin typeface="Humanst521 BT" panose="020B0602020204020204" pitchFamily="34" charset="0"/>
            </a:rPr>
            <a:t> de Oportunidades 2020 </a:t>
          </a:r>
          <a:endParaRPr lang="en-US" sz="1200">
            <a:latin typeface="Humanst521 BT" panose="020B0602020204020204" pitchFamily="34" charset="0"/>
          </a:endParaRPr>
        </a:p>
      </xdr:txBody>
    </xdr:sp>
    <xdr:clientData/>
  </xdr:twoCellAnchor>
  <xdr:twoCellAnchor>
    <xdr:from>
      <xdr:col>3</xdr:col>
      <xdr:colOff>2610433</xdr:colOff>
      <xdr:row>1</xdr:row>
      <xdr:rowOff>162264</xdr:rowOff>
    </xdr:from>
    <xdr:to>
      <xdr:col>4</xdr:col>
      <xdr:colOff>1223849</xdr:colOff>
      <xdr:row>6</xdr:row>
      <xdr:rowOff>130110</xdr:rowOff>
    </xdr:to>
    <xdr:sp macro="" textlink="">
      <xdr:nvSpPr>
        <xdr:cNvPr id="15" name="Rectángulo redondeado 7">
          <a:hlinkClick xmlns:r="http://schemas.openxmlformats.org/officeDocument/2006/relationships" r:id="rId3"/>
          <a:extLst>
            <a:ext uri="{FF2B5EF4-FFF2-40B4-BE49-F238E27FC236}">
              <a16:creationId xmlns:a16="http://schemas.microsoft.com/office/drawing/2014/main" id="{F74ED9A8-3FFC-644F-B687-E009875D3420}"/>
            </a:ext>
          </a:extLst>
        </xdr:cNvPr>
        <xdr:cNvSpPr/>
      </xdr:nvSpPr>
      <xdr:spPr>
        <a:xfrm>
          <a:off x="5086933" y="695664"/>
          <a:ext cx="1496316" cy="793346"/>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Metodología</a:t>
          </a:r>
        </a:p>
      </xdr:txBody>
    </xdr:sp>
    <xdr:clientData/>
  </xdr:twoCellAnchor>
  <xdr:twoCellAnchor>
    <xdr:from>
      <xdr:col>3</xdr:col>
      <xdr:colOff>927100</xdr:colOff>
      <xdr:row>1</xdr:row>
      <xdr:rowOff>152400</xdr:rowOff>
    </xdr:from>
    <xdr:to>
      <xdr:col>3</xdr:col>
      <xdr:colOff>2490537</xdr:colOff>
      <xdr:row>6</xdr:row>
      <xdr:rowOff>120246</xdr:rowOff>
    </xdr:to>
    <xdr:sp macro="" textlink="">
      <xdr:nvSpPr>
        <xdr:cNvPr id="20" name="Rectángulo redondeado 7">
          <a:hlinkClick xmlns:r="http://schemas.openxmlformats.org/officeDocument/2006/relationships" r:id="rId4"/>
          <a:extLst>
            <a:ext uri="{FF2B5EF4-FFF2-40B4-BE49-F238E27FC236}">
              <a16:creationId xmlns:a16="http://schemas.microsoft.com/office/drawing/2014/main" id="{C61865E2-A2E2-DC43-BC0C-4964BE0098B7}"/>
            </a:ext>
          </a:extLst>
        </xdr:cNvPr>
        <xdr:cNvSpPr/>
      </xdr:nvSpPr>
      <xdr:spPr>
        <a:xfrm>
          <a:off x="3403600" y="685800"/>
          <a:ext cx="1563437" cy="793346"/>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Contenido</a:t>
          </a:r>
        </a:p>
      </xdr:txBody>
    </xdr:sp>
    <xdr:clientData/>
  </xdr:twoCellAnchor>
  <xdr:twoCellAnchor>
    <xdr:from>
      <xdr:col>5</xdr:col>
      <xdr:colOff>1923957</xdr:colOff>
      <xdr:row>1</xdr:row>
      <xdr:rowOff>161197</xdr:rowOff>
    </xdr:from>
    <xdr:to>
      <xdr:col>6</xdr:col>
      <xdr:colOff>565094</xdr:colOff>
      <xdr:row>6</xdr:row>
      <xdr:rowOff>143101</xdr:rowOff>
    </xdr:to>
    <xdr:sp macro="" textlink="">
      <xdr:nvSpPr>
        <xdr:cNvPr id="21" name="Rectángulo redondeado 7">
          <a:hlinkClick xmlns:r="http://schemas.openxmlformats.org/officeDocument/2006/relationships" r:id="rId2"/>
          <a:extLst>
            <a:ext uri="{FF2B5EF4-FFF2-40B4-BE49-F238E27FC236}">
              <a16:creationId xmlns:a16="http://schemas.microsoft.com/office/drawing/2014/main" id="{0C7597D9-7AF6-354E-928E-9F3818F74D9B}"/>
            </a:ext>
          </a:extLst>
        </xdr:cNvPr>
        <xdr:cNvSpPr/>
      </xdr:nvSpPr>
      <xdr:spPr>
        <a:xfrm>
          <a:off x="8693057" y="694597"/>
          <a:ext cx="1790737" cy="807404"/>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2020 </a:t>
          </a:r>
          <a:endParaRPr lang="en-US" sz="1400">
            <a:latin typeface="Humanst521 BT" panose="020B0602020204020204" pitchFamily="34" charset="0"/>
          </a:endParaRPr>
        </a:p>
      </xdr:txBody>
    </xdr:sp>
    <xdr:clientData/>
  </xdr:twoCellAnchor>
  <xdr:twoCellAnchor>
    <xdr:from>
      <xdr:col>7</xdr:col>
      <xdr:colOff>152478</xdr:colOff>
      <xdr:row>2</xdr:row>
      <xdr:rowOff>6919</xdr:rowOff>
    </xdr:from>
    <xdr:to>
      <xdr:col>7</xdr:col>
      <xdr:colOff>1984319</xdr:colOff>
      <xdr:row>6</xdr:row>
      <xdr:rowOff>161002</xdr:rowOff>
    </xdr:to>
    <xdr:sp macro="" textlink="">
      <xdr:nvSpPr>
        <xdr:cNvPr id="22" name="Rectángulo redondeado 21">
          <a:hlinkClick xmlns:r="http://schemas.openxmlformats.org/officeDocument/2006/relationships" r:id="rId5"/>
          <a:extLst>
            <a:ext uri="{FF2B5EF4-FFF2-40B4-BE49-F238E27FC236}">
              <a16:creationId xmlns:a16="http://schemas.microsoft.com/office/drawing/2014/main" id="{B65FBA56-C7FE-4140-9701-B8B28837E20A}"/>
            </a:ext>
          </a:extLst>
        </xdr:cNvPr>
        <xdr:cNvSpPr/>
      </xdr:nvSpPr>
      <xdr:spPr>
        <a:xfrm>
          <a:off x="14325678" y="705419"/>
          <a:ext cx="1831841" cy="814483"/>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400">
              <a:solidFill>
                <a:schemeClr val="lt1"/>
              </a:solidFill>
              <a:latin typeface="Humanst521 BT" panose="020B0602020204020204" pitchFamily="34" charset="0"/>
              <a:ea typeface="+mn-ea"/>
              <a:cs typeface="+mn-cs"/>
            </a:rPr>
            <a:t>Trazabilidad</a:t>
          </a:r>
          <a:r>
            <a:rPr lang="en-US" sz="1400" baseline="0">
              <a:solidFill>
                <a:schemeClr val="lt1"/>
              </a:solidFill>
              <a:latin typeface="Humanst521 BT" panose="020B0602020204020204" pitchFamily="34" charset="0"/>
              <a:ea typeface="+mn-ea"/>
              <a:cs typeface="+mn-cs"/>
            </a:rPr>
            <a:t> de los cambios</a:t>
          </a:r>
          <a:endParaRPr lang="en-US" sz="1400">
            <a:solidFill>
              <a:schemeClr val="lt1"/>
            </a:solidFill>
            <a:latin typeface="Humanst521 BT" panose="020B0602020204020204" pitchFamily="34" charset="0"/>
            <a:ea typeface="+mn-ea"/>
            <a:cs typeface="+mn-cs"/>
          </a:endParaRPr>
        </a:p>
      </xdr:txBody>
    </xdr:sp>
    <xdr:clientData/>
  </xdr:twoCellAnchor>
  <xdr:twoCellAnchor>
    <xdr:from>
      <xdr:col>6</xdr:col>
      <xdr:colOff>664521</xdr:colOff>
      <xdr:row>2</xdr:row>
      <xdr:rowOff>6581</xdr:rowOff>
    </xdr:from>
    <xdr:to>
      <xdr:col>6</xdr:col>
      <xdr:colOff>2416783</xdr:colOff>
      <xdr:row>6</xdr:row>
      <xdr:rowOff>160664</xdr:rowOff>
    </xdr:to>
    <xdr:sp macro="" textlink="">
      <xdr:nvSpPr>
        <xdr:cNvPr id="23" name="Rectángulo redondeado 7">
          <a:hlinkClick xmlns:r="http://schemas.openxmlformats.org/officeDocument/2006/relationships" r:id="rId6"/>
          <a:extLst>
            <a:ext uri="{FF2B5EF4-FFF2-40B4-BE49-F238E27FC236}">
              <a16:creationId xmlns:a16="http://schemas.microsoft.com/office/drawing/2014/main" id="{60BF5B99-8783-9248-89C7-2AE42CD52158}"/>
            </a:ext>
          </a:extLst>
        </xdr:cNvPr>
        <xdr:cNvSpPr/>
      </xdr:nvSpPr>
      <xdr:spPr>
        <a:xfrm>
          <a:off x="10583221" y="705081"/>
          <a:ext cx="1752262" cy="814483"/>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2019 </a:t>
          </a:r>
          <a:endParaRPr lang="en-US" sz="1400">
            <a:latin typeface="Humanst521 BT" panose="020B0602020204020204" pitchFamily="34" charset="0"/>
          </a:endParaRPr>
        </a:p>
      </xdr:txBody>
    </xdr:sp>
    <xdr:clientData/>
  </xdr:twoCellAnchor>
  <xdr:twoCellAnchor>
    <xdr:from>
      <xdr:col>6</xdr:col>
      <xdr:colOff>2524059</xdr:colOff>
      <xdr:row>2</xdr:row>
      <xdr:rowOff>4199</xdr:rowOff>
    </xdr:from>
    <xdr:to>
      <xdr:col>6</xdr:col>
      <xdr:colOff>4235285</xdr:colOff>
      <xdr:row>6</xdr:row>
      <xdr:rowOff>158282</xdr:rowOff>
    </xdr:to>
    <xdr:sp macro="" textlink="">
      <xdr:nvSpPr>
        <xdr:cNvPr id="24" name="Rectángulo redondeado 23">
          <a:hlinkClick xmlns:r="http://schemas.openxmlformats.org/officeDocument/2006/relationships" r:id="rId7"/>
          <a:extLst>
            <a:ext uri="{FF2B5EF4-FFF2-40B4-BE49-F238E27FC236}">
              <a16:creationId xmlns:a16="http://schemas.microsoft.com/office/drawing/2014/main" id="{46B2F9E2-2BEA-3E4E-821B-3B3A0C50576F}"/>
            </a:ext>
          </a:extLst>
        </xdr:cNvPr>
        <xdr:cNvSpPr/>
      </xdr:nvSpPr>
      <xdr:spPr>
        <a:xfrm>
          <a:off x="12442759" y="702699"/>
          <a:ext cx="1711226" cy="814483"/>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2018 </a:t>
          </a:r>
          <a:endParaRPr lang="en-US" sz="1400">
            <a:latin typeface="Humanst521 BT" panose="020B0602020204020204" pitchFamily="34" charset="0"/>
          </a:endParaRPr>
        </a:p>
      </xdr:txBody>
    </xdr:sp>
    <xdr:clientData/>
  </xdr:twoCellAnchor>
  <xdr:twoCellAnchor>
    <xdr:from>
      <xdr:col>8</xdr:col>
      <xdr:colOff>47879</xdr:colOff>
      <xdr:row>1</xdr:row>
      <xdr:rowOff>156928</xdr:rowOff>
    </xdr:from>
    <xdr:to>
      <xdr:col>8</xdr:col>
      <xdr:colOff>1917273</xdr:colOff>
      <xdr:row>6</xdr:row>
      <xdr:rowOff>139770</xdr:rowOff>
    </xdr:to>
    <xdr:sp macro="" textlink="">
      <xdr:nvSpPr>
        <xdr:cNvPr id="25" name="Rectángulo redondeado 7">
          <a:hlinkClick xmlns:r="http://schemas.openxmlformats.org/officeDocument/2006/relationships" r:id="rId8"/>
          <a:extLst>
            <a:ext uri="{FF2B5EF4-FFF2-40B4-BE49-F238E27FC236}">
              <a16:creationId xmlns:a16="http://schemas.microsoft.com/office/drawing/2014/main" id="{3BF758FB-4C16-0E40-8FC3-BCFF3980D676}"/>
            </a:ext>
          </a:extLst>
        </xdr:cNvPr>
        <xdr:cNvSpPr/>
      </xdr:nvSpPr>
      <xdr:spPr>
        <a:xfrm>
          <a:off x="16354679" y="690328"/>
          <a:ext cx="1869394" cy="808342"/>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Referenciación</a:t>
          </a:r>
        </a:p>
      </xdr:txBody>
    </xdr:sp>
    <xdr:clientData/>
  </xdr:twoCellAnchor>
  <xdr:twoCellAnchor>
    <xdr:from>
      <xdr:col>5</xdr:col>
      <xdr:colOff>10716</xdr:colOff>
      <xdr:row>1</xdr:row>
      <xdr:rowOff>164156</xdr:rowOff>
    </xdr:from>
    <xdr:to>
      <xdr:col>5</xdr:col>
      <xdr:colOff>1839001</xdr:colOff>
      <xdr:row>6</xdr:row>
      <xdr:rowOff>132940</xdr:rowOff>
    </xdr:to>
    <xdr:sp macro="" textlink="">
      <xdr:nvSpPr>
        <xdr:cNvPr id="26" name="Rectángulo redondeado 7">
          <a:hlinkClick xmlns:r="http://schemas.openxmlformats.org/officeDocument/2006/relationships" r:id="rId9"/>
          <a:extLst>
            <a:ext uri="{FF2B5EF4-FFF2-40B4-BE49-F238E27FC236}">
              <a16:creationId xmlns:a16="http://schemas.microsoft.com/office/drawing/2014/main" id="{4CAF0ADD-1F97-604D-8834-F7153F52C67A}"/>
            </a:ext>
          </a:extLst>
        </xdr:cNvPr>
        <xdr:cNvSpPr/>
      </xdr:nvSpPr>
      <xdr:spPr>
        <a:xfrm>
          <a:off x="6779816" y="697556"/>
          <a:ext cx="1828285" cy="794284"/>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2021 </a:t>
          </a:r>
          <a:endParaRPr lang="en-US" sz="1400">
            <a:latin typeface="Humanst521 BT" panose="020B0602020204020204" pitchFamily="34" charset="0"/>
          </a:endParaRPr>
        </a:p>
      </xdr:txBody>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2</xdr:col>
      <xdr:colOff>530679</xdr:colOff>
      <xdr:row>0</xdr:row>
      <xdr:rowOff>9525</xdr:rowOff>
    </xdr:from>
    <xdr:to>
      <xdr:col>3</xdr:col>
      <xdr:colOff>265145</xdr:colOff>
      <xdr:row>0</xdr:row>
      <xdr:rowOff>506430</xdr:rowOff>
    </xdr:to>
    <xdr:pic>
      <xdr:nvPicPr>
        <xdr:cNvPr id="16" name="Imagen 15">
          <a:extLst>
            <a:ext uri="{FF2B5EF4-FFF2-40B4-BE49-F238E27FC236}">
              <a16:creationId xmlns:a16="http://schemas.microsoft.com/office/drawing/2014/main" id="{00000000-0008-0000-0B00-000010000000}"/>
            </a:ext>
          </a:extLst>
        </xdr:cNvPr>
        <xdr:cNvPicPr>
          <a:picLocks noChangeAspect="1"/>
        </xdr:cNvPicPr>
      </xdr:nvPicPr>
      <xdr:blipFill>
        <a:blip xmlns:r="http://schemas.openxmlformats.org/officeDocument/2006/relationships" r:embed="rId1"/>
        <a:stretch>
          <a:fillRect/>
        </a:stretch>
      </xdr:blipFill>
      <xdr:spPr>
        <a:xfrm>
          <a:off x="1622879" y="9525"/>
          <a:ext cx="1233066" cy="496905"/>
        </a:xfrm>
        <a:prstGeom prst="rect">
          <a:avLst/>
        </a:prstGeom>
      </xdr:spPr>
    </xdr:pic>
    <xdr:clientData/>
  </xdr:twoCellAnchor>
  <xdr:twoCellAnchor>
    <xdr:from>
      <xdr:col>10</xdr:col>
      <xdr:colOff>185692</xdr:colOff>
      <xdr:row>2</xdr:row>
      <xdr:rowOff>105713</xdr:rowOff>
    </xdr:from>
    <xdr:to>
      <xdr:col>12</xdr:col>
      <xdr:colOff>819367</xdr:colOff>
      <xdr:row>7</xdr:row>
      <xdr:rowOff>60380</xdr:rowOff>
    </xdr:to>
    <xdr:sp macro="" textlink="">
      <xdr:nvSpPr>
        <xdr:cNvPr id="25" name="Rectángulo redondeado 7">
          <a:hlinkClick xmlns:r="http://schemas.openxmlformats.org/officeDocument/2006/relationships" r:id="rId2"/>
          <a:extLst>
            <a:ext uri="{FF2B5EF4-FFF2-40B4-BE49-F238E27FC236}">
              <a16:creationId xmlns:a16="http://schemas.microsoft.com/office/drawing/2014/main" id="{7A4BABC2-BF4D-654A-A761-454A36570318}"/>
            </a:ext>
          </a:extLst>
        </xdr:cNvPr>
        <xdr:cNvSpPr/>
      </xdr:nvSpPr>
      <xdr:spPr>
        <a:xfrm>
          <a:off x="10609277" y="812600"/>
          <a:ext cx="1496316" cy="793346"/>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Metodología</a:t>
          </a:r>
        </a:p>
      </xdr:txBody>
    </xdr:sp>
    <xdr:clientData/>
  </xdr:twoCellAnchor>
  <xdr:twoCellAnchor>
    <xdr:from>
      <xdr:col>9</xdr:col>
      <xdr:colOff>706887</xdr:colOff>
      <xdr:row>2</xdr:row>
      <xdr:rowOff>95849</xdr:rowOff>
    </xdr:from>
    <xdr:to>
      <xdr:col>10</xdr:col>
      <xdr:colOff>65796</xdr:colOff>
      <xdr:row>7</xdr:row>
      <xdr:rowOff>50516</xdr:rowOff>
    </xdr:to>
    <xdr:sp macro="" textlink="">
      <xdr:nvSpPr>
        <xdr:cNvPr id="26" name="Rectángulo redondeado 7">
          <a:hlinkClick xmlns:r="http://schemas.openxmlformats.org/officeDocument/2006/relationships" r:id="rId3"/>
          <a:extLst>
            <a:ext uri="{FF2B5EF4-FFF2-40B4-BE49-F238E27FC236}">
              <a16:creationId xmlns:a16="http://schemas.microsoft.com/office/drawing/2014/main" id="{C50ED008-BDBA-C345-B40F-EFE616EF072C}"/>
            </a:ext>
          </a:extLst>
        </xdr:cNvPr>
        <xdr:cNvSpPr/>
      </xdr:nvSpPr>
      <xdr:spPr>
        <a:xfrm>
          <a:off x="8925944" y="802736"/>
          <a:ext cx="1563437" cy="793346"/>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Contenido</a:t>
          </a:r>
        </a:p>
      </xdr:txBody>
    </xdr:sp>
    <xdr:clientData/>
  </xdr:twoCellAnchor>
  <xdr:twoCellAnchor>
    <xdr:from>
      <xdr:col>14</xdr:col>
      <xdr:colOff>988231</xdr:colOff>
      <xdr:row>2</xdr:row>
      <xdr:rowOff>104646</xdr:rowOff>
    </xdr:from>
    <xdr:to>
      <xdr:col>15</xdr:col>
      <xdr:colOff>179063</xdr:colOff>
      <xdr:row>7</xdr:row>
      <xdr:rowOff>73371</xdr:rowOff>
    </xdr:to>
    <xdr:sp macro="" textlink="">
      <xdr:nvSpPr>
        <xdr:cNvPr id="27" name="Rectángulo redondeado 7">
          <a:hlinkClick xmlns:r="http://schemas.openxmlformats.org/officeDocument/2006/relationships" r:id="rId4"/>
          <a:extLst>
            <a:ext uri="{FF2B5EF4-FFF2-40B4-BE49-F238E27FC236}">
              <a16:creationId xmlns:a16="http://schemas.microsoft.com/office/drawing/2014/main" id="{C328D4CB-CE15-C845-81CB-6924CDA8730B}"/>
            </a:ext>
          </a:extLst>
        </xdr:cNvPr>
        <xdr:cNvSpPr/>
      </xdr:nvSpPr>
      <xdr:spPr>
        <a:xfrm>
          <a:off x="14215401" y="811533"/>
          <a:ext cx="1790737" cy="807404"/>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2020 </a:t>
          </a:r>
          <a:endParaRPr lang="en-US" sz="1400">
            <a:latin typeface="Humanst521 BT" panose="020B0602020204020204" pitchFamily="34" charset="0"/>
          </a:endParaRPr>
        </a:p>
      </xdr:txBody>
    </xdr:sp>
    <xdr:clientData/>
  </xdr:twoCellAnchor>
  <xdr:twoCellAnchor>
    <xdr:from>
      <xdr:col>17</xdr:col>
      <xdr:colOff>750097</xdr:colOff>
      <xdr:row>2</xdr:row>
      <xdr:rowOff>115468</xdr:rowOff>
    </xdr:from>
    <xdr:to>
      <xdr:col>17</xdr:col>
      <xdr:colOff>2581938</xdr:colOff>
      <xdr:row>7</xdr:row>
      <xdr:rowOff>91272</xdr:rowOff>
    </xdr:to>
    <xdr:sp macro="" textlink="">
      <xdr:nvSpPr>
        <xdr:cNvPr id="28" name="Rectángulo redondeado 27">
          <a:hlinkClick xmlns:r="http://schemas.openxmlformats.org/officeDocument/2006/relationships" r:id="rId5"/>
          <a:extLst>
            <a:ext uri="{FF2B5EF4-FFF2-40B4-BE49-F238E27FC236}">
              <a16:creationId xmlns:a16="http://schemas.microsoft.com/office/drawing/2014/main" id="{DD23A99F-BC6A-C841-B762-EC1186139538}"/>
            </a:ext>
          </a:extLst>
        </xdr:cNvPr>
        <xdr:cNvSpPr/>
      </xdr:nvSpPr>
      <xdr:spPr>
        <a:xfrm>
          <a:off x="19848022" y="822355"/>
          <a:ext cx="1831841" cy="814483"/>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400">
              <a:solidFill>
                <a:schemeClr val="lt1"/>
              </a:solidFill>
              <a:latin typeface="Humanst521 BT" panose="020B0602020204020204" pitchFamily="34" charset="0"/>
              <a:ea typeface="+mn-ea"/>
              <a:cs typeface="+mn-cs"/>
            </a:rPr>
            <a:t>Trazabilidad</a:t>
          </a:r>
          <a:r>
            <a:rPr lang="en-US" sz="1400" baseline="0">
              <a:solidFill>
                <a:schemeClr val="lt1"/>
              </a:solidFill>
              <a:latin typeface="Humanst521 BT" panose="020B0602020204020204" pitchFamily="34" charset="0"/>
              <a:ea typeface="+mn-ea"/>
              <a:cs typeface="+mn-cs"/>
            </a:rPr>
            <a:t> de los cambios</a:t>
          </a:r>
          <a:endParaRPr lang="en-US" sz="1400">
            <a:solidFill>
              <a:schemeClr val="lt1"/>
            </a:solidFill>
            <a:latin typeface="Humanst521 BT" panose="020B0602020204020204" pitchFamily="34" charset="0"/>
            <a:ea typeface="+mn-ea"/>
            <a:cs typeface="+mn-cs"/>
          </a:endParaRPr>
        </a:p>
      </xdr:txBody>
    </xdr:sp>
    <xdr:clientData/>
  </xdr:twoCellAnchor>
  <xdr:twoCellAnchor>
    <xdr:from>
      <xdr:col>15</xdr:col>
      <xdr:colOff>278490</xdr:colOff>
      <xdr:row>2</xdr:row>
      <xdr:rowOff>115130</xdr:rowOff>
    </xdr:from>
    <xdr:to>
      <xdr:col>16</xdr:col>
      <xdr:colOff>712827</xdr:colOff>
      <xdr:row>7</xdr:row>
      <xdr:rowOff>90934</xdr:rowOff>
    </xdr:to>
    <xdr:sp macro="" textlink="">
      <xdr:nvSpPr>
        <xdr:cNvPr id="29" name="Rectángulo redondeado 7">
          <a:hlinkClick xmlns:r="http://schemas.openxmlformats.org/officeDocument/2006/relationships" r:id="rId6"/>
          <a:extLst>
            <a:ext uri="{FF2B5EF4-FFF2-40B4-BE49-F238E27FC236}">
              <a16:creationId xmlns:a16="http://schemas.microsoft.com/office/drawing/2014/main" id="{B90160F9-C2B3-5C47-8BE7-A3B9D38D8865}"/>
            </a:ext>
          </a:extLst>
        </xdr:cNvPr>
        <xdr:cNvSpPr/>
      </xdr:nvSpPr>
      <xdr:spPr>
        <a:xfrm>
          <a:off x="16105565" y="822017"/>
          <a:ext cx="1752262" cy="814483"/>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2019 </a:t>
          </a:r>
          <a:endParaRPr lang="en-US" sz="1400">
            <a:latin typeface="Humanst521 BT" panose="020B0602020204020204" pitchFamily="34" charset="0"/>
          </a:endParaRPr>
        </a:p>
      </xdr:txBody>
    </xdr:sp>
    <xdr:clientData/>
  </xdr:twoCellAnchor>
  <xdr:twoCellAnchor>
    <xdr:from>
      <xdr:col>16</xdr:col>
      <xdr:colOff>820103</xdr:colOff>
      <xdr:row>2</xdr:row>
      <xdr:rowOff>112748</xdr:rowOff>
    </xdr:from>
    <xdr:to>
      <xdr:col>17</xdr:col>
      <xdr:colOff>578404</xdr:colOff>
      <xdr:row>7</xdr:row>
      <xdr:rowOff>88552</xdr:rowOff>
    </xdr:to>
    <xdr:sp macro="" textlink="">
      <xdr:nvSpPr>
        <xdr:cNvPr id="30" name="Rectángulo redondeado 29">
          <a:hlinkClick xmlns:r="http://schemas.openxmlformats.org/officeDocument/2006/relationships" r:id="rId7"/>
          <a:extLst>
            <a:ext uri="{FF2B5EF4-FFF2-40B4-BE49-F238E27FC236}">
              <a16:creationId xmlns:a16="http://schemas.microsoft.com/office/drawing/2014/main" id="{DFDE06F6-14BA-5948-9726-E76F39BF913D}"/>
            </a:ext>
          </a:extLst>
        </xdr:cNvPr>
        <xdr:cNvSpPr/>
      </xdr:nvSpPr>
      <xdr:spPr>
        <a:xfrm>
          <a:off x="17965103" y="819635"/>
          <a:ext cx="1711226" cy="814483"/>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2018 </a:t>
          </a:r>
          <a:endParaRPr lang="en-US" sz="1400">
            <a:latin typeface="Humanst521 BT" panose="020B0602020204020204" pitchFamily="34" charset="0"/>
          </a:endParaRPr>
        </a:p>
      </xdr:txBody>
    </xdr:sp>
    <xdr:clientData/>
  </xdr:twoCellAnchor>
  <xdr:twoCellAnchor>
    <xdr:from>
      <xdr:col>17</xdr:col>
      <xdr:colOff>2779098</xdr:colOff>
      <xdr:row>2</xdr:row>
      <xdr:rowOff>100377</xdr:rowOff>
    </xdr:from>
    <xdr:to>
      <xdr:col>18</xdr:col>
      <xdr:colOff>1713115</xdr:colOff>
      <xdr:row>7</xdr:row>
      <xdr:rowOff>70040</xdr:rowOff>
    </xdr:to>
    <xdr:sp macro="" textlink="">
      <xdr:nvSpPr>
        <xdr:cNvPr id="31" name="Rectángulo redondeado 7">
          <a:hlinkClick xmlns:r="http://schemas.openxmlformats.org/officeDocument/2006/relationships" r:id="rId8"/>
          <a:extLst>
            <a:ext uri="{FF2B5EF4-FFF2-40B4-BE49-F238E27FC236}">
              <a16:creationId xmlns:a16="http://schemas.microsoft.com/office/drawing/2014/main" id="{D15CDAB4-236B-1049-AD4C-17ED3C74F40B}"/>
            </a:ext>
          </a:extLst>
        </xdr:cNvPr>
        <xdr:cNvSpPr/>
      </xdr:nvSpPr>
      <xdr:spPr>
        <a:xfrm>
          <a:off x="21877023" y="807264"/>
          <a:ext cx="1869394" cy="808342"/>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Referenciación</a:t>
          </a:r>
        </a:p>
      </xdr:txBody>
    </xdr:sp>
    <xdr:clientData/>
  </xdr:twoCellAnchor>
  <xdr:twoCellAnchor>
    <xdr:from>
      <xdr:col>12</xdr:col>
      <xdr:colOff>1015934</xdr:colOff>
      <xdr:row>2</xdr:row>
      <xdr:rowOff>107605</xdr:rowOff>
    </xdr:from>
    <xdr:to>
      <xdr:col>14</xdr:col>
      <xdr:colOff>903275</xdr:colOff>
      <xdr:row>7</xdr:row>
      <xdr:rowOff>63210</xdr:rowOff>
    </xdr:to>
    <xdr:sp macro="" textlink="">
      <xdr:nvSpPr>
        <xdr:cNvPr id="32" name="Rectángulo redondeado 7">
          <a:hlinkClick xmlns:r="http://schemas.openxmlformats.org/officeDocument/2006/relationships" r:id="rId9"/>
          <a:extLst>
            <a:ext uri="{FF2B5EF4-FFF2-40B4-BE49-F238E27FC236}">
              <a16:creationId xmlns:a16="http://schemas.microsoft.com/office/drawing/2014/main" id="{330D9A0E-1C28-C243-A32A-CB9E22C078EE}"/>
            </a:ext>
          </a:extLst>
        </xdr:cNvPr>
        <xdr:cNvSpPr/>
      </xdr:nvSpPr>
      <xdr:spPr>
        <a:xfrm>
          <a:off x="12302160" y="814492"/>
          <a:ext cx="1828285" cy="794284"/>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2021 </a:t>
          </a:r>
          <a:endParaRPr lang="en-US" sz="1400">
            <a:latin typeface="Humanst521 BT" panose="020B0602020204020204" pitchFamily="34" charset="0"/>
          </a:endParaRPr>
        </a:p>
      </xdr:txBody>
    </xdr:sp>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136339</xdr:colOff>
      <xdr:row>0</xdr:row>
      <xdr:rowOff>54349</xdr:rowOff>
    </xdr:from>
    <xdr:to>
      <xdr:col>1</xdr:col>
      <xdr:colOff>293035</xdr:colOff>
      <xdr:row>1</xdr:row>
      <xdr:rowOff>13372</xdr:rowOff>
    </xdr:to>
    <xdr:pic>
      <xdr:nvPicPr>
        <xdr:cNvPr id="8" name="Imagen 7">
          <a:extLst>
            <a:ext uri="{FF2B5EF4-FFF2-40B4-BE49-F238E27FC236}">
              <a16:creationId xmlns:a16="http://schemas.microsoft.com/office/drawing/2014/main" id="{00000000-0008-0000-0C00-000008000000}"/>
            </a:ext>
          </a:extLst>
        </xdr:cNvPr>
        <xdr:cNvPicPr>
          <a:picLocks noChangeAspect="1"/>
        </xdr:cNvPicPr>
      </xdr:nvPicPr>
      <xdr:blipFill>
        <a:blip xmlns:r="http://schemas.openxmlformats.org/officeDocument/2006/relationships" r:embed="rId1"/>
        <a:stretch>
          <a:fillRect/>
        </a:stretch>
      </xdr:blipFill>
      <xdr:spPr>
        <a:xfrm>
          <a:off x="136339" y="54349"/>
          <a:ext cx="1038225" cy="496905"/>
        </a:xfrm>
        <a:prstGeom prst="rect">
          <a:avLst/>
        </a:prstGeom>
      </xdr:spPr>
    </xdr:pic>
    <xdr:clientData/>
  </xdr:twoCellAnchor>
  <xdr:twoCellAnchor>
    <xdr:from>
      <xdr:col>2</xdr:col>
      <xdr:colOff>1175333</xdr:colOff>
      <xdr:row>1</xdr:row>
      <xdr:rowOff>168614</xdr:rowOff>
    </xdr:from>
    <xdr:to>
      <xdr:col>3</xdr:col>
      <xdr:colOff>798399</xdr:colOff>
      <xdr:row>6</xdr:row>
      <xdr:rowOff>9460</xdr:rowOff>
    </xdr:to>
    <xdr:sp macro="" textlink="">
      <xdr:nvSpPr>
        <xdr:cNvPr id="14" name="Rectángulo redondeado 7">
          <a:hlinkClick xmlns:r="http://schemas.openxmlformats.org/officeDocument/2006/relationships" r:id="rId2"/>
          <a:extLst>
            <a:ext uri="{FF2B5EF4-FFF2-40B4-BE49-F238E27FC236}">
              <a16:creationId xmlns:a16="http://schemas.microsoft.com/office/drawing/2014/main" id="{2177F049-0F4F-684F-BEFA-63364AB06CC0}"/>
            </a:ext>
          </a:extLst>
        </xdr:cNvPr>
        <xdr:cNvSpPr/>
      </xdr:nvSpPr>
      <xdr:spPr>
        <a:xfrm>
          <a:off x="2492958" y="708364"/>
          <a:ext cx="1496316" cy="793346"/>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Metodología</a:t>
          </a:r>
        </a:p>
      </xdr:txBody>
    </xdr:sp>
    <xdr:clientData/>
  </xdr:twoCellAnchor>
  <xdr:twoCellAnchor>
    <xdr:from>
      <xdr:col>0</xdr:col>
      <xdr:colOff>809625</xdr:colOff>
      <xdr:row>1</xdr:row>
      <xdr:rowOff>158750</xdr:rowOff>
    </xdr:from>
    <xdr:to>
      <xdr:col>2</xdr:col>
      <xdr:colOff>1055437</xdr:colOff>
      <xdr:row>5</xdr:row>
      <xdr:rowOff>190096</xdr:rowOff>
    </xdr:to>
    <xdr:sp macro="" textlink="">
      <xdr:nvSpPr>
        <xdr:cNvPr id="15" name="Rectángulo redondeado 7">
          <a:hlinkClick xmlns:r="http://schemas.openxmlformats.org/officeDocument/2006/relationships" r:id="rId3"/>
          <a:extLst>
            <a:ext uri="{FF2B5EF4-FFF2-40B4-BE49-F238E27FC236}">
              <a16:creationId xmlns:a16="http://schemas.microsoft.com/office/drawing/2014/main" id="{599F9482-2F53-5848-B66C-13920158C901}"/>
            </a:ext>
          </a:extLst>
        </xdr:cNvPr>
        <xdr:cNvSpPr/>
      </xdr:nvSpPr>
      <xdr:spPr>
        <a:xfrm>
          <a:off x="809625" y="698500"/>
          <a:ext cx="1563437" cy="793346"/>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Contenido</a:t>
          </a:r>
        </a:p>
      </xdr:txBody>
    </xdr:sp>
    <xdr:clientData/>
  </xdr:twoCellAnchor>
  <xdr:twoCellAnchor>
    <xdr:from>
      <xdr:col>4</xdr:col>
      <xdr:colOff>34832</xdr:colOff>
      <xdr:row>1</xdr:row>
      <xdr:rowOff>167547</xdr:rowOff>
    </xdr:from>
    <xdr:to>
      <xdr:col>4</xdr:col>
      <xdr:colOff>1825569</xdr:colOff>
      <xdr:row>6</xdr:row>
      <xdr:rowOff>22451</xdr:rowOff>
    </xdr:to>
    <xdr:sp macro="" textlink="">
      <xdr:nvSpPr>
        <xdr:cNvPr id="16" name="Rectángulo redondeado 7">
          <a:hlinkClick xmlns:r="http://schemas.openxmlformats.org/officeDocument/2006/relationships" r:id="rId4"/>
          <a:extLst>
            <a:ext uri="{FF2B5EF4-FFF2-40B4-BE49-F238E27FC236}">
              <a16:creationId xmlns:a16="http://schemas.microsoft.com/office/drawing/2014/main" id="{94C05162-725B-A541-8C61-C42CB6010126}"/>
            </a:ext>
          </a:extLst>
        </xdr:cNvPr>
        <xdr:cNvSpPr/>
      </xdr:nvSpPr>
      <xdr:spPr>
        <a:xfrm>
          <a:off x="6099082" y="707297"/>
          <a:ext cx="1790737" cy="807404"/>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2020 </a:t>
          </a:r>
          <a:endParaRPr lang="en-US" sz="1400">
            <a:latin typeface="Humanst521 BT" panose="020B0602020204020204" pitchFamily="34" charset="0"/>
          </a:endParaRPr>
        </a:p>
      </xdr:txBody>
    </xdr:sp>
    <xdr:clientData/>
  </xdr:twoCellAnchor>
  <xdr:twoCellAnchor>
    <xdr:from>
      <xdr:col>6</xdr:col>
      <xdr:colOff>857328</xdr:colOff>
      <xdr:row>1</xdr:row>
      <xdr:rowOff>178369</xdr:rowOff>
    </xdr:from>
    <xdr:to>
      <xdr:col>7</xdr:col>
      <xdr:colOff>434919</xdr:colOff>
      <xdr:row>6</xdr:row>
      <xdr:rowOff>40352</xdr:rowOff>
    </xdr:to>
    <xdr:sp macro="" textlink="">
      <xdr:nvSpPr>
        <xdr:cNvPr id="17" name="Rectángulo redondeado 16">
          <a:hlinkClick xmlns:r="http://schemas.openxmlformats.org/officeDocument/2006/relationships" r:id="rId5"/>
          <a:extLst>
            <a:ext uri="{FF2B5EF4-FFF2-40B4-BE49-F238E27FC236}">
              <a16:creationId xmlns:a16="http://schemas.microsoft.com/office/drawing/2014/main" id="{6BCC1663-B686-9C4F-8BB0-5411A5731EBC}"/>
            </a:ext>
          </a:extLst>
        </xdr:cNvPr>
        <xdr:cNvSpPr/>
      </xdr:nvSpPr>
      <xdr:spPr>
        <a:xfrm>
          <a:off x="11731703" y="718119"/>
          <a:ext cx="1831841" cy="814483"/>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400">
              <a:solidFill>
                <a:schemeClr val="lt1"/>
              </a:solidFill>
              <a:latin typeface="Humanst521 BT" panose="020B0602020204020204" pitchFamily="34" charset="0"/>
              <a:ea typeface="+mn-ea"/>
              <a:cs typeface="+mn-cs"/>
            </a:rPr>
            <a:t>Trazabilidad</a:t>
          </a:r>
          <a:r>
            <a:rPr lang="en-US" sz="1400" baseline="0">
              <a:solidFill>
                <a:schemeClr val="lt1"/>
              </a:solidFill>
              <a:latin typeface="Humanst521 BT" panose="020B0602020204020204" pitchFamily="34" charset="0"/>
              <a:ea typeface="+mn-ea"/>
              <a:cs typeface="+mn-cs"/>
            </a:rPr>
            <a:t> de los cambios</a:t>
          </a:r>
          <a:endParaRPr lang="en-US" sz="1400">
            <a:solidFill>
              <a:schemeClr val="lt1"/>
            </a:solidFill>
            <a:latin typeface="Humanst521 BT" panose="020B0602020204020204" pitchFamily="34" charset="0"/>
            <a:ea typeface="+mn-ea"/>
            <a:cs typeface="+mn-cs"/>
          </a:endParaRPr>
        </a:p>
      </xdr:txBody>
    </xdr:sp>
    <xdr:clientData/>
  </xdr:twoCellAnchor>
  <xdr:twoCellAnchor>
    <xdr:from>
      <xdr:col>4</xdr:col>
      <xdr:colOff>1924996</xdr:colOff>
      <xdr:row>1</xdr:row>
      <xdr:rowOff>178031</xdr:rowOff>
    </xdr:from>
    <xdr:to>
      <xdr:col>5</xdr:col>
      <xdr:colOff>1423008</xdr:colOff>
      <xdr:row>6</xdr:row>
      <xdr:rowOff>40014</xdr:rowOff>
    </xdr:to>
    <xdr:sp macro="" textlink="">
      <xdr:nvSpPr>
        <xdr:cNvPr id="18" name="Rectángulo redondeado 7">
          <a:hlinkClick xmlns:r="http://schemas.openxmlformats.org/officeDocument/2006/relationships" r:id="rId6"/>
          <a:extLst>
            <a:ext uri="{FF2B5EF4-FFF2-40B4-BE49-F238E27FC236}">
              <a16:creationId xmlns:a16="http://schemas.microsoft.com/office/drawing/2014/main" id="{698CC973-12D7-4447-994A-28D5F7CCD81D}"/>
            </a:ext>
          </a:extLst>
        </xdr:cNvPr>
        <xdr:cNvSpPr/>
      </xdr:nvSpPr>
      <xdr:spPr>
        <a:xfrm>
          <a:off x="7989246" y="717781"/>
          <a:ext cx="1752262" cy="814483"/>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2019 </a:t>
          </a:r>
          <a:endParaRPr lang="en-US" sz="1400">
            <a:latin typeface="Humanst521 BT" panose="020B0602020204020204" pitchFamily="34" charset="0"/>
          </a:endParaRPr>
        </a:p>
      </xdr:txBody>
    </xdr:sp>
    <xdr:clientData/>
  </xdr:twoCellAnchor>
  <xdr:twoCellAnchor>
    <xdr:from>
      <xdr:col>5</xdr:col>
      <xdr:colOff>1530284</xdr:colOff>
      <xdr:row>1</xdr:row>
      <xdr:rowOff>175649</xdr:rowOff>
    </xdr:from>
    <xdr:to>
      <xdr:col>6</xdr:col>
      <xdr:colOff>685635</xdr:colOff>
      <xdr:row>6</xdr:row>
      <xdr:rowOff>37632</xdr:rowOff>
    </xdr:to>
    <xdr:sp macro="" textlink="">
      <xdr:nvSpPr>
        <xdr:cNvPr id="22" name="Rectángulo redondeado 21">
          <a:hlinkClick xmlns:r="http://schemas.openxmlformats.org/officeDocument/2006/relationships" r:id="rId7"/>
          <a:extLst>
            <a:ext uri="{FF2B5EF4-FFF2-40B4-BE49-F238E27FC236}">
              <a16:creationId xmlns:a16="http://schemas.microsoft.com/office/drawing/2014/main" id="{E9C11D40-4BA2-0D4C-966A-82610320CDE7}"/>
            </a:ext>
          </a:extLst>
        </xdr:cNvPr>
        <xdr:cNvSpPr/>
      </xdr:nvSpPr>
      <xdr:spPr>
        <a:xfrm>
          <a:off x="9848784" y="715399"/>
          <a:ext cx="1711226" cy="814483"/>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2018 </a:t>
          </a:r>
          <a:endParaRPr lang="en-US" sz="1400">
            <a:latin typeface="Humanst521 BT" panose="020B0602020204020204" pitchFamily="34" charset="0"/>
          </a:endParaRPr>
        </a:p>
      </xdr:txBody>
    </xdr:sp>
    <xdr:clientData/>
  </xdr:twoCellAnchor>
  <xdr:twoCellAnchor>
    <xdr:from>
      <xdr:col>7</xdr:col>
      <xdr:colOff>632079</xdr:colOff>
      <xdr:row>1</xdr:row>
      <xdr:rowOff>163278</xdr:rowOff>
    </xdr:from>
    <xdr:to>
      <xdr:col>9</xdr:col>
      <xdr:colOff>755223</xdr:colOff>
      <xdr:row>6</xdr:row>
      <xdr:rowOff>19120</xdr:rowOff>
    </xdr:to>
    <xdr:sp macro="" textlink="">
      <xdr:nvSpPr>
        <xdr:cNvPr id="23" name="Rectángulo redondeado 7">
          <a:hlinkClick xmlns:r="http://schemas.openxmlformats.org/officeDocument/2006/relationships" r:id="rId8"/>
          <a:extLst>
            <a:ext uri="{FF2B5EF4-FFF2-40B4-BE49-F238E27FC236}">
              <a16:creationId xmlns:a16="http://schemas.microsoft.com/office/drawing/2014/main" id="{037C6706-9DFF-1A4A-BF5F-5936C1818B5B}"/>
            </a:ext>
          </a:extLst>
        </xdr:cNvPr>
        <xdr:cNvSpPr/>
      </xdr:nvSpPr>
      <xdr:spPr>
        <a:xfrm>
          <a:off x="13760704" y="703028"/>
          <a:ext cx="1869394" cy="808342"/>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Referenciación</a:t>
          </a:r>
        </a:p>
      </xdr:txBody>
    </xdr:sp>
    <xdr:clientData/>
  </xdr:twoCellAnchor>
  <xdr:twoCellAnchor>
    <xdr:from>
      <xdr:col>3</xdr:col>
      <xdr:colOff>994966</xdr:colOff>
      <xdr:row>1</xdr:row>
      <xdr:rowOff>170506</xdr:rowOff>
    </xdr:from>
    <xdr:to>
      <xdr:col>3</xdr:col>
      <xdr:colOff>2823251</xdr:colOff>
      <xdr:row>6</xdr:row>
      <xdr:rowOff>12290</xdr:rowOff>
    </xdr:to>
    <xdr:sp macro="" textlink="">
      <xdr:nvSpPr>
        <xdr:cNvPr id="24" name="Rectángulo redondeado 7">
          <a:hlinkClick xmlns:r="http://schemas.openxmlformats.org/officeDocument/2006/relationships" r:id="rId9"/>
          <a:extLst>
            <a:ext uri="{FF2B5EF4-FFF2-40B4-BE49-F238E27FC236}">
              <a16:creationId xmlns:a16="http://schemas.microsoft.com/office/drawing/2014/main" id="{636836EE-2482-6249-B572-22126D289520}"/>
            </a:ext>
          </a:extLst>
        </xdr:cNvPr>
        <xdr:cNvSpPr/>
      </xdr:nvSpPr>
      <xdr:spPr>
        <a:xfrm>
          <a:off x="4185841" y="710256"/>
          <a:ext cx="1828285" cy="794284"/>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2021 </a:t>
          </a:r>
          <a:endParaRPr lang="en-US" sz="1400">
            <a:latin typeface="Humanst521 BT" panose="020B0602020204020204" pitchFamily="34" charset="0"/>
          </a:endParaRPr>
        </a:p>
      </xdr:txBody>
    </xdr:sp>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710066</xdr:colOff>
      <xdr:row>0</xdr:row>
      <xdr:rowOff>7143</xdr:rowOff>
    </xdr:from>
    <xdr:to>
      <xdr:col>1</xdr:col>
      <xdr:colOff>1913392</xdr:colOff>
      <xdr:row>2</xdr:row>
      <xdr:rowOff>123048</xdr:rowOff>
    </xdr:to>
    <xdr:pic>
      <xdr:nvPicPr>
        <xdr:cNvPr id="2" name="Imagen 1">
          <a:extLst>
            <a:ext uri="{FF2B5EF4-FFF2-40B4-BE49-F238E27FC236}">
              <a16:creationId xmlns:a16="http://schemas.microsoft.com/office/drawing/2014/main" id="{00000000-0008-0000-0D00-000002000000}"/>
            </a:ext>
          </a:extLst>
        </xdr:cNvPr>
        <xdr:cNvPicPr>
          <a:picLocks noChangeAspect="1"/>
        </xdr:cNvPicPr>
      </xdr:nvPicPr>
      <xdr:blipFill>
        <a:blip xmlns:r="http://schemas.openxmlformats.org/officeDocument/2006/relationships" r:embed="rId1"/>
        <a:stretch>
          <a:fillRect/>
        </a:stretch>
      </xdr:blipFill>
      <xdr:spPr>
        <a:xfrm>
          <a:off x="710066" y="7143"/>
          <a:ext cx="2037897" cy="823476"/>
        </a:xfrm>
        <a:prstGeom prst="rect">
          <a:avLst/>
        </a:prstGeom>
      </xdr:spPr>
    </xdr:pic>
    <xdr:clientData/>
  </xdr:twoCellAnchor>
  <xdr:twoCellAnchor>
    <xdr:from>
      <xdr:col>2</xdr:col>
      <xdr:colOff>957619</xdr:colOff>
      <xdr:row>2</xdr:row>
      <xdr:rowOff>118722</xdr:rowOff>
    </xdr:from>
    <xdr:to>
      <xdr:col>2</xdr:col>
      <xdr:colOff>2453935</xdr:colOff>
      <xdr:row>6</xdr:row>
      <xdr:rowOff>113782</xdr:rowOff>
    </xdr:to>
    <xdr:sp macro="" textlink="">
      <xdr:nvSpPr>
        <xdr:cNvPr id="16" name="Rectángulo redondeado 7">
          <a:hlinkClick xmlns:r="http://schemas.openxmlformats.org/officeDocument/2006/relationships" r:id="rId2"/>
          <a:extLst>
            <a:ext uri="{FF2B5EF4-FFF2-40B4-BE49-F238E27FC236}">
              <a16:creationId xmlns:a16="http://schemas.microsoft.com/office/drawing/2014/main" id="{60D5FA21-7BF6-DC46-8381-48DD7B758C69}"/>
            </a:ext>
          </a:extLst>
        </xdr:cNvPr>
        <xdr:cNvSpPr/>
      </xdr:nvSpPr>
      <xdr:spPr>
        <a:xfrm>
          <a:off x="4277762" y="826293"/>
          <a:ext cx="1496316" cy="793346"/>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Metodología</a:t>
          </a:r>
        </a:p>
      </xdr:txBody>
    </xdr:sp>
    <xdr:clientData/>
  </xdr:twoCellAnchor>
  <xdr:twoCellAnchor>
    <xdr:from>
      <xdr:col>1</xdr:col>
      <xdr:colOff>1759858</xdr:colOff>
      <xdr:row>2</xdr:row>
      <xdr:rowOff>108858</xdr:rowOff>
    </xdr:from>
    <xdr:to>
      <xdr:col>2</xdr:col>
      <xdr:colOff>837723</xdr:colOff>
      <xdr:row>6</xdr:row>
      <xdr:rowOff>103918</xdr:rowOff>
    </xdr:to>
    <xdr:sp macro="" textlink="">
      <xdr:nvSpPr>
        <xdr:cNvPr id="17" name="Rectángulo redondeado 7">
          <a:hlinkClick xmlns:r="http://schemas.openxmlformats.org/officeDocument/2006/relationships" r:id="rId3"/>
          <a:extLst>
            <a:ext uri="{FF2B5EF4-FFF2-40B4-BE49-F238E27FC236}">
              <a16:creationId xmlns:a16="http://schemas.microsoft.com/office/drawing/2014/main" id="{F5B079E3-5BD2-0942-BFCF-5D837DF117D3}"/>
            </a:ext>
          </a:extLst>
        </xdr:cNvPr>
        <xdr:cNvSpPr/>
      </xdr:nvSpPr>
      <xdr:spPr>
        <a:xfrm>
          <a:off x="2594429" y="816429"/>
          <a:ext cx="1563437" cy="793346"/>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Contenido</a:t>
          </a:r>
        </a:p>
      </xdr:txBody>
    </xdr:sp>
    <xdr:clientData/>
  </xdr:twoCellAnchor>
  <xdr:twoCellAnchor>
    <xdr:from>
      <xdr:col>3</xdr:col>
      <xdr:colOff>2078172</xdr:colOff>
      <xdr:row>2</xdr:row>
      <xdr:rowOff>117655</xdr:rowOff>
    </xdr:from>
    <xdr:to>
      <xdr:col>4</xdr:col>
      <xdr:colOff>1383337</xdr:colOff>
      <xdr:row>6</xdr:row>
      <xdr:rowOff>126773</xdr:rowOff>
    </xdr:to>
    <xdr:sp macro="" textlink="">
      <xdr:nvSpPr>
        <xdr:cNvPr id="18" name="Rectángulo redondeado 7">
          <a:hlinkClick xmlns:r="http://schemas.openxmlformats.org/officeDocument/2006/relationships" r:id="rId4"/>
          <a:extLst>
            <a:ext uri="{FF2B5EF4-FFF2-40B4-BE49-F238E27FC236}">
              <a16:creationId xmlns:a16="http://schemas.microsoft.com/office/drawing/2014/main" id="{6F998400-69ED-634E-BB11-D3DBE2B93036}"/>
            </a:ext>
          </a:extLst>
        </xdr:cNvPr>
        <xdr:cNvSpPr/>
      </xdr:nvSpPr>
      <xdr:spPr>
        <a:xfrm>
          <a:off x="7883886" y="825226"/>
          <a:ext cx="1790737" cy="807404"/>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2020 </a:t>
          </a:r>
          <a:endParaRPr lang="en-US" sz="1400">
            <a:latin typeface="Humanst521 BT" panose="020B0602020204020204" pitchFamily="34" charset="0"/>
          </a:endParaRPr>
        </a:p>
      </xdr:txBody>
    </xdr:sp>
    <xdr:clientData/>
  </xdr:twoCellAnchor>
  <xdr:twoCellAnchor>
    <xdr:from>
      <xdr:col>6</xdr:col>
      <xdr:colOff>254078</xdr:colOff>
      <xdr:row>2</xdr:row>
      <xdr:rowOff>128477</xdr:rowOff>
    </xdr:from>
    <xdr:to>
      <xdr:col>6</xdr:col>
      <xdr:colOff>2085919</xdr:colOff>
      <xdr:row>6</xdr:row>
      <xdr:rowOff>144674</xdr:rowOff>
    </xdr:to>
    <xdr:sp macro="" textlink="">
      <xdr:nvSpPr>
        <xdr:cNvPr id="19" name="Rectángulo redondeado 18">
          <a:hlinkClick xmlns:r="http://schemas.openxmlformats.org/officeDocument/2006/relationships" r:id="rId5"/>
          <a:extLst>
            <a:ext uri="{FF2B5EF4-FFF2-40B4-BE49-F238E27FC236}">
              <a16:creationId xmlns:a16="http://schemas.microsoft.com/office/drawing/2014/main" id="{5F74566F-5725-8047-B65C-7521A2275D5E}"/>
            </a:ext>
          </a:extLst>
        </xdr:cNvPr>
        <xdr:cNvSpPr/>
      </xdr:nvSpPr>
      <xdr:spPr>
        <a:xfrm>
          <a:off x="13516507" y="836048"/>
          <a:ext cx="1831841" cy="814483"/>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indent="0" algn="ctr"/>
          <a:r>
            <a:rPr lang="en-US" sz="1400">
              <a:solidFill>
                <a:schemeClr val="lt1"/>
              </a:solidFill>
              <a:latin typeface="Humanst521 BT" panose="020B0602020204020204" pitchFamily="34" charset="0"/>
              <a:ea typeface="+mn-ea"/>
              <a:cs typeface="+mn-cs"/>
            </a:rPr>
            <a:t>Trazabilidad</a:t>
          </a:r>
          <a:r>
            <a:rPr lang="en-US" sz="1400" baseline="0">
              <a:solidFill>
                <a:schemeClr val="lt1"/>
              </a:solidFill>
              <a:latin typeface="Humanst521 BT" panose="020B0602020204020204" pitchFamily="34" charset="0"/>
              <a:ea typeface="+mn-ea"/>
              <a:cs typeface="+mn-cs"/>
            </a:rPr>
            <a:t> de los cambios</a:t>
          </a:r>
          <a:endParaRPr lang="en-US" sz="1400">
            <a:solidFill>
              <a:schemeClr val="lt1"/>
            </a:solidFill>
            <a:latin typeface="Humanst521 BT" panose="020B0602020204020204" pitchFamily="34" charset="0"/>
            <a:ea typeface="+mn-ea"/>
            <a:cs typeface="+mn-cs"/>
          </a:endParaRPr>
        </a:p>
      </xdr:txBody>
    </xdr:sp>
    <xdr:clientData/>
  </xdr:twoCellAnchor>
  <xdr:twoCellAnchor>
    <xdr:from>
      <xdr:col>4</xdr:col>
      <xdr:colOff>1482764</xdr:colOff>
      <xdr:row>2</xdr:row>
      <xdr:rowOff>128139</xdr:rowOff>
    </xdr:from>
    <xdr:to>
      <xdr:col>5</xdr:col>
      <xdr:colOff>749455</xdr:colOff>
      <xdr:row>6</xdr:row>
      <xdr:rowOff>144336</xdr:rowOff>
    </xdr:to>
    <xdr:sp macro="" textlink="">
      <xdr:nvSpPr>
        <xdr:cNvPr id="20" name="Rectángulo redondeado 7">
          <a:hlinkClick xmlns:r="http://schemas.openxmlformats.org/officeDocument/2006/relationships" r:id="rId6"/>
          <a:extLst>
            <a:ext uri="{FF2B5EF4-FFF2-40B4-BE49-F238E27FC236}">
              <a16:creationId xmlns:a16="http://schemas.microsoft.com/office/drawing/2014/main" id="{235CD60F-AC63-FE46-94DE-48D6C0CE9C32}"/>
            </a:ext>
          </a:extLst>
        </xdr:cNvPr>
        <xdr:cNvSpPr/>
      </xdr:nvSpPr>
      <xdr:spPr>
        <a:xfrm>
          <a:off x="9774050" y="835710"/>
          <a:ext cx="1752262" cy="814483"/>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2019 </a:t>
          </a:r>
          <a:endParaRPr lang="en-US" sz="1400">
            <a:latin typeface="Humanst521 BT" panose="020B0602020204020204" pitchFamily="34" charset="0"/>
          </a:endParaRPr>
        </a:p>
      </xdr:txBody>
    </xdr:sp>
    <xdr:clientData/>
  </xdr:twoCellAnchor>
  <xdr:twoCellAnchor>
    <xdr:from>
      <xdr:col>5</xdr:col>
      <xdr:colOff>856731</xdr:colOff>
      <xdr:row>2</xdr:row>
      <xdr:rowOff>125757</xdr:rowOff>
    </xdr:from>
    <xdr:to>
      <xdr:col>6</xdr:col>
      <xdr:colOff>82385</xdr:colOff>
      <xdr:row>6</xdr:row>
      <xdr:rowOff>141954</xdr:rowOff>
    </xdr:to>
    <xdr:sp macro="" textlink="">
      <xdr:nvSpPr>
        <xdr:cNvPr id="21" name="Rectángulo redondeado 20">
          <a:hlinkClick xmlns:r="http://schemas.openxmlformats.org/officeDocument/2006/relationships" r:id="rId7"/>
          <a:extLst>
            <a:ext uri="{FF2B5EF4-FFF2-40B4-BE49-F238E27FC236}">
              <a16:creationId xmlns:a16="http://schemas.microsoft.com/office/drawing/2014/main" id="{B9B60E51-AAD5-FE40-B0EF-32123B4DD04C}"/>
            </a:ext>
          </a:extLst>
        </xdr:cNvPr>
        <xdr:cNvSpPr/>
      </xdr:nvSpPr>
      <xdr:spPr>
        <a:xfrm>
          <a:off x="11633588" y="833328"/>
          <a:ext cx="1711226" cy="814483"/>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2018 </a:t>
          </a:r>
          <a:endParaRPr lang="en-US" sz="1400">
            <a:latin typeface="Humanst521 BT" panose="020B0602020204020204" pitchFamily="34" charset="0"/>
          </a:endParaRPr>
        </a:p>
      </xdr:txBody>
    </xdr:sp>
    <xdr:clientData/>
  </xdr:twoCellAnchor>
  <xdr:twoCellAnchor>
    <xdr:from>
      <xdr:col>6</xdr:col>
      <xdr:colOff>2283079</xdr:colOff>
      <xdr:row>2</xdr:row>
      <xdr:rowOff>113386</xdr:rowOff>
    </xdr:from>
    <xdr:to>
      <xdr:col>8</xdr:col>
      <xdr:colOff>832331</xdr:colOff>
      <xdr:row>6</xdr:row>
      <xdr:rowOff>123442</xdr:rowOff>
    </xdr:to>
    <xdr:sp macro="" textlink="">
      <xdr:nvSpPr>
        <xdr:cNvPr id="22" name="Rectángulo redondeado 7">
          <a:hlinkClick xmlns:r="http://schemas.openxmlformats.org/officeDocument/2006/relationships" r:id="rId8"/>
          <a:extLst>
            <a:ext uri="{FF2B5EF4-FFF2-40B4-BE49-F238E27FC236}">
              <a16:creationId xmlns:a16="http://schemas.microsoft.com/office/drawing/2014/main" id="{B8B9A0F1-46DF-A741-BEF5-9083BD6D99C1}"/>
            </a:ext>
          </a:extLst>
        </xdr:cNvPr>
        <xdr:cNvSpPr/>
      </xdr:nvSpPr>
      <xdr:spPr>
        <a:xfrm>
          <a:off x="15545508" y="820957"/>
          <a:ext cx="1869394" cy="808342"/>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Referenciación</a:t>
          </a:r>
        </a:p>
      </xdr:txBody>
    </xdr:sp>
    <xdr:clientData/>
  </xdr:twoCellAnchor>
  <xdr:twoCellAnchor>
    <xdr:from>
      <xdr:col>3</xdr:col>
      <xdr:colOff>164931</xdr:colOff>
      <xdr:row>2</xdr:row>
      <xdr:rowOff>120614</xdr:rowOff>
    </xdr:from>
    <xdr:to>
      <xdr:col>3</xdr:col>
      <xdr:colOff>1993216</xdr:colOff>
      <xdr:row>6</xdr:row>
      <xdr:rowOff>116612</xdr:rowOff>
    </xdr:to>
    <xdr:sp macro="" textlink="">
      <xdr:nvSpPr>
        <xdr:cNvPr id="23" name="Rectángulo redondeado 7">
          <a:hlinkClick xmlns:r="http://schemas.openxmlformats.org/officeDocument/2006/relationships" r:id="rId9"/>
          <a:extLst>
            <a:ext uri="{FF2B5EF4-FFF2-40B4-BE49-F238E27FC236}">
              <a16:creationId xmlns:a16="http://schemas.microsoft.com/office/drawing/2014/main" id="{0A1691A2-B219-1442-B671-AE9F19EA14D2}"/>
            </a:ext>
          </a:extLst>
        </xdr:cNvPr>
        <xdr:cNvSpPr/>
      </xdr:nvSpPr>
      <xdr:spPr>
        <a:xfrm>
          <a:off x="5970645" y="828185"/>
          <a:ext cx="1828285" cy="794284"/>
        </a:xfrm>
        <a:prstGeom prst="roundRect">
          <a:avLst/>
        </a:prstGeom>
        <a:solidFill>
          <a:srgbClr val="70AD47"/>
        </a:solidFill>
        <a:ln>
          <a:noFill/>
        </a:ln>
        <a:effectLst>
          <a:outerShdw blurRad="190500" dist="228600" dir="2700000" algn="ctr">
            <a:srgbClr val="000000">
              <a:alpha val="30000"/>
            </a:srgbClr>
          </a:outerShdw>
        </a:effectLst>
        <a:scene3d>
          <a:camera prst="orthographicFront">
            <a:rot lat="0" lon="0" rev="0"/>
          </a:camera>
          <a:lightRig rig="glow" dir="t">
            <a:rot lat="0" lon="0" rev="4800000"/>
          </a:lightRig>
        </a:scene3d>
        <a:sp3d prstMaterial="matte">
          <a:bevelT w="127000" h="63500"/>
        </a:sp3d>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400">
              <a:latin typeface="Humanst521 BT" panose="020B0602020204020204" pitchFamily="34" charset="0"/>
            </a:rPr>
            <a:t>Matriz</a:t>
          </a:r>
          <a:r>
            <a:rPr lang="en-US" sz="1400" baseline="0">
              <a:latin typeface="Humanst521 BT" panose="020B0602020204020204" pitchFamily="34" charset="0"/>
            </a:rPr>
            <a:t> de Oportunidades 2021 </a:t>
          </a:r>
          <a:endParaRPr lang="en-US" sz="1400">
            <a:latin typeface="Humanst521 BT" panose="020B0602020204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Control%20Interno/Documents/CALIDAD%202018/OPORTUNIDADES/Anexo%20Matriz%20de%20Oportunidades%2010102018%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ido"/>
      <sheetName val="Metodología "/>
      <sheetName val="Dimenciones"/>
      <sheetName val="DIMENSION 1"/>
      <sheetName val="DIMENSION 2"/>
      <sheetName val="DIMENSION 3"/>
      <sheetName val="DIMENSION 4"/>
      <sheetName val="DIMENSION 5"/>
      <sheetName val="%Cumplimiento Institucional"/>
      <sheetName val="Oportunidades por Unidad"/>
      <sheetName val="%Cumplimiento Unidad"/>
      <sheetName val="Oportunidades"/>
      <sheetName val="Cambios "/>
      <sheetName val="Referencias"/>
      <sheetName val="Hoja1"/>
    </sheetNames>
    <sheetDataSet>
      <sheetData sheetId="0"/>
      <sheetData sheetId="1">
        <row r="25">
          <cell r="A25">
            <v>1</v>
          </cell>
          <cell r="B25" t="str">
            <v>Semestral</v>
          </cell>
          <cell r="C25" t="str">
            <v xml:space="preserve">Seguimiento: Semestralmente y según el seguimiento realizado por la Dirección de Control Interno y Evaluación de Gestión se debe consignar el avance en la matriz de oportunidades en la casilla correspondiente al % de cumplimiento. </v>
          </cell>
        </row>
        <row r="26">
          <cell r="A26">
            <v>2</v>
          </cell>
          <cell r="B26" t="str">
            <v xml:space="preserve">Anual </v>
          </cell>
          <cell r="C26" t="str">
            <v xml:space="preserve">Publicación: Anualmente se publicará el seguimiento en la página web institucional con el  % de cumplimiento  y el estado final de cada uno de los proyectos </v>
          </cell>
        </row>
        <row r="27">
          <cell r="A27">
            <v>3</v>
          </cell>
          <cell r="B27" t="str">
            <v xml:space="preserve">Anual </v>
          </cell>
          <cell r="C27" t="str">
            <v>Actualización: Una vez consolidado y aprobado el Plan de gestión anual se realiza la actualización de la Matriz de Oportunidades. La fuente de información será el Sistema de información de programa de gestión https://www.uis.edu.co/plan_gestion/index.jsp</v>
          </cell>
        </row>
      </sheetData>
      <sheetData sheetId="2"/>
      <sheetData sheetId="3"/>
      <sheetData sheetId="4"/>
      <sheetData sheetId="5"/>
      <sheetData sheetId="6"/>
      <sheetData sheetId="7"/>
      <sheetData sheetId="8"/>
      <sheetData sheetId="9"/>
      <sheetData sheetId="10"/>
      <sheetData sheetId="11"/>
      <sheetData sheetId="12"/>
      <sheetData sheetId="13"/>
      <sheetData sheetId="1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5.xml.rels><?xml version="1.0" encoding="UTF-8" standalone="yes"?>
<Relationships xmlns="http://schemas.openxmlformats.org/package/2006/relationships"><Relationship Id="rId8" Type="http://schemas.openxmlformats.org/officeDocument/2006/relationships/hyperlink" Target="https://www.uis.edu.co/planeacionUIS/" TargetMode="External"/><Relationship Id="rId3" Type="http://schemas.openxmlformats.org/officeDocument/2006/relationships/hyperlink" Target="https://www.uis.edu.co/planeacionUIS/" TargetMode="External"/><Relationship Id="rId7" Type="http://schemas.openxmlformats.org/officeDocument/2006/relationships/hyperlink" Target="https://www.uis.edu.co/planeacionUIS/" TargetMode="External"/><Relationship Id="rId2" Type="http://schemas.openxmlformats.org/officeDocument/2006/relationships/hyperlink" Target="https://www.uis.edu.co/planeacionUIS/" TargetMode="External"/><Relationship Id="rId1" Type="http://schemas.openxmlformats.org/officeDocument/2006/relationships/hyperlink" Target="https://www.uis.edu.co/planeacionUIS/" TargetMode="External"/><Relationship Id="rId6" Type="http://schemas.openxmlformats.org/officeDocument/2006/relationships/hyperlink" Target="https://www.uis.edu.co/plan_gestion/index.jsp" TargetMode="External"/><Relationship Id="rId5" Type="http://schemas.openxmlformats.org/officeDocument/2006/relationships/hyperlink" Target="https://www.uis.edu.co/planeacionUIS/" TargetMode="External"/><Relationship Id="rId4" Type="http://schemas.openxmlformats.org/officeDocument/2006/relationships/hyperlink" Target="https://www.uis.edu.co/plan_gestion/index.jsp" TargetMode="External"/><Relationship Id="rId9" Type="http://schemas.openxmlformats.org/officeDocument/2006/relationships/drawing" Target="../drawings/drawing8.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L26"/>
  <sheetViews>
    <sheetView zoomScaleNormal="75" workbookViewId="0">
      <selection activeCell="H11" sqref="H11"/>
    </sheetView>
  </sheetViews>
  <sheetFormatPr baseColWidth="10" defaultColWidth="11.5" defaultRowHeight="15"/>
  <cols>
    <col min="1" max="1" width="11.5" style="200"/>
    <col min="2" max="2" width="7.6640625" style="200" customWidth="1"/>
    <col min="3" max="7" width="12.6640625" style="200" customWidth="1"/>
    <col min="8" max="8" width="65.83203125" style="200" customWidth="1"/>
    <col min="9" max="9" width="41.5" style="200" customWidth="1"/>
    <col min="10" max="16" width="79.6640625" style="200" customWidth="1"/>
    <col min="17" max="16384" width="11.5" style="200"/>
  </cols>
  <sheetData>
    <row r="1" spans="2:12" ht="42" customHeight="1">
      <c r="B1" s="489"/>
      <c r="C1" s="489"/>
      <c r="D1" s="493" t="s">
        <v>0</v>
      </c>
      <c r="E1" s="494"/>
      <c r="F1" s="494"/>
      <c r="G1" s="494"/>
      <c r="H1" s="494"/>
      <c r="I1" s="494"/>
    </row>
    <row r="2" spans="2:12">
      <c r="B2" s="489"/>
      <c r="C2" s="489"/>
      <c r="D2" s="489"/>
      <c r="E2" s="489"/>
      <c r="F2" s="489"/>
      <c r="G2" s="489"/>
      <c r="H2" s="489"/>
      <c r="I2" s="201"/>
    </row>
    <row r="3" spans="2:12">
      <c r="B3" s="489"/>
      <c r="C3" s="489"/>
      <c r="D3" s="489"/>
      <c r="E3" s="489"/>
      <c r="F3" s="489"/>
      <c r="G3" s="489"/>
      <c r="H3" s="489"/>
      <c r="I3" s="201"/>
    </row>
    <row r="4" spans="2:12">
      <c r="B4" s="489"/>
      <c r="C4" s="489"/>
      <c r="D4" s="489"/>
      <c r="E4" s="489"/>
      <c r="F4" s="489"/>
      <c r="G4" s="489"/>
      <c r="H4" s="489"/>
      <c r="I4" s="201"/>
    </row>
    <row r="5" spans="2:12">
      <c r="B5" s="489"/>
      <c r="C5" s="489"/>
      <c r="D5" s="489"/>
      <c r="E5" s="489"/>
      <c r="F5" s="489"/>
      <c r="G5" s="489"/>
      <c r="H5" s="489"/>
      <c r="I5" s="201"/>
    </row>
    <row r="6" spans="2:12">
      <c r="B6" s="489"/>
      <c r="C6" s="489"/>
      <c r="D6" s="489"/>
      <c r="E6" s="489"/>
      <c r="F6" s="489"/>
      <c r="G6" s="489"/>
      <c r="H6" s="489"/>
      <c r="I6" s="201"/>
    </row>
    <row r="7" spans="2:12">
      <c r="B7" s="489"/>
      <c r="C7" s="489"/>
      <c r="D7" s="489"/>
      <c r="E7" s="489"/>
      <c r="F7" s="489"/>
      <c r="G7" s="489"/>
      <c r="H7" s="489"/>
      <c r="I7" s="201"/>
    </row>
    <row r="8" spans="2:12" ht="18" customHeight="1">
      <c r="B8" s="355"/>
      <c r="C8" s="491" t="s">
        <v>1</v>
      </c>
      <c r="D8" s="491"/>
      <c r="E8" s="491"/>
      <c r="F8" s="491"/>
      <c r="G8" s="491"/>
      <c r="H8" s="351" t="s">
        <v>2</v>
      </c>
      <c r="I8" s="201"/>
    </row>
    <row r="9" spans="2:12" ht="37.5" customHeight="1">
      <c r="B9" s="356">
        <v>1</v>
      </c>
      <c r="C9" s="490" t="s">
        <v>3</v>
      </c>
      <c r="D9" s="490"/>
      <c r="E9" s="490"/>
      <c r="F9" s="490"/>
      <c r="G9" s="490"/>
      <c r="H9" s="377" t="s">
        <v>2147</v>
      </c>
      <c r="I9" s="201"/>
    </row>
    <row r="10" spans="2:12" ht="99.75" customHeight="1">
      <c r="B10" s="492">
        <v>2</v>
      </c>
      <c r="C10" s="490" t="s">
        <v>4</v>
      </c>
      <c r="D10" s="490"/>
      <c r="E10" s="490"/>
      <c r="F10" s="490"/>
      <c r="G10" s="490"/>
      <c r="H10" s="360" t="s">
        <v>5</v>
      </c>
      <c r="I10" s="201"/>
    </row>
    <row r="11" spans="2:12" ht="44" customHeight="1">
      <c r="B11" s="492"/>
      <c r="C11" s="490"/>
      <c r="D11" s="490"/>
      <c r="E11" s="490"/>
      <c r="F11" s="490"/>
      <c r="G11" s="490"/>
      <c r="H11" s="486" t="s">
        <v>2789</v>
      </c>
      <c r="I11" s="487"/>
    </row>
    <row r="12" spans="2:12" ht="40.5" customHeight="1">
      <c r="B12" s="492"/>
      <c r="C12" s="490"/>
      <c r="D12" s="490"/>
      <c r="E12" s="490"/>
      <c r="F12" s="490"/>
      <c r="G12" s="490"/>
      <c r="H12" s="486" t="s">
        <v>2248</v>
      </c>
      <c r="I12" s="487"/>
    </row>
    <row r="13" spans="2:12" ht="47.25" customHeight="1">
      <c r="B13" s="492"/>
      <c r="C13" s="490"/>
      <c r="D13" s="490"/>
      <c r="E13" s="490"/>
      <c r="F13" s="490"/>
      <c r="G13" s="490"/>
      <c r="H13" s="486" t="s">
        <v>2151</v>
      </c>
      <c r="I13" s="487"/>
      <c r="J13" s="201"/>
      <c r="K13" s="201"/>
      <c r="L13" s="201"/>
    </row>
    <row r="14" spans="2:12" ht="56.25" customHeight="1">
      <c r="B14" s="492"/>
      <c r="C14" s="490"/>
      <c r="D14" s="490"/>
      <c r="E14" s="490"/>
      <c r="F14" s="490"/>
      <c r="G14" s="490"/>
      <c r="H14" s="486" t="s">
        <v>2152</v>
      </c>
      <c r="I14" s="487"/>
      <c r="J14" s="201"/>
      <c r="K14" s="201"/>
      <c r="L14" s="201"/>
    </row>
    <row r="15" spans="2:12" ht="42.75" customHeight="1">
      <c r="B15" s="356">
        <v>3</v>
      </c>
      <c r="C15" s="490" t="s">
        <v>6</v>
      </c>
      <c r="D15" s="490"/>
      <c r="E15" s="490"/>
      <c r="F15" s="490"/>
      <c r="G15" s="490"/>
      <c r="H15" s="377" t="s">
        <v>7</v>
      </c>
      <c r="I15" s="201"/>
      <c r="J15" s="488"/>
      <c r="K15" s="488"/>
    </row>
    <row r="16" spans="2:12" ht="51">
      <c r="B16" s="356">
        <v>4</v>
      </c>
      <c r="C16" s="490" t="s">
        <v>8</v>
      </c>
      <c r="D16" s="490"/>
      <c r="E16" s="490"/>
      <c r="F16" s="490"/>
      <c r="G16" s="490"/>
      <c r="H16" s="377" t="s">
        <v>9</v>
      </c>
      <c r="I16" s="201"/>
      <c r="J16" s="488"/>
      <c r="K16" s="488"/>
    </row>
    <row r="17" spans="2:11">
      <c r="B17" s="201"/>
      <c r="C17" s="201"/>
      <c r="D17" s="201"/>
      <c r="E17" s="201"/>
      <c r="F17" s="201"/>
      <c r="G17" s="201"/>
      <c r="H17" s="201"/>
      <c r="I17" s="201"/>
      <c r="J17" s="488"/>
      <c r="K17" s="488"/>
    </row>
    <row r="18" spans="2:11">
      <c r="B18" s="201"/>
      <c r="C18" s="201"/>
      <c r="D18" s="201"/>
      <c r="E18" s="201"/>
      <c r="F18" s="201"/>
      <c r="G18" s="201"/>
      <c r="H18" s="201"/>
      <c r="J18" s="488"/>
      <c r="K18" s="488"/>
    </row>
    <row r="19" spans="2:11">
      <c r="B19" s="201"/>
      <c r="H19" s="201"/>
      <c r="J19" s="488"/>
      <c r="K19" s="488"/>
    </row>
    <row r="20" spans="2:11">
      <c r="B20" s="201"/>
      <c r="H20" s="201"/>
      <c r="J20" s="488"/>
      <c r="K20" s="488"/>
    </row>
    <row r="21" spans="2:11">
      <c r="B21" s="201"/>
      <c r="C21" s="201"/>
      <c r="D21" s="201"/>
      <c r="E21" s="201"/>
      <c r="F21" s="201"/>
      <c r="G21" s="201"/>
      <c r="H21" s="201"/>
      <c r="J21" s="488"/>
      <c r="K21" s="488"/>
    </row>
    <row r="22" spans="2:11">
      <c r="B22" s="201"/>
      <c r="C22" s="201"/>
      <c r="D22" s="201"/>
      <c r="E22" s="201"/>
      <c r="F22" s="201"/>
      <c r="G22" s="201"/>
      <c r="H22" s="201"/>
      <c r="J22" s="488"/>
      <c r="K22" s="488"/>
    </row>
    <row r="23" spans="2:11">
      <c r="B23" s="201"/>
      <c r="C23" s="201"/>
      <c r="D23" s="201"/>
      <c r="E23" s="201"/>
      <c r="F23" s="201"/>
      <c r="G23" s="201"/>
      <c r="H23" s="201"/>
      <c r="J23" s="488"/>
      <c r="K23" s="488"/>
    </row>
    <row r="24" spans="2:11">
      <c r="B24" s="201"/>
      <c r="C24" s="201"/>
      <c r="D24" s="201"/>
      <c r="E24" s="201"/>
      <c r="F24" s="201"/>
      <c r="G24" s="201"/>
      <c r="H24" s="201"/>
      <c r="J24" s="488"/>
      <c r="K24" s="488"/>
    </row>
    <row r="25" spans="2:11">
      <c r="B25" s="201"/>
      <c r="C25" s="201"/>
      <c r="D25" s="201"/>
      <c r="E25" s="201"/>
      <c r="F25" s="201"/>
      <c r="G25" s="201"/>
      <c r="H25" s="201"/>
      <c r="J25" s="488"/>
      <c r="K25" s="488"/>
    </row>
    <row r="26" spans="2:11">
      <c r="B26" s="201"/>
      <c r="C26" s="201"/>
      <c r="D26" s="201"/>
      <c r="E26" s="201"/>
      <c r="F26" s="201"/>
      <c r="G26" s="201"/>
      <c r="H26" s="201"/>
      <c r="J26" s="488"/>
      <c r="K26" s="488"/>
    </row>
  </sheetData>
  <mergeCells count="10">
    <mergeCell ref="J15:K26"/>
    <mergeCell ref="B1:C1"/>
    <mergeCell ref="C16:G16"/>
    <mergeCell ref="C15:G15"/>
    <mergeCell ref="C8:G8"/>
    <mergeCell ref="C9:G9"/>
    <mergeCell ref="B2:H7"/>
    <mergeCell ref="C10:G14"/>
    <mergeCell ref="B10:B14"/>
    <mergeCell ref="D1:I1"/>
  </mergeCells>
  <phoneticPr fontId="54" type="noConversion"/>
  <hyperlinks>
    <hyperlink ref="H12" location="'Matriz de Oportunidades 2020'!A1" display="'Matriz de Oportunidades 2020'!A1" xr:uid="{00000000-0004-0000-0000-000000000000}"/>
    <hyperlink ref="H13" location="'Matriz Oportunidades 2019'!A1" display="'Matriz Oportunidades 2019'!A1" xr:uid="{00000000-0004-0000-0000-000001000000}"/>
    <hyperlink ref="H14" location="'Matriz Oportunidades 2018'!A1" display="'Matriz Oportunidades 2018'!A1" xr:uid="{00000000-0004-0000-0000-000002000000}"/>
    <hyperlink ref="H11" location="'Matriz de oportunidades 2021'!A1" display="Matriz Oportunidades 2021" xr:uid="{439EF4B1-F0DF-0B4A-8F1C-92F6B1ED24F7}"/>
  </hyperlink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13A29D-6F6F-2842-B2A2-C53B4EA4BEEF}">
  <dimension ref="A1:V4628"/>
  <sheetViews>
    <sheetView tabSelected="1" zoomScale="70" zoomScaleNormal="70" workbookViewId="0"/>
  </sheetViews>
  <sheetFormatPr baseColWidth="10" defaultRowHeight="15"/>
  <cols>
    <col min="1" max="1" width="7.5" customWidth="1"/>
    <col min="2" max="2" width="13.5" customWidth="1"/>
    <col min="3" max="3" width="18.83203125" style="437" customWidth="1"/>
    <col min="4" max="4" width="11.5" style="429"/>
    <col min="5" max="5" width="20.6640625" customWidth="1"/>
    <col min="6" max="6" width="11.5" style="429"/>
    <col min="10" max="10" width="26.83203125" bestFit="1" customWidth="1"/>
    <col min="11" max="11" width="11.5" style="429"/>
    <col min="13" max="13" width="19" customWidth="1"/>
    <col min="15" max="15" width="30.5" bestFit="1" customWidth="1"/>
    <col min="16" max="16" width="18.33203125" style="429" customWidth="1"/>
    <col min="17" max="17" width="41" customWidth="1"/>
    <col min="18" max="18" width="66.33203125" customWidth="1"/>
    <col min="19" max="19" width="42.5" style="429" customWidth="1"/>
    <col min="20" max="20" width="25.1640625" style="119" customWidth="1"/>
    <col min="21" max="21" width="22.1640625" customWidth="1"/>
  </cols>
  <sheetData>
    <row r="1" spans="1:22" s="215" customFormat="1" ht="42" customHeight="1">
      <c r="A1" s="214"/>
      <c r="B1" s="200"/>
      <c r="C1" s="695"/>
      <c r="D1" s="695"/>
      <c r="E1" s="696" t="s">
        <v>0</v>
      </c>
      <c r="F1" s="697"/>
      <c r="G1" s="697"/>
      <c r="H1" s="697"/>
      <c r="I1" s="697"/>
      <c r="J1" s="697"/>
      <c r="K1" s="697"/>
      <c r="L1" s="697"/>
      <c r="M1" s="697"/>
      <c r="N1" s="697"/>
      <c r="O1" s="697"/>
      <c r="P1" s="697"/>
      <c r="Q1" s="697"/>
      <c r="R1" s="697"/>
      <c r="S1" s="697"/>
      <c r="T1" s="697"/>
      <c r="U1" s="697"/>
      <c r="V1" s="697"/>
    </row>
    <row r="2" spans="1:22" s="215" customFormat="1" ht="13">
      <c r="A2" s="214"/>
      <c r="B2" s="698"/>
      <c r="C2" s="698"/>
      <c r="D2" s="698"/>
      <c r="E2" s="698"/>
      <c r="F2" s="698"/>
      <c r="G2" s="698"/>
      <c r="H2" s="698"/>
      <c r="I2" s="698"/>
      <c r="J2" s="698"/>
      <c r="K2" s="698"/>
      <c r="L2" s="698"/>
      <c r="M2" s="698"/>
      <c r="N2" s="698"/>
      <c r="O2" s="698"/>
      <c r="P2" s="698"/>
      <c r="Q2" s="698"/>
      <c r="R2" s="698"/>
      <c r="S2" s="698"/>
      <c r="T2" s="698"/>
      <c r="U2" s="698"/>
      <c r="V2" s="698"/>
    </row>
    <row r="3" spans="1:22" s="215" customFormat="1" ht="13">
      <c r="A3" s="214"/>
      <c r="B3" s="430"/>
      <c r="C3" s="430"/>
      <c r="D3" s="430"/>
      <c r="E3" s="430"/>
      <c r="F3" s="430"/>
      <c r="G3" s="430"/>
      <c r="H3" s="430"/>
      <c r="I3" s="430"/>
      <c r="J3" s="430"/>
      <c r="K3" s="430"/>
      <c r="L3" s="430"/>
      <c r="M3" s="430"/>
      <c r="N3" s="430"/>
      <c r="O3" s="430"/>
      <c r="P3" s="430"/>
      <c r="Q3" s="430"/>
      <c r="R3" s="430"/>
      <c r="S3" s="430"/>
      <c r="T3" s="430"/>
      <c r="U3" s="430"/>
      <c r="V3" s="430"/>
    </row>
    <row r="4" spans="1:22" s="215" customFormat="1" ht="13">
      <c r="A4" s="214"/>
      <c r="B4" s="430"/>
      <c r="C4" s="430"/>
      <c r="D4" s="430"/>
      <c r="E4" s="430"/>
      <c r="F4" s="430"/>
      <c r="G4" s="430"/>
      <c r="H4" s="430"/>
      <c r="I4" s="430"/>
      <c r="J4" s="430"/>
      <c r="K4" s="430"/>
      <c r="L4" s="430"/>
      <c r="M4" s="430"/>
      <c r="N4" s="430"/>
      <c r="O4" s="430"/>
      <c r="P4" s="430"/>
      <c r="Q4" s="430"/>
      <c r="R4" s="430"/>
      <c r="S4" s="430"/>
      <c r="T4" s="430"/>
      <c r="U4" s="430"/>
      <c r="V4" s="430"/>
    </row>
    <row r="5" spans="1:22" s="215" customFormat="1" ht="13">
      <c r="A5" s="214"/>
      <c r="B5" s="430"/>
      <c r="C5" s="430"/>
      <c r="D5" s="430"/>
      <c r="E5" s="430"/>
      <c r="F5" s="430"/>
      <c r="G5" s="430"/>
      <c r="H5" s="430"/>
      <c r="I5" s="430"/>
      <c r="J5" s="430"/>
      <c r="K5" s="430"/>
      <c r="L5" s="430"/>
      <c r="M5" s="430"/>
      <c r="N5" s="430"/>
      <c r="O5" s="430"/>
      <c r="P5" s="430"/>
      <c r="Q5" s="430"/>
      <c r="R5" s="430"/>
      <c r="S5" s="430"/>
      <c r="T5" s="430"/>
      <c r="U5" s="430"/>
      <c r="V5" s="430"/>
    </row>
    <row r="6" spans="1:22" s="215" customFormat="1" ht="13">
      <c r="A6" s="214"/>
      <c r="B6" s="430"/>
      <c r="C6" s="430"/>
      <c r="D6" s="430"/>
      <c r="E6" s="430"/>
      <c r="F6" s="430"/>
      <c r="G6" s="430"/>
      <c r="H6" s="430"/>
      <c r="I6" s="430"/>
      <c r="J6" s="430"/>
      <c r="K6" s="430"/>
      <c r="L6" s="430"/>
      <c r="M6" s="430"/>
      <c r="N6" s="430"/>
      <c r="O6" s="430"/>
      <c r="P6" s="430"/>
      <c r="Q6" s="430"/>
      <c r="R6" s="430"/>
      <c r="S6" s="430"/>
      <c r="T6" s="430"/>
      <c r="U6" s="430"/>
      <c r="V6" s="430"/>
    </row>
    <row r="7" spans="1:22" s="215" customFormat="1" ht="13">
      <c r="A7" s="214"/>
      <c r="B7" s="430"/>
      <c r="C7" s="430"/>
      <c r="D7" s="430"/>
      <c r="E7" s="430"/>
      <c r="F7" s="430"/>
      <c r="G7" s="430"/>
      <c r="H7" s="430"/>
      <c r="I7" s="430"/>
      <c r="J7" s="430"/>
      <c r="K7" s="430"/>
      <c r="L7" s="430"/>
      <c r="M7" s="430"/>
      <c r="N7" s="430"/>
      <c r="O7" s="430"/>
      <c r="P7" s="430"/>
      <c r="Q7" s="430"/>
      <c r="R7" s="430"/>
      <c r="S7" s="430"/>
      <c r="T7" s="430"/>
      <c r="U7" s="430"/>
      <c r="V7" s="430"/>
    </row>
    <row r="8" spans="1:22" s="215" customFormat="1" ht="13">
      <c r="A8" s="214"/>
      <c r="D8" s="214"/>
      <c r="E8" s="214"/>
      <c r="F8" s="214"/>
      <c r="G8" s="214"/>
      <c r="H8" s="214"/>
      <c r="I8" s="214"/>
      <c r="J8" s="214"/>
      <c r="K8" s="214"/>
      <c r="L8" s="214"/>
      <c r="M8" s="214"/>
      <c r="N8" s="214"/>
      <c r="O8" s="214"/>
      <c r="P8" s="214"/>
      <c r="Q8" s="216"/>
      <c r="R8" s="216"/>
      <c r="S8" s="210"/>
      <c r="T8" s="210"/>
      <c r="U8" s="210"/>
      <c r="V8" s="210"/>
    </row>
    <row r="9" spans="1:22" s="215" customFormat="1" ht="25.5" customHeight="1">
      <c r="A9" s="214"/>
      <c r="B9" s="421" t="s">
        <v>958</v>
      </c>
      <c r="C9" s="258">
        <v>2021</v>
      </c>
      <c r="D9" s="214"/>
      <c r="E9" s="422" t="s">
        <v>959</v>
      </c>
      <c r="F9" s="214"/>
      <c r="G9" s="214"/>
      <c r="H9" s="214"/>
      <c r="I9" s="214"/>
      <c r="K9" s="214"/>
      <c r="L9" s="214"/>
      <c r="M9" s="214"/>
      <c r="N9" s="214"/>
      <c r="O9" s="214"/>
      <c r="P9" s="214"/>
      <c r="Q9" s="216"/>
      <c r="R9" s="216"/>
      <c r="S9" s="210"/>
      <c r="T9" s="210"/>
      <c r="U9" s="210"/>
      <c r="V9" s="210"/>
    </row>
    <row r="10" spans="1:22" s="215" customFormat="1">
      <c r="A10" s="214"/>
      <c r="D10" s="214"/>
      <c r="E10" s="237" t="s">
        <v>960</v>
      </c>
      <c r="F10" s="214"/>
      <c r="G10" s="214"/>
      <c r="H10" s="214"/>
      <c r="I10" s="214"/>
      <c r="K10" s="214"/>
      <c r="L10" s="214"/>
      <c r="M10" s="214"/>
      <c r="N10" s="214"/>
      <c r="O10" s="214"/>
      <c r="P10" s="214"/>
      <c r="Q10" s="216"/>
      <c r="R10" s="216"/>
      <c r="S10" s="210"/>
      <c r="T10" s="210"/>
      <c r="U10" s="210"/>
      <c r="V10" s="210"/>
    </row>
    <row r="11" spans="1:22" s="215" customFormat="1">
      <c r="A11" s="214"/>
      <c r="D11" s="214"/>
      <c r="E11" s="237" t="s">
        <v>961</v>
      </c>
      <c r="F11" s="428"/>
      <c r="G11" s="214"/>
      <c r="H11" s="214"/>
      <c r="I11" s="214"/>
      <c r="J11" s="214"/>
      <c r="K11" s="428"/>
      <c r="P11" s="428"/>
      <c r="Q11" s="216"/>
      <c r="R11" s="216"/>
      <c r="S11" s="210"/>
      <c r="T11" s="210"/>
      <c r="U11" s="210"/>
      <c r="V11" s="210"/>
    </row>
    <row r="12" spans="1:22" s="215" customFormat="1">
      <c r="A12" s="214"/>
      <c r="D12" s="214"/>
      <c r="E12" s="431"/>
      <c r="F12" s="428"/>
      <c r="G12" s="214"/>
      <c r="H12" s="214"/>
      <c r="I12" s="214"/>
      <c r="J12" s="214"/>
      <c r="K12" s="428"/>
      <c r="P12" s="428"/>
      <c r="Q12" s="216"/>
      <c r="R12" s="216"/>
      <c r="S12" s="210"/>
      <c r="T12" s="210"/>
      <c r="U12" s="210"/>
      <c r="V12" s="210"/>
    </row>
    <row r="13" spans="1:22" s="215" customFormat="1" ht="13">
      <c r="A13" s="214"/>
      <c r="C13" s="699" t="s">
        <v>1079</v>
      </c>
      <c r="D13" s="699"/>
      <c r="E13" s="699"/>
      <c r="F13" s="699"/>
      <c r="G13" s="699"/>
      <c r="H13" s="699"/>
      <c r="I13" s="214"/>
      <c r="J13" s="214"/>
      <c r="K13" s="428"/>
      <c r="P13" s="428"/>
      <c r="Q13" s="216"/>
      <c r="R13" s="216"/>
      <c r="S13" s="210"/>
      <c r="T13" s="210"/>
      <c r="U13" s="210"/>
      <c r="V13" s="210"/>
    </row>
    <row r="14" spans="1:22" s="215" customFormat="1" ht="22.5" customHeight="1">
      <c r="A14" s="214"/>
      <c r="B14" s="256">
        <v>1</v>
      </c>
      <c r="C14" s="700" t="s">
        <v>962</v>
      </c>
      <c r="D14" s="701"/>
      <c r="E14" s="701"/>
      <c r="F14" s="701"/>
      <c r="G14" s="701"/>
      <c r="H14" s="702"/>
      <c r="I14" s="214"/>
      <c r="J14" s="214"/>
      <c r="K14" s="428"/>
      <c r="P14" s="428"/>
      <c r="Q14" s="216"/>
      <c r="R14" s="216"/>
      <c r="S14" s="210"/>
      <c r="T14" s="210"/>
      <c r="U14" s="210"/>
      <c r="V14" s="210"/>
    </row>
    <row r="15" spans="1:22" s="215" customFormat="1" ht="35.25" customHeight="1">
      <c r="A15" s="214"/>
      <c r="B15" s="256">
        <v>2</v>
      </c>
      <c r="C15" s="712" t="s">
        <v>963</v>
      </c>
      <c r="D15" s="713"/>
      <c r="E15" s="713"/>
      <c r="F15" s="713"/>
      <c r="G15" s="713"/>
      <c r="H15" s="714"/>
      <c r="I15" s="214"/>
      <c r="J15" s="214"/>
      <c r="K15" s="428"/>
      <c r="P15" s="428"/>
      <c r="Q15" s="216"/>
      <c r="R15" s="216"/>
      <c r="S15" s="210"/>
      <c r="T15" s="210"/>
      <c r="U15" s="210"/>
      <c r="V15" s="210"/>
    </row>
    <row r="16" spans="1:22" s="215" customFormat="1" ht="36.75" customHeight="1">
      <c r="A16" s="214"/>
      <c r="B16" s="256">
        <v>3</v>
      </c>
      <c r="C16" s="712" t="s">
        <v>964</v>
      </c>
      <c r="D16" s="713"/>
      <c r="E16" s="713"/>
      <c r="F16" s="713"/>
      <c r="G16" s="713"/>
      <c r="H16" s="714"/>
      <c r="I16" s="214"/>
      <c r="J16" s="214"/>
      <c r="K16" s="214"/>
      <c r="L16" s="214"/>
      <c r="M16" s="214"/>
      <c r="N16" s="214"/>
      <c r="O16" s="214"/>
      <c r="P16" s="428"/>
      <c r="Q16" s="216"/>
      <c r="R16" s="216"/>
      <c r="S16" s="210"/>
      <c r="T16" s="210"/>
      <c r="U16" s="210"/>
      <c r="V16" s="210"/>
    </row>
    <row r="17" spans="1:22" s="215" customFormat="1" ht="46.5" customHeight="1">
      <c r="A17" s="214"/>
      <c r="B17" s="256">
        <v>4</v>
      </c>
      <c r="C17" s="712" t="s">
        <v>965</v>
      </c>
      <c r="D17" s="713"/>
      <c r="E17" s="713"/>
      <c r="F17" s="713"/>
      <c r="G17" s="713"/>
      <c r="H17" s="714"/>
      <c r="I17" s="214"/>
      <c r="K17" s="428"/>
      <c r="P17" s="428"/>
      <c r="Q17" s="216"/>
      <c r="R17" s="216"/>
      <c r="S17" s="210"/>
      <c r="T17" s="210"/>
      <c r="U17" s="210"/>
      <c r="V17" s="210"/>
    </row>
    <row r="18" spans="1:22" s="210" customFormat="1" ht="44.25" customHeight="1">
      <c r="A18" s="214"/>
      <c r="B18" s="256">
        <v>5</v>
      </c>
      <c r="C18" s="715" t="s">
        <v>966</v>
      </c>
      <c r="D18" s="715"/>
      <c r="E18" s="715"/>
      <c r="F18" s="715"/>
      <c r="G18" s="715"/>
      <c r="H18" s="715"/>
      <c r="I18" s="214"/>
      <c r="P18" s="428"/>
      <c r="Q18" s="216"/>
      <c r="R18" s="216"/>
    </row>
    <row r="19" spans="1:22" s="210" customFormat="1" ht="41.25" customHeight="1">
      <c r="A19" s="214"/>
      <c r="B19" s="256">
        <v>6</v>
      </c>
      <c r="C19" s="700" t="s">
        <v>967</v>
      </c>
      <c r="D19" s="701"/>
      <c r="E19" s="701"/>
      <c r="F19" s="701"/>
      <c r="G19" s="701"/>
      <c r="H19" s="702"/>
      <c r="I19" s="214"/>
      <c r="J19" s="215"/>
      <c r="K19" s="428"/>
      <c r="L19" s="215"/>
      <c r="M19" s="215"/>
      <c r="N19" s="215"/>
      <c r="O19" s="215"/>
      <c r="P19" s="428"/>
      <c r="Q19" s="216"/>
      <c r="R19" s="216"/>
    </row>
    <row r="20" spans="1:22" s="210" customFormat="1" ht="14" thickBot="1">
      <c r="A20" s="214"/>
      <c r="B20" s="214"/>
      <c r="C20" s="218"/>
      <c r="D20" s="214"/>
      <c r="E20" s="214"/>
      <c r="F20" s="428"/>
      <c r="G20" s="214"/>
      <c r="H20" s="214"/>
      <c r="I20" s="214"/>
      <c r="J20" s="214"/>
      <c r="K20" s="428"/>
      <c r="L20" s="215"/>
      <c r="M20" s="215"/>
      <c r="N20" s="215"/>
      <c r="O20" s="215"/>
      <c r="P20" s="428"/>
      <c r="Q20" s="216"/>
      <c r="R20" s="216"/>
    </row>
    <row r="21" spans="1:22" s="386" customFormat="1" ht="12">
      <c r="A21" s="382"/>
      <c r="B21" s="383">
        <v>1</v>
      </c>
      <c r="C21" s="716" t="str">
        <f>$C$14</f>
        <v>FORMACIÓN INTEGRAL E INNOVACIÓN PEDAGÓGICA</v>
      </c>
      <c r="D21" s="716"/>
      <c r="E21" s="717"/>
      <c r="F21" s="464"/>
      <c r="G21" s="385">
        <v>2</v>
      </c>
      <c r="H21" s="718" t="str">
        <f>$C$15</f>
        <v>INVESTIGACIÓN E INNOVACIÓN COMO EJES ARTICULADORES DE LAS FUNCIONES MISIONALES</v>
      </c>
      <c r="I21" s="719"/>
      <c r="J21" s="720"/>
      <c r="K21" s="464"/>
      <c r="L21" s="383">
        <v>3</v>
      </c>
      <c r="M21" s="683" t="str">
        <f>$C$16</f>
        <v>COHESIÓN SOCIAL Y CONSTRUCCIÓN DE COMUNIDAD</v>
      </c>
      <c r="N21" s="683"/>
      <c r="O21" s="684"/>
      <c r="P21" s="464"/>
      <c r="Q21" s="383">
        <v>4</v>
      </c>
      <c r="R21" s="683" t="str">
        <f>$C$17</f>
        <v>DISEÑO DE SOLUCIONES COMPARTIDAS PARA ATENDER PRIORIDADES REGIONALES, NACIONALES Y RETOS GLOBALES</v>
      </c>
      <c r="S21" s="683"/>
      <c r="T21" s="684"/>
    </row>
    <row r="22" spans="1:22" s="210" customFormat="1" ht="17" thickBot="1">
      <c r="A22" s="214"/>
      <c r="B22" s="703" t="s">
        <v>41</v>
      </c>
      <c r="C22" s="704"/>
      <c r="D22" s="704" t="s">
        <v>42</v>
      </c>
      <c r="E22" s="705"/>
      <c r="F22" s="428"/>
      <c r="G22" s="706" t="s">
        <v>41</v>
      </c>
      <c r="H22" s="707"/>
      <c r="I22" s="704" t="s">
        <v>42</v>
      </c>
      <c r="J22" s="705"/>
      <c r="K22" s="428"/>
      <c r="L22" s="708" t="s">
        <v>41</v>
      </c>
      <c r="M22" s="709"/>
      <c r="N22" s="710" t="s">
        <v>42</v>
      </c>
      <c r="O22" s="711"/>
      <c r="P22" s="428"/>
      <c r="Q22" s="708" t="s">
        <v>41</v>
      </c>
      <c r="R22" s="709"/>
      <c r="S22" s="710" t="s">
        <v>42</v>
      </c>
      <c r="T22" s="711"/>
    </row>
    <row r="23" spans="1:22" s="210" customFormat="1" ht="35.25" customHeight="1">
      <c r="A23" s="214"/>
      <c r="B23" s="670" t="s">
        <v>968</v>
      </c>
      <c r="C23" s="672" t="s">
        <v>969</v>
      </c>
      <c r="D23" s="246" t="s">
        <v>970</v>
      </c>
      <c r="E23" s="247" t="s">
        <v>971</v>
      </c>
      <c r="F23" s="428"/>
      <c r="G23" s="674" t="s">
        <v>972</v>
      </c>
      <c r="H23" s="675" t="s">
        <v>973</v>
      </c>
      <c r="I23" s="424" t="s">
        <v>974</v>
      </c>
      <c r="J23" s="247" t="s">
        <v>975</v>
      </c>
      <c r="K23" s="428"/>
      <c r="L23" s="691" t="s">
        <v>976</v>
      </c>
      <c r="M23" s="693" t="s">
        <v>977</v>
      </c>
      <c r="N23" s="268" t="s">
        <v>978</v>
      </c>
      <c r="O23" s="269" t="s">
        <v>979</v>
      </c>
      <c r="P23" s="428"/>
      <c r="Q23" s="674" t="s">
        <v>980</v>
      </c>
      <c r="R23" s="675" t="s">
        <v>981</v>
      </c>
      <c r="S23" s="427" t="s">
        <v>982</v>
      </c>
      <c r="T23" s="440" t="s">
        <v>983</v>
      </c>
    </row>
    <row r="24" spans="1:22" s="210" customFormat="1" ht="34.5" customHeight="1">
      <c r="A24" s="214"/>
      <c r="B24" s="689"/>
      <c r="C24" s="690"/>
      <c r="D24" s="246" t="s">
        <v>984</v>
      </c>
      <c r="E24" s="247" t="s">
        <v>985</v>
      </c>
      <c r="F24" s="428"/>
      <c r="G24" s="674"/>
      <c r="H24" s="675"/>
      <c r="I24" s="424" t="s">
        <v>986</v>
      </c>
      <c r="J24" s="247" t="s">
        <v>987</v>
      </c>
      <c r="K24" s="428"/>
      <c r="L24" s="692"/>
      <c r="M24" s="694"/>
      <c r="N24" s="267" t="s">
        <v>988</v>
      </c>
      <c r="O24" s="270" t="s">
        <v>989</v>
      </c>
      <c r="P24" s="428"/>
      <c r="Q24" s="674"/>
      <c r="R24" s="675"/>
      <c r="S24" s="427" t="s">
        <v>990</v>
      </c>
      <c r="T24" s="440" t="s">
        <v>991</v>
      </c>
    </row>
    <row r="25" spans="1:22" s="210" customFormat="1" ht="39" customHeight="1">
      <c r="A25" s="214"/>
      <c r="B25" s="689"/>
      <c r="C25" s="690"/>
      <c r="D25" s="246" t="s">
        <v>992</v>
      </c>
      <c r="E25" s="247" t="s">
        <v>993</v>
      </c>
      <c r="F25" s="428"/>
      <c r="G25" s="674"/>
      <c r="H25" s="675"/>
      <c r="I25" s="424" t="s">
        <v>994</v>
      </c>
      <c r="J25" s="247" t="s">
        <v>995</v>
      </c>
      <c r="K25" s="428"/>
      <c r="L25" s="677" t="s">
        <v>996</v>
      </c>
      <c r="M25" s="672" t="s">
        <v>997</v>
      </c>
      <c r="N25" s="267" t="s">
        <v>998</v>
      </c>
      <c r="O25" s="270" t="s">
        <v>999</v>
      </c>
      <c r="P25" s="428"/>
      <c r="Q25" s="674"/>
      <c r="R25" s="675"/>
      <c r="S25" s="427" t="s">
        <v>1000</v>
      </c>
      <c r="T25" s="440" t="s">
        <v>1001</v>
      </c>
    </row>
    <row r="26" spans="1:22" s="210" customFormat="1" ht="37.5" customHeight="1" thickBot="1">
      <c r="A26" s="214"/>
      <c r="B26" s="689"/>
      <c r="C26" s="690"/>
      <c r="D26" s="246" t="s">
        <v>1002</v>
      </c>
      <c r="E26" s="247" t="s">
        <v>1003</v>
      </c>
      <c r="F26" s="428"/>
      <c r="G26" s="265" t="s">
        <v>1004</v>
      </c>
      <c r="H26" s="255" t="s">
        <v>1005</v>
      </c>
      <c r="I26" s="255" t="s">
        <v>1006</v>
      </c>
      <c r="J26" s="252" t="s">
        <v>1005</v>
      </c>
      <c r="K26" s="428"/>
      <c r="L26" s="678"/>
      <c r="M26" s="673"/>
      <c r="N26" s="271" t="s">
        <v>1007</v>
      </c>
      <c r="O26" s="272" t="s">
        <v>1008</v>
      </c>
      <c r="P26" s="428"/>
      <c r="Q26" s="674"/>
      <c r="R26" s="675"/>
      <c r="S26" s="427" t="s">
        <v>1009</v>
      </c>
      <c r="T26" s="440" t="s">
        <v>1010</v>
      </c>
    </row>
    <row r="27" spans="1:22" s="210" customFormat="1" ht="36" customHeight="1" thickBot="1">
      <c r="A27" s="214"/>
      <c r="B27" s="679"/>
      <c r="C27" s="680"/>
      <c r="D27" s="246" t="s">
        <v>1011</v>
      </c>
      <c r="E27" s="247" t="s">
        <v>1012</v>
      </c>
      <c r="F27" s="428"/>
      <c r="G27" s="214"/>
      <c r="H27" s="214"/>
      <c r="I27" s="214"/>
      <c r="J27" s="214"/>
      <c r="K27" s="428"/>
      <c r="L27" s="432"/>
      <c r="M27" s="432"/>
      <c r="N27" s="432"/>
      <c r="O27" s="432"/>
      <c r="P27" s="428"/>
      <c r="Q27" s="423" t="s">
        <v>1013</v>
      </c>
      <c r="R27" s="424" t="s">
        <v>1014</v>
      </c>
      <c r="S27" s="427" t="s">
        <v>1015</v>
      </c>
      <c r="T27" s="440" t="s">
        <v>1016</v>
      </c>
    </row>
    <row r="28" spans="1:22" s="210" customFormat="1" ht="32.25" customHeight="1">
      <c r="A28" s="214"/>
      <c r="B28" s="670" t="s">
        <v>1017</v>
      </c>
      <c r="C28" s="672" t="s">
        <v>1018</v>
      </c>
      <c r="D28" s="248" t="s">
        <v>1019</v>
      </c>
      <c r="E28" s="249" t="s">
        <v>1020</v>
      </c>
      <c r="F28" s="428"/>
      <c r="G28" s="245">
        <v>6</v>
      </c>
      <c r="H28" s="681" t="str">
        <f>$C$19</f>
        <v>GESTIÓN UNIVERSITARIA PARA LA EXCELENCIA ACADÉMICA</v>
      </c>
      <c r="I28" s="681"/>
      <c r="J28" s="682"/>
      <c r="K28" s="214"/>
      <c r="L28" s="244">
        <v>5</v>
      </c>
      <c r="M28" s="683" t="str">
        <f>C18</f>
        <v>DEMOCRATIZACIÓN DEL CONOCIMIENTO PARA LA TRANSFORMACIÓN SOCIAL Y EL LOGRO DEL BUEN VIVIR CON ENFOQUE TERRITORIAL</v>
      </c>
      <c r="N28" s="683"/>
      <c r="O28" s="684"/>
      <c r="P28" s="428"/>
      <c r="Q28" s="685" t="s">
        <v>1021</v>
      </c>
      <c r="R28" s="687" t="s">
        <v>1022</v>
      </c>
      <c r="S28" s="238" t="s">
        <v>1023</v>
      </c>
      <c r="T28" s="441" t="s">
        <v>65</v>
      </c>
    </row>
    <row r="29" spans="1:22" s="210" customFormat="1" ht="29.25" customHeight="1" thickBot="1">
      <c r="A29" s="214"/>
      <c r="B29" s="679"/>
      <c r="C29" s="680"/>
      <c r="D29" s="248" t="s">
        <v>1024</v>
      </c>
      <c r="E29" s="249" t="s">
        <v>1025</v>
      </c>
      <c r="F29" s="428"/>
      <c r="G29" s="706" t="s">
        <v>41</v>
      </c>
      <c r="H29" s="707"/>
      <c r="I29" s="704" t="s">
        <v>42</v>
      </c>
      <c r="J29" s="705"/>
      <c r="K29" s="214"/>
      <c r="L29" s="708" t="s">
        <v>41</v>
      </c>
      <c r="M29" s="709"/>
      <c r="N29" s="710" t="s">
        <v>42</v>
      </c>
      <c r="O29" s="711"/>
      <c r="P29" s="428"/>
      <c r="Q29" s="686"/>
      <c r="R29" s="688"/>
      <c r="S29" s="274" t="s">
        <v>1026</v>
      </c>
      <c r="T29" s="442" t="s">
        <v>1027</v>
      </c>
    </row>
    <row r="30" spans="1:22" s="210" customFormat="1" ht="42" customHeight="1">
      <c r="A30" s="214"/>
      <c r="B30" s="670" t="s">
        <v>1028</v>
      </c>
      <c r="C30" s="672" t="s">
        <v>1029</v>
      </c>
      <c r="D30" s="248" t="s">
        <v>1030</v>
      </c>
      <c r="E30" s="249" t="s">
        <v>1031</v>
      </c>
      <c r="F30" s="428"/>
      <c r="G30" s="674" t="s">
        <v>1032</v>
      </c>
      <c r="H30" s="675" t="s">
        <v>1033</v>
      </c>
      <c r="I30" s="424" t="s">
        <v>1034</v>
      </c>
      <c r="J30" s="247" t="s">
        <v>1035</v>
      </c>
      <c r="K30" s="214"/>
      <c r="L30" s="676" t="s">
        <v>1036</v>
      </c>
      <c r="M30" s="675" t="s">
        <v>1037</v>
      </c>
      <c r="N30" s="246" t="s">
        <v>1038</v>
      </c>
      <c r="O30" s="270" t="s">
        <v>1039</v>
      </c>
      <c r="P30" s="428"/>
      <c r="Q30" s="216"/>
      <c r="R30" s="216"/>
    </row>
    <row r="31" spans="1:22" s="210" customFormat="1" ht="40.5" customHeight="1" thickBot="1">
      <c r="A31" s="214"/>
      <c r="B31" s="671"/>
      <c r="C31" s="673"/>
      <c r="D31" s="263" t="s">
        <v>1040</v>
      </c>
      <c r="E31" s="264" t="s">
        <v>1041</v>
      </c>
      <c r="F31" s="428"/>
      <c r="G31" s="674"/>
      <c r="H31" s="675"/>
      <c r="I31" s="424" t="s">
        <v>1042</v>
      </c>
      <c r="J31" s="247" t="s">
        <v>1043</v>
      </c>
      <c r="K31" s="214"/>
      <c r="L31" s="676"/>
      <c r="M31" s="675"/>
      <c r="N31" s="246" t="s">
        <v>1044</v>
      </c>
      <c r="O31" s="270" t="s">
        <v>1045</v>
      </c>
      <c r="P31" s="467"/>
      <c r="Q31" s="216"/>
      <c r="R31" s="216"/>
    </row>
    <row r="32" spans="1:22" s="210" customFormat="1" ht="32">
      <c r="A32" s="214"/>
      <c r="B32" s="433"/>
      <c r="C32" s="433"/>
      <c r="D32" s="434"/>
      <c r="E32" s="435"/>
      <c r="F32" s="428"/>
      <c r="G32" s="674" t="s">
        <v>1046</v>
      </c>
      <c r="H32" s="675" t="s">
        <v>1047</v>
      </c>
      <c r="I32" s="424" t="s">
        <v>1048</v>
      </c>
      <c r="J32" s="247" t="s">
        <v>1049</v>
      </c>
      <c r="K32" s="214"/>
      <c r="L32" s="676"/>
      <c r="M32" s="675"/>
      <c r="N32" s="246" t="s">
        <v>1050</v>
      </c>
      <c r="O32" s="276" t="s">
        <v>1051</v>
      </c>
      <c r="P32" s="428"/>
      <c r="Q32" s="216"/>
      <c r="R32" s="216"/>
    </row>
    <row r="33" spans="1:22" s="210" customFormat="1" ht="44.25" customHeight="1">
      <c r="A33" s="214"/>
      <c r="B33" s="433"/>
      <c r="C33" s="433"/>
      <c r="D33" s="434"/>
      <c r="E33" s="435"/>
      <c r="F33" s="428"/>
      <c r="G33" s="674"/>
      <c r="H33" s="675"/>
      <c r="I33" s="237" t="s">
        <v>1052</v>
      </c>
      <c r="J33" s="280" t="s">
        <v>1053</v>
      </c>
      <c r="K33" s="214"/>
      <c r="L33" s="277" t="s">
        <v>1054</v>
      </c>
      <c r="M33" s="246" t="s">
        <v>1055</v>
      </c>
      <c r="N33" s="246" t="s">
        <v>1056</v>
      </c>
      <c r="O33" s="270" t="s">
        <v>1055</v>
      </c>
      <c r="P33" s="428"/>
      <c r="Q33" s="216"/>
      <c r="R33" s="216"/>
    </row>
    <row r="34" spans="1:22" s="210" customFormat="1" ht="34.5" customHeight="1">
      <c r="A34" s="214"/>
      <c r="B34" s="433"/>
      <c r="C34" s="433"/>
      <c r="D34" s="434"/>
      <c r="E34" s="435"/>
      <c r="F34" s="428"/>
      <c r="G34" s="674"/>
      <c r="H34" s="675"/>
      <c r="I34" s="237" t="s">
        <v>1057</v>
      </c>
      <c r="J34" s="273" t="s">
        <v>1058</v>
      </c>
      <c r="K34" s="428"/>
      <c r="L34" s="721" t="s">
        <v>1059</v>
      </c>
      <c r="M34" s="724" t="s">
        <v>1060</v>
      </c>
      <c r="N34" s="237" t="s">
        <v>1061</v>
      </c>
      <c r="O34" s="278" t="s">
        <v>1062</v>
      </c>
      <c r="P34" s="428"/>
      <c r="Q34" s="216"/>
      <c r="R34" s="216"/>
    </row>
    <row r="35" spans="1:22" s="215" customFormat="1" ht="33" customHeight="1">
      <c r="A35" s="214"/>
      <c r="D35" s="428"/>
      <c r="F35" s="428"/>
      <c r="G35" s="674"/>
      <c r="H35" s="675"/>
      <c r="I35" s="237" t="s">
        <v>1063</v>
      </c>
      <c r="J35" s="280" t="s">
        <v>1064</v>
      </c>
      <c r="K35" s="428"/>
      <c r="L35" s="722"/>
      <c r="M35" s="725"/>
      <c r="N35" s="237" t="s">
        <v>1065</v>
      </c>
      <c r="O35" s="196" t="s">
        <v>1066</v>
      </c>
      <c r="P35" s="428"/>
      <c r="Q35" s="216"/>
      <c r="R35" s="216"/>
      <c r="S35" s="210"/>
      <c r="T35" s="210"/>
      <c r="U35" s="210"/>
      <c r="V35" s="210"/>
    </row>
    <row r="36" spans="1:22" s="215" customFormat="1" ht="27" customHeight="1" thickBot="1">
      <c r="A36" s="214"/>
      <c r="D36" s="214"/>
      <c r="E36" s="214"/>
      <c r="F36" s="428"/>
      <c r="G36" s="674"/>
      <c r="H36" s="675"/>
      <c r="I36" s="237" t="s">
        <v>1067</v>
      </c>
      <c r="J36" s="280" t="s">
        <v>1068</v>
      </c>
      <c r="K36" s="428"/>
      <c r="L36" s="723"/>
      <c r="M36" s="726"/>
      <c r="N36" s="279" t="s">
        <v>1069</v>
      </c>
      <c r="O36" s="199" t="s">
        <v>1070</v>
      </c>
      <c r="P36" s="214"/>
      <c r="Q36" s="216"/>
      <c r="R36" s="216"/>
      <c r="S36" s="210"/>
      <c r="T36" s="210"/>
      <c r="U36" s="210"/>
      <c r="V36" s="210"/>
    </row>
    <row r="37" spans="1:22" s="215" customFormat="1" ht="30" customHeight="1">
      <c r="A37" s="214"/>
      <c r="D37" s="214"/>
      <c r="E37" s="214"/>
      <c r="F37" s="428"/>
      <c r="G37" s="721" t="s">
        <v>1071</v>
      </c>
      <c r="H37" s="687" t="s">
        <v>1072</v>
      </c>
      <c r="I37" s="237" t="s">
        <v>1073</v>
      </c>
      <c r="J37" s="280" t="s">
        <v>1074</v>
      </c>
      <c r="K37" s="428"/>
      <c r="P37" s="214"/>
      <c r="Q37" s="216"/>
      <c r="R37" s="216"/>
      <c r="S37" s="210"/>
      <c r="T37" s="210"/>
      <c r="U37" s="210"/>
      <c r="V37" s="210"/>
    </row>
    <row r="38" spans="1:22" s="215" customFormat="1" ht="27.75" customHeight="1" thickBot="1">
      <c r="A38" s="214"/>
      <c r="D38" s="428"/>
      <c r="F38" s="428"/>
      <c r="G38" s="723"/>
      <c r="H38" s="688"/>
      <c r="I38" s="279" t="s">
        <v>1075</v>
      </c>
      <c r="J38" s="281" t="s">
        <v>1076</v>
      </c>
      <c r="K38" s="428"/>
      <c r="P38" s="428"/>
      <c r="R38" s="216"/>
      <c r="S38" s="210"/>
      <c r="T38" s="210"/>
      <c r="U38" s="210"/>
      <c r="V38" s="210"/>
    </row>
    <row r="39" spans="1:22" ht="16" thickBot="1">
      <c r="C39"/>
    </row>
    <row r="40" spans="1:22" s="215" customFormat="1" ht="36" customHeight="1">
      <c r="A40" s="214"/>
      <c r="B40" s="448" t="s">
        <v>1077</v>
      </c>
      <c r="C40" s="468" t="s">
        <v>1078</v>
      </c>
      <c r="D40" s="449"/>
      <c r="E40" s="449" t="s">
        <v>1079</v>
      </c>
      <c r="F40" s="449"/>
      <c r="G40" s="518" t="s">
        <v>1080</v>
      </c>
      <c r="H40" s="518"/>
      <c r="I40" s="518"/>
      <c r="J40" s="518"/>
      <c r="K40" s="449"/>
      <c r="L40" s="518" t="s">
        <v>1081</v>
      </c>
      <c r="M40" s="518"/>
      <c r="N40" s="518"/>
      <c r="O40" s="518"/>
      <c r="P40" s="449" t="s">
        <v>1082</v>
      </c>
      <c r="Q40" s="449" t="s">
        <v>1083</v>
      </c>
      <c r="R40" s="449" t="s">
        <v>1084</v>
      </c>
      <c r="S40" s="449" t="s">
        <v>1085</v>
      </c>
      <c r="T40" s="449" t="s">
        <v>2142</v>
      </c>
      <c r="U40" s="450" t="s">
        <v>2311</v>
      </c>
    </row>
    <row r="41" spans="1:22" s="391" customFormat="1" ht="152.25" customHeight="1">
      <c r="A41" s="388"/>
      <c r="B41" s="389">
        <v>1</v>
      </c>
      <c r="C41" s="390" t="s">
        <v>960</v>
      </c>
      <c r="D41" s="390">
        <v>1</v>
      </c>
      <c r="E41" s="451" t="s">
        <v>1088</v>
      </c>
      <c r="F41" s="451" t="s">
        <v>968</v>
      </c>
      <c r="G41" s="530" t="s">
        <v>969</v>
      </c>
      <c r="H41" s="530"/>
      <c r="I41" s="530"/>
      <c r="J41" s="530"/>
      <c r="K41" s="206" t="s">
        <v>970</v>
      </c>
      <c r="L41" s="530" t="s">
        <v>2312</v>
      </c>
      <c r="M41" s="530"/>
      <c r="N41" s="530"/>
      <c r="O41" s="530"/>
      <c r="P41" s="451">
        <v>4900</v>
      </c>
      <c r="Q41" s="446" t="s">
        <v>2313</v>
      </c>
      <c r="R41" s="446" t="s">
        <v>2314</v>
      </c>
      <c r="S41" s="451" t="s">
        <v>359</v>
      </c>
      <c r="T41" s="451" t="s">
        <v>2315</v>
      </c>
      <c r="U41" s="454"/>
    </row>
    <row r="42" spans="1:22" s="391" customFormat="1" ht="124.5" customHeight="1">
      <c r="A42" s="388"/>
      <c r="B42" s="389">
        <v>2</v>
      </c>
      <c r="C42" s="390" t="s">
        <v>960</v>
      </c>
      <c r="D42" s="390">
        <v>1</v>
      </c>
      <c r="E42" s="451" t="s">
        <v>1088</v>
      </c>
      <c r="F42" s="206" t="s">
        <v>968</v>
      </c>
      <c r="G42" s="530" t="s">
        <v>969</v>
      </c>
      <c r="H42" s="530"/>
      <c r="I42" s="530"/>
      <c r="J42" s="530"/>
      <c r="K42" s="206" t="s">
        <v>970</v>
      </c>
      <c r="L42" s="530" t="s">
        <v>2312</v>
      </c>
      <c r="M42" s="530"/>
      <c r="N42" s="530"/>
      <c r="O42" s="530"/>
      <c r="P42" s="451">
        <v>4936</v>
      </c>
      <c r="Q42" s="446" t="s">
        <v>2316</v>
      </c>
      <c r="R42" s="446" t="s">
        <v>2317</v>
      </c>
      <c r="S42" s="451" t="s">
        <v>241</v>
      </c>
      <c r="T42" s="451" t="s">
        <v>2318</v>
      </c>
      <c r="U42" s="454"/>
    </row>
    <row r="43" spans="1:22" s="391" customFormat="1" ht="51">
      <c r="A43" s="388"/>
      <c r="B43" s="389">
        <v>3</v>
      </c>
      <c r="C43" s="390" t="s">
        <v>960</v>
      </c>
      <c r="D43" s="390">
        <v>1</v>
      </c>
      <c r="E43" s="451" t="s">
        <v>1088</v>
      </c>
      <c r="F43" s="206" t="s">
        <v>968</v>
      </c>
      <c r="G43" s="530" t="s">
        <v>969</v>
      </c>
      <c r="H43" s="530"/>
      <c r="I43" s="530"/>
      <c r="J43" s="530"/>
      <c r="K43" s="206" t="s">
        <v>970</v>
      </c>
      <c r="L43" s="530" t="s">
        <v>2312</v>
      </c>
      <c r="M43" s="530"/>
      <c r="N43" s="530"/>
      <c r="O43" s="530"/>
      <c r="P43" s="451">
        <v>5017</v>
      </c>
      <c r="Q43" s="446" t="s">
        <v>2319</v>
      </c>
      <c r="R43" s="396" t="s">
        <v>2320</v>
      </c>
      <c r="S43" s="451" t="s">
        <v>2469</v>
      </c>
      <c r="T43" s="451" t="s">
        <v>2470</v>
      </c>
      <c r="U43" s="454"/>
    </row>
    <row r="44" spans="1:22" s="391" customFormat="1" ht="63.75" customHeight="1">
      <c r="A44" s="388"/>
      <c r="B44" s="389">
        <v>4</v>
      </c>
      <c r="C44" s="390" t="s">
        <v>960</v>
      </c>
      <c r="D44" s="390">
        <v>1</v>
      </c>
      <c r="E44" s="451" t="s">
        <v>1088</v>
      </c>
      <c r="F44" s="206" t="s">
        <v>968</v>
      </c>
      <c r="G44" s="530" t="s">
        <v>969</v>
      </c>
      <c r="H44" s="530"/>
      <c r="I44" s="530"/>
      <c r="J44" s="530"/>
      <c r="K44" s="206" t="s">
        <v>984</v>
      </c>
      <c r="L44" s="530" t="s">
        <v>985</v>
      </c>
      <c r="M44" s="530"/>
      <c r="N44" s="530"/>
      <c r="O44" s="530"/>
      <c r="P44" s="451">
        <v>4860</v>
      </c>
      <c r="Q44" s="446" t="s">
        <v>2321</v>
      </c>
      <c r="R44" s="446" t="s">
        <v>2322</v>
      </c>
      <c r="S44" s="451" t="s">
        <v>2323</v>
      </c>
      <c r="T44" s="451" t="s">
        <v>1250</v>
      </c>
      <c r="U44" s="454"/>
    </row>
    <row r="45" spans="1:22" s="391" customFormat="1" ht="78" customHeight="1">
      <c r="A45" s="388"/>
      <c r="B45" s="389">
        <v>5</v>
      </c>
      <c r="C45" s="390" t="s">
        <v>960</v>
      </c>
      <c r="D45" s="390">
        <v>1</v>
      </c>
      <c r="E45" s="451" t="s">
        <v>1088</v>
      </c>
      <c r="F45" s="206" t="s">
        <v>968</v>
      </c>
      <c r="G45" s="530" t="s">
        <v>969</v>
      </c>
      <c r="H45" s="530"/>
      <c r="I45" s="530"/>
      <c r="J45" s="530"/>
      <c r="K45" s="206" t="s">
        <v>984</v>
      </c>
      <c r="L45" s="530" t="s">
        <v>985</v>
      </c>
      <c r="M45" s="530"/>
      <c r="N45" s="530"/>
      <c r="O45" s="530"/>
      <c r="P45" s="451">
        <v>4861</v>
      </c>
      <c r="Q45" s="446" t="s">
        <v>2324</v>
      </c>
      <c r="R45" s="446" t="s">
        <v>2325</v>
      </c>
      <c r="S45" s="451" t="s">
        <v>2323</v>
      </c>
      <c r="T45" s="451" t="s">
        <v>1250</v>
      </c>
      <c r="U45" s="454"/>
    </row>
    <row r="46" spans="1:22" s="391" customFormat="1" ht="103.5" customHeight="1">
      <c r="A46" s="388"/>
      <c r="B46" s="389">
        <v>6</v>
      </c>
      <c r="C46" s="390" t="s">
        <v>960</v>
      </c>
      <c r="D46" s="390">
        <v>1</v>
      </c>
      <c r="E46" s="451" t="s">
        <v>1088</v>
      </c>
      <c r="F46" s="206" t="s">
        <v>968</v>
      </c>
      <c r="G46" s="530" t="s">
        <v>969</v>
      </c>
      <c r="H46" s="530"/>
      <c r="I46" s="530"/>
      <c r="J46" s="530"/>
      <c r="K46" s="206" t="s">
        <v>984</v>
      </c>
      <c r="L46" s="530" t="s">
        <v>985</v>
      </c>
      <c r="M46" s="530"/>
      <c r="N46" s="530"/>
      <c r="O46" s="530"/>
      <c r="P46" s="451">
        <v>4946</v>
      </c>
      <c r="Q46" s="446" t="s">
        <v>2326</v>
      </c>
      <c r="R46" s="446" t="s">
        <v>2327</v>
      </c>
      <c r="S46" s="451" t="s">
        <v>2328</v>
      </c>
      <c r="T46" s="451" t="s">
        <v>1250</v>
      </c>
      <c r="U46" s="454"/>
    </row>
    <row r="47" spans="1:22" s="391" customFormat="1" ht="217.5" customHeight="1">
      <c r="A47" s="388"/>
      <c r="B47" s="389">
        <v>7</v>
      </c>
      <c r="C47" s="390" t="s">
        <v>960</v>
      </c>
      <c r="D47" s="390">
        <v>1</v>
      </c>
      <c r="E47" s="451" t="s">
        <v>1088</v>
      </c>
      <c r="F47" s="206" t="s">
        <v>968</v>
      </c>
      <c r="G47" s="530" t="s">
        <v>969</v>
      </c>
      <c r="H47" s="530"/>
      <c r="I47" s="530"/>
      <c r="J47" s="530"/>
      <c r="K47" s="206" t="s">
        <v>2329</v>
      </c>
      <c r="L47" s="530" t="s">
        <v>985</v>
      </c>
      <c r="M47" s="530"/>
      <c r="N47" s="530"/>
      <c r="O47" s="530"/>
      <c r="P47" s="451">
        <v>4947</v>
      </c>
      <c r="Q47" s="446" t="s">
        <v>2330</v>
      </c>
      <c r="R47" s="446" t="s">
        <v>2331</v>
      </c>
      <c r="S47" s="451" t="s">
        <v>2471</v>
      </c>
      <c r="T47" s="451" t="s">
        <v>1250</v>
      </c>
      <c r="U47" s="454"/>
    </row>
    <row r="48" spans="1:22" s="391" customFormat="1" ht="110.25" customHeight="1">
      <c r="A48" s="388"/>
      <c r="B48" s="389">
        <v>8</v>
      </c>
      <c r="C48" s="390" t="s">
        <v>960</v>
      </c>
      <c r="D48" s="390">
        <v>1</v>
      </c>
      <c r="E48" s="451" t="s">
        <v>1088</v>
      </c>
      <c r="F48" s="206" t="s">
        <v>968</v>
      </c>
      <c r="G48" s="530" t="s">
        <v>969</v>
      </c>
      <c r="H48" s="530"/>
      <c r="I48" s="530"/>
      <c r="J48" s="530"/>
      <c r="K48" s="206" t="s">
        <v>984</v>
      </c>
      <c r="L48" s="530" t="s">
        <v>985</v>
      </c>
      <c r="M48" s="530"/>
      <c r="N48" s="530"/>
      <c r="O48" s="530"/>
      <c r="P48" s="451">
        <v>4962</v>
      </c>
      <c r="Q48" s="446" t="s">
        <v>2332</v>
      </c>
      <c r="R48" s="446" t="s">
        <v>2333</v>
      </c>
      <c r="S48" s="451" t="s">
        <v>2334</v>
      </c>
      <c r="T48" s="451" t="s">
        <v>1250</v>
      </c>
      <c r="U48" s="454"/>
    </row>
    <row r="49" spans="1:21" s="391" customFormat="1" ht="85">
      <c r="A49" s="388"/>
      <c r="B49" s="389">
        <v>9</v>
      </c>
      <c r="C49" s="390" t="s">
        <v>960</v>
      </c>
      <c r="D49" s="390">
        <v>1</v>
      </c>
      <c r="E49" s="451" t="s">
        <v>1088</v>
      </c>
      <c r="F49" s="451" t="s">
        <v>968</v>
      </c>
      <c r="G49" s="530" t="s">
        <v>969</v>
      </c>
      <c r="H49" s="530"/>
      <c r="I49" s="530"/>
      <c r="J49" s="530"/>
      <c r="K49" s="206" t="s">
        <v>984</v>
      </c>
      <c r="L49" s="530" t="s">
        <v>985</v>
      </c>
      <c r="M49" s="530"/>
      <c r="N49" s="530"/>
      <c r="O49" s="530"/>
      <c r="P49" s="451">
        <v>5014</v>
      </c>
      <c r="Q49" s="446" t="s">
        <v>2335</v>
      </c>
      <c r="R49" s="446" t="s">
        <v>2336</v>
      </c>
      <c r="S49" s="397" t="s">
        <v>2472</v>
      </c>
      <c r="T49" s="451" t="s">
        <v>1092</v>
      </c>
      <c r="U49" s="454"/>
    </row>
    <row r="50" spans="1:21" s="391" customFormat="1" ht="68">
      <c r="A50" s="388"/>
      <c r="B50" s="389">
        <v>10</v>
      </c>
      <c r="C50" s="390" t="s">
        <v>960</v>
      </c>
      <c r="D50" s="390">
        <v>1</v>
      </c>
      <c r="E50" s="451" t="s">
        <v>1088</v>
      </c>
      <c r="F50" s="206" t="s">
        <v>968</v>
      </c>
      <c r="G50" s="530" t="s">
        <v>969</v>
      </c>
      <c r="H50" s="530"/>
      <c r="I50" s="530"/>
      <c r="J50" s="530"/>
      <c r="K50" s="206" t="s">
        <v>992</v>
      </c>
      <c r="L50" s="530" t="s">
        <v>2337</v>
      </c>
      <c r="M50" s="530"/>
      <c r="N50" s="530"/>
      <c r="O50" s="530"/>
      <c r="P50" s="451">
        <v>4869</v>
      </c>
      <c r="Q50" s="446" t="s">
        <v>2338</v>
      </c>
      <c r="R50" s="446" t="s">
        <v>2339</v>
      </c>
      <c r="S50" s="451" t="s">
        <v>666</v>
      </c>
      <c r="T50" s="451" t="s">
        <v>1092</v>
      </c>
      <c r="U50" s="454"/>
    </row>
    <row r="51" spans="1:21" s="391" customFormat="1" ht="131.25" customHeight="1">
      <c r="A51" s="388"/>
      <c r="B51" s="389">
        <v>11</v>
      </c>
      <c r="C51" s="390" t="s">
        <v>960</v>
      </c>
      <c r="D51" s="390">
        <v>1</v>
      </c>
      <c r="E51" s="451" t="s">
        <v>1088</v>
      </c>
      <c r="F51" s="451" t="s">
        <v>968</v>
      </c>
      <c r="G51" s="530" t="s">
        <v>969</v>
      </c>
      <c r="H51" s="530"/>
      <c r="I51" s="530"/>
      <c r="J51" s="530"/>
      <c r="K51" s="206" t="s">
        <v>1002</v>
      </c>
      <c r="L51" s="530" t="s">
        <v>2340</v>
      </c>
      <c r="M51" s="530"/>
      <c r="N51" s="530"/>
      <c r="O51" s="530"/>
      <c r="P51" s="451">
        <v>4942</v>
      </c>
      <c r="Q51" s="446" t="s">
        <v>2341</v>
      </c>
      <c r="R51" s="446" t="s">
        <v>2342</v>
      </c>
      <c r="S51" s="390" t="s">
        <v>646</v>
      </c>
      <c r="T51" s="451" t="s">
        <v>1092</v>
      </c>
      <c r="U51" s="454"/>
    </row>
    <row r="52" spans="1:21" s="391" customFormat="1" ht="109.5" customHeight="1">
      <c r="A52" s="388"/>
      <c r="B52" s="389">
        <v>12</v>
      </c>
      <c r="C52" s="390" t="s">
        <v>960</v>
      </c>
      <c r="D52" s="390">
        <v>1</v>
      </c>
      <c r="E52" s="451" t="s">
        <v>1088</v>
      </c>
      <c r="F52" s="206" t="s">
        <v>968</v>
      </c>
      <c r="G52" s="530" t="s">
        <v>969</v>
      </c>
      <c r="H52" s="530"/>
      <c r="I52" s="530"/>
      <c r="J52" s="530"/>
      <c r="K52" s="206" t="s">
        <v>1002</v>
      </c>
      <c r="L52" s="530" t="s">
        <v>2340</v>
      </c>
      <c r="M52" s="530"/>
      <c r="N52" s="530"/>
      <c r="O52" s="530"/>
      <c r="P52" s="451">
        <v>4966</v>
      </c>
      <c r="Q52" s="446" t="s">
        <v>2343</v>
      </c>
      <c r="R52" s="446" t="s">
        <v>2344</v>
      </c>
      <c r="S52" s="451" t="s">
        <v>2334</v>
      </c>
      <c r="T52" s="451" t="s">
        <v>2345</v>
      </c>
      <c r="U52" s="454"/>
    </row>
    <row r="53" spans="1:21" s="391" customFormat="1" ht="107.25" customHeight="1">
      <c r="A53" s="388"/>
      <c r="B53" s="389">
        <v>13</v>
      </c>
      <c r="C53" s="390" t="s">
        <v>960</v>
      </c>
      <c r="D53" s="390">
        <v>1</v>
      </c>
      <c r="E53" s="451" t="s">
        <v>1088</v>
      </c>
      <c r="F53" s="451" t="s">
        <v>968</v>
      </c>
      <c r="G53" s="530" t="s">
        <v>969</v>
      </c>
      <c r="H53" s="530"/>
      <c r="I53" s="530"/>
      <c r="J53" s="530"/>
      <c r="K53" s="206" t="s">
        <v>1002</v>
      </c>
      <c r="L53" s="530" t="s">
        <v>2340</v>
      </c>
      <c r="M53" s="530"/>
      <c r="N53" s="530"/>
      <c r="O53" s="530"/>
      <c r="P53" s="451">
        <v>5027</v>
      </c>
      <c r="Q53" s="446" t="s">
        <v>2346</v>
      </c>
      <c r="R53" s="446" t="s">
        <v>2347</v>
      </c>
      <c r="S53" s="451" t="s">
        <v>315</v>
      </c>
      <c r="T53" s="451" t="s">
        <v>2348</v>
      </c>
      <c r="U53" s="454"/>
    </row>
    <row r="54" spans="1:21" s="391" customFormat="1" ht="93.75" customHeight="1">
      <c r="A54" s="388"/>
      <c r="B54" s="389">
        <v>14</v>
      </c>
      <c r="C54" s="390" t="s">
        <v>960</v>
      </c>
      <c r="D54" s="390">
        <v>1</v>
      </c>
      <c r="E54" s="451" t="s">
        <v>1088</v>
      </c>
      <c r="F54" s="206" t="s">
        <v>968</v>
      </c>
      <c r="G54" s="530" t="s">
        <v>969</v>
      </c>
      <c r="H54" s="530"/>
      <c r="I54" s="530"/>
      <c r="J54" s="530"/>
      <c r="K54" s="206" t="s">
        <v>1002</v>
      </c>
      <c r="L54" s="530" t="s">
        <v>2340</v>
      </c>
      <c r="M54" s="530"/>
      <c r="N54" s="530"/>
      <c r="O54" s="530"/>
      <c r="P54" s="451">
        <v>5052</v>
      </c>
      <c r="Q54" s="446" t="s">
        <v>2349</v>
      </c>
      <c r="R54" s="396" t="s">
        <v>2350</v>
      </c>
      <c r="S54" s="397" t="s">
        <v>179</v>
      </c>
      <c r="T54" s="451" t="s">
        <v>1250</v>
      </c>
      <c r="U54" s="454"/>
    </row>
    <row r="55" spans="1:21" s="391" customFormat="1" ht="228" customHeight="1">
      <c r="A55" s="388"/>
      <c r="B55" s="389">
        <v>15</v>
      </c>
      <c r="C55" s="390" t="s">
        <v>960</v>
      </c>
      <c r="D55" s="390">
        <v>1</v>
      </c>
      <c r="E55" s="451" t="s">
        <v>1088</v>
      </c>
      <c r="F55" s="451" t="s">
        <v>968</v>
      </c>
      <c r="G55" s="530" t="s">
        <v>969</v>
      </c>
      <c r="H55" s="530"/>
      <c r="I55" s="530"/>
      <c r="J55" s="530"/>
      <c r="K55" s="206" t="s">
        <v>1011</v>
      </c>
      <c r="L55" s="530" t="s">
        <v>1093</v>
      </c>
      <c r="M55" s="530"/>
      <c r="N55" s="530"/>
      <c r="O55" s="530"/>
      <c r="P55" s="451">
        <v>4891</v>
      </c>
      <c r="Q55" s="446" t="s">
        <v>2351</v>
      </c>
      <c r="R55" s="446" t="s">
        <v>2352</v>
      </c>
      <c r="S55" s="451" t="s">
        <v>2473</v>
      </c>
      <c r="T55" s="451" t="s">
        <v>2353</v>
      </c>
      <c r="U55" s="454"/>
    </row>
    <row r="56" spans="1:21" s="391" customFormat="1" ht="123.75" customHeight="1">
      <c r="A56" s="388"/>
      <c r="B56" s="389">
        <v>16</v>
      </c>
      <c r="C56" s="390" t="s">
        <v>960</v>
      </c>
      <c r="D56" s="390">
        <v>1</v>
      </c>
      <c r="E56" s="451" t="s">
        <v>1088</v>
      </c>
      <c r="F56" s="451" t="s">
        <v>968</v>
      </c>
      <c r="G56" s="530" t="s">
        <v>969</v>
      </c>
      <c r="H56" s="530"/>
      <c r="I56" s="530"/>
      <c r="J56" s="530"/>
      <c r="K56" s="206" t="s">
        <v>1002</v>
      </c>
      <c r="L56" s="530" t="s">
        <v>1093</v>
      </c>
      <c r="M56" s="530"/>
      <c r="N56" s="530"/>
      <c r="O56" s="530"/>
      <c r="P56" s="451">
        <v>4975</v>
      </c>
      <c r="Q56" s="446" t="s">
        <v>2354</v>
      </c>
      <c r="R56" s="446" t="s">
        <v>2355</v>
      </c>
      <c r="S56" s="451" t="s">
        <v>2356</v>
      </c>
      <c r="T56" s="451" t="s">
        <v>2141</v>
      </c>
      <c r="U56" s="454"/>
    </row>
    <row r="57" spans="1:21" s="391" customFormat="1" ht="397.5" customHeight="1">
      <c r="A57" s="388"/>
      <c r="B57" s="389">
        <v>17</v>
      </c>
      <c r="C57" s="390" t="s">
        <v>960</v>
      </c>
      <c r="D57" s="390">
        <v>1</v>
      </c>
      <c r="E57" s="451" t="s">
        <v>1088</v>
      </c>
      <c r="F57" s="451" t="s">
        <v>1017</v>
      </c>
      <c r="G57" s="530" t="s">
        <v>1125</v>
      </c>
      <c r="H57" s="530"/>
      <c r="I57" s="530"/>
      <c r="J57" s="530"/>
      <c r="K57" s="206" t="s">
        <v>1019</v>
      </c>
      <c r="L57" s="530" t="s">
        <v>1020</v>
      </c>
      <c r="M57" s="530"/>
      <c r="N57" s="530"/>
      <c r="O57" s="530"/>
      <c r="P57" s="451">
        <v>4937</v>
      </c>
      <c r="Q57" s="446" t="s">
        <v>2357</v>
      </c>
      <c r="R57" s="446" t="s">
        <v>2358</v>
      </c>
      <c r="S57" s="451" t="s">
        <v>2359</v>
      </c>
      <c r="T57" s="451" t="s">
        <v>1120</v>
      </c>
      <c r="U57" s="454"/>
    </row>
    <row r="58" spans="1:21" s="391" customFormat="1" ht="279" customHeight="1">
      <c r="A58" s="388"/>
      <c r="B58" s="389">
        <v>18</v>
      </c>
      <c r="C58" s="390" t="s">
        <v>960</v>
      </c>
      <c r="D58" s="390">
        <v>1</v>
      </c>
      <c r="E58" s="451" t="s">
        <v>1088</v>
      </c>
      <c r="F58" s="451" t="s">
        <v>1017</v>
      </c>
      <c r="G58" s="530" t="s">
        <v>1125</v>
      </c>
      <c r="H58" s="530"/>
      <c r="I58" s="530"/>
      <c r="J58" s="530"/>
      <c r="K58" s="206" t="s">
        <v>1024</v>
      </c>
      <c r="L58" s="530" t="s">
        <v>1020</v>
      </c>
      <c r="M58" s="530"/>
      <c r="N58" s="530"/>
      <c r="O58" s="530"/>
      <c r="P58" s="451">
        <v>5026</v>
      </c>
      <c r="Q58" s="446" t="s">
        <v>2360</v>
      </c>
      <c r="R58" s="446" t="s">
        <v>1151</v>
      </c>
      <c r="S58" s="451" t="s">
        <v>1149</v>
      </c>
      <c r="T58" s="451" t="s">
        <v>973</v>
      </c>
      <c r="U58" s="454"/>
    </row>
    <row r="59" spans="1:21" s="391" customFormat="1" ht="82" customHeight="1">
      <c r="A59" s="388"/>
      <c r="B59" s="389">
        <v>19</v>
      </c>
      <c r="C59" s="390" t="s">
        <v>960</v>
      </c>
      <c r="D59" s="390">
        <v>1</v>
      </c>
      <c r="E59" s="451" t="s">
        <v>1088</v>
      </c>
      <c r="F59" s="451" t="s">
        <v>1017</v>
      </c>
      <c r="G59" s="530" t="s">
        <v>1125</v>
      </c>
      <c r="H59" s="530"/>
      <c r="I59" s="530"/>
      <c r="J59" s="530"/>
      <c r="K59" s="206" t="s">
        <v>2361</v>
      </c>
      <c r="L59" s="530" t="s">
        <v>1020</v>
      </c>
      <c r="M59" s="530"/>
      <c r="N59" s="530"/>
      <c r="O59" s="530"/>
      <c r="P59" s="451">
        <v>5029</v>
      </c>
      <c r="Q59" s="446" t="s">
        <v>2362</v>
      </c>
      <c r="R59" s="446" t="s">
        <v>2363</v>
      </c>
      <c r="S59" s="451" t="s">
        <v>179</v>
      </c>
      <c r="T59" s="451" t="s">
        <v>1120</v>
      </c>
      <c r="U59" s="454"/>
    </row>
    <row r="60" spans="1:21" s="391" customFormat="1" ht="68">
      <c r="A60" s="388"/>
      <c r="B60" s="389">
        <v>20</v>
      </c>
      <c r="C60" s="390" t="s">
        <v>960</v>
      </c>
      <c r="D60" s="390">
        <v>1</v>
      </c>
      <c r="E60" s="451" t="s">
        <v>1088</v>
      </c>
      <c r="F60" s="451" t="s">
        <v>1028</v>
      </c>
      <c r="G60" s="530" t="s">
        <v>2364</v>
      </c>
      <c r="H60" s="530"/>
      <c r="I60" s="530"/>
      <c r="J60" s="530"/>
      <c r="K60" s="206" t="s">
        <v>1030</v>
      </c>
      <c r="L60" s="530" t="s">
        <v>1132</v>
      </c>
      <c r="M60" s="530"/>
      <c r="N60" s="530"/>
      <c r="O60" s="530"/>
      <c r="P60" s="451">
        <v>4868</v>
      </c>
      <c r="Q60" s="446" t="s">
        <v>2365</v>
      </c>
      <c r="R60" s="446" t="s">
        <v>2366</v>
      </c>
      <c r="S60" s="451" t="s">
        <v>2474</v>
      </c>
      <c r="T60" s="451" t="s">
        <v>2367</v>
      </c>
      <c r="U60" s="454"/>
    </row>
    <row r="61" spans="1:21" s="391" customFormat="1" ht="51">
      <c r="A61" s="388"/>
      <c r="B61" s="389">
        <v>21</v>
      </c>
      <c r="C61" s="390" t="s">
        <v>960</v>
      </c>
      <c r="D61" s="390">
        <v>1</v>
      </c>
      <c r="E61" s="451" t="s">
        <v>1088</v>
      </c>
      <c r="F61" s="451" t="s">
        <v>1028</v>
      </c>
      <c r="G61" s="530" t="s">
        <v>2364</v>
      </c>
      <c r="H61" s="530"/>
      <c r="I61" s="530"/>
      <c r="J61" s="530"/>
      <c r="K61" s="206" t="s">
        <v>1040</v>
      </c>
      <c r="L61" s="530" t="s">
        <v>1132</v>
      </c>
      <c r="M61" s="530"/>
      <c r="N61" s="530"/>
      <c r="O61" s="530"/>
      <c r="P61" s="451">
        <v>4941</v>
      </c>
      <c r="Q61" s="446" t="s">
        <v>2368</v>
      </c>
      <c r="R61" s="446" t="s">
        <v>2369</v>
      </c>
      <c r="S61" s="451" t="s">
        <v>241</v>
      </c>
      <c r="T61" s="451" t="s">
        <v>2367</v>
      </c>
      <c r="U61" s="454"/>
    </row>
    <row r="62" spans="1:21" s="391" customFormat="1" ht="127.5" customHeight="1">
      <c r="A62" s="388"/>
      <c r="B62" s="389">
        <v>22</v>
      </c>
      <c r="C62" s="390" t="s">
        <v>960</v>
      </c>
      <c r="D62" s="390">
        <v>1</v>
      </c>
      <c r="E62" s="451" t="s">
        <v>1088</v>
      </c>
      <c r="F62" s="451" t="s">
        <v>1028</v>
      </c>
      <c r="G62" s="530" t="s">
        <v>2364</v>
      </c>
      <c r="H62" s="530"/>
      <c r="I62" s="530"/>
      <c r="J62" s="530"/>
      <c r="K62" s="206" t="s">
        <v>2370</v>
      </c>
      <c r="L62" s="530" t="s">
        <v>1132</v>
      </c>
      <c r="M62" s="530"/>
      <c r="N62" s="530"/>
      <c r="O62" s="530"/>
      <c r="P62" s="451">
        <v>5000</v>
      </c>
      <c r="Q62" s="446" t="s">
        <v>2371</v>
      </c>
      <c r="R62" s="446" t="s">
        <v>2372</v>
      </c>
      <c r="S62" s="451" t="s">
        <v>2373</v>
      </c>
      <c r="T62" s="451" t="s">
        <v>2374</v>
      </c>
      <c r="U62" s="454"/>
    </row>
    <row r="63" spans="1:21" s="391" customFormat="1" ht="295" customHeight="1">
      <c r="A63" s="388"/>
      <c r="B63" s="389">
        <v>23</v>
      </c>
      <c r="C63" s="390" t="s">
        <v>960</v>
      </c>
      <c r="D63" s="390">
        <v>2</v>
      </c>
      <c r="E63" s="451" t="s">
        <v>1135</v>
      </c>
      <c r="F63" s="451" t="s">
        <v>972</v>
      </c>
      <c r="G63" s="530" t="s">
        <v>973</v>
      </c>
      <c r="H63" s="530"/>
      <c r="I63" s="530"/>
      <c r="J63" s="530"/>
      <c r="K63" s="206" t="s">
        <v>974</v>
      </c>
      <c r="L63" s="530" t="s">
        <v>1150</v>
      </c>
      <c r="M63" s="530"/>
      <c r="N63" s="530"/>
      <c r="O63" s="530"/>
      <c r="P63" s="451">
        <v>4916</v>
      </c>
      <c r="Q63" s="446" t="s">
        <v>106</v>
      </c>
      <c r="R63" s="446" t="s">
        <v>2375</v>
      </c>
      <c r="S63" s="451" t="s">
        <v>2376</v>
      </c>
      <c r="T63" s="451" t="s">
        <v>973</v>
      </c>
      <c r="U63" s="454"/>
    </row>
    <row r="64" spans="1:21" s="391" customFormat="1" ht="115.5" customHeight="1">
      <c r="A64" s="388"/>
      <c r="B64" s="389">
        <v>24</v>
      </c>
      <c r="C64" s="390" t="s">
        <v>960</v>
      </c>
      <c r="D64" s="390">
        <v>2</v>
      </c>
      <c r="E64" s="451" t="s">
        <v>1135</v>
      </c>
      <c r="F64" s="451" t="s">
        <v>972</v>
      </c>
      <c r="G64" s="530" t="s">
        <v>973</v>
      </c>
      <c r="H64" s="530"/>
      <c r="I64" s="530"/>
      <c r="J64" s="530"/>
      <c r="K64" s="436" t="s">
        <v>986</v>
      </c>
      <c r="L64" s="669" t="s">
        <v>1146</v>
      </c>
      <c r="M64" s="669"/>
      <c r="N64" s="669"/>
      <c r="O64" s="669"/>
      <c r="P64" s="451">
        <v>4906</v>
      </c>
      <c r="Q64" s="396" t="s">
        <v>2377</v>
      </c>
      <c r="R64" s="396" t="s">
        <v>2378</v>
      </c>
      <c r="S64" s="397" t="s">
        <v>636</v>
      </c>
      <c r="T64" s="451" t="s">
        <v>973</v>
      </c>
      <c r="U64" s="454"/>
    </row>
    <row r="65" spans="1:21" s="391" customFormat="1" ht="187">
      <c r="A65" s="388"/>
      <c r="B65" s="389">
        <v>25</v>
      </c>
      <c r="C65" s="390" t="s">
        <v>960</v>
      </c>
      <c r="D65" s="390">
        <v>2</v>
      </c>
      <c r="E65" s="451" t="s">
        <v>1135</v>
      </c>
      <c r="F65" s="465" t="s">
        <v>972</v>
      </c>
      <c r="G65" s="530" t="s">
        <v>973</v>
      </c>
      <c r="H65" s="530"/>
      <c r="I65" s="530"/>
      <c r="J65" s="530"/>
      <c r="K65" s="436" t="s">
        <v>986</v>
      </c>
      <c r="L65" s="669" t="s">
        <v>1146</v>
      </c>
      <c r="M65" s="669"/>
      <c r="N65" s="669"/>
      <c r="O65" s="669"/>
      <c r="P65" s="451">
        <v>4919</v>
      </c>
      <c r="Q65" s="396" t="s">
        <v>1147</v>
      </c>
      <c r="R65" s="396" t="s">
        <v>1536</v>
      </c>
      <c r="S65" s="397" t="s">
        <v>2379</v>
      </c>
      <c r="T65" s="451" t="s">
        <v>973</v>
      </c>
      <c r="U65" s="454"/>
    </row>
    <row r="66" spans="1:21" s="391" customFormat="1" ht="408.75" customHeight="1">
      <c r="A66" s="388"/>
      <c r="B66" s="389">
        <v>26</v>
      </c>
      <c r="C66" s="390" t="s">
        <v>960</v>
      </c>
      <c r="D66" s="390">
        <v>2</v>
      </c>
      <c r="E66" s="451" t="s">
        <v>1135</v>
      </c>
      <c r="F66" s="465" t="s">
        <v>972</v>
      </c>
      <c r="G66" s="530" t="s">
        <v>973</v>
      </c>
      <c r="H66" s="530"/>
      <c r="I66" s="530"/>
      <c r="J66" s="530"/>
      <c r="K66" s="436" t="s">
        <v>986</v>
      </c>
      <c r="L66" s="669" t="s">
        <v>1146</v>
      </c>
      <c r="M66" s="669"/>
      <c r="N66" s="669"/>
      <c r="O66" s="669"/>
      <c r="P66" s="451">
        <v>4923</v>
      </c>
      <c r="Q66" s="396" t="s">
        <v>1156</v>
      </c>
      <c r="R66" s="396" t="s">
        <v>2380</v>
      </c>
      <c r="S66" s="397" t="s">
        <v>2379</v>
      </c>
      <c r="T66" s="451" t="s">
        <v>973</v>
      </c>
      <c r="U66" s="454"/>
    </row>
    <row r="67" spans="1:21" s="391" customFormat="1" ht="274.5" customHeight="1">
      <c r="A67" s="388"/>
      <c r="B67" s="389">
        <v>27</v>
      </c>
      <c r="C67" s="390" t="s">
        <v>960</v>
      </c>
      <c r="D67" s="390">
        <v>2</v>
      </c>
      <c r="E67" s="451" t="s">
        <v>1135</v>
      </c>
      <c r="F67" s="465" t="s">
        <v>972</v>
      </c>
      <c r="G67" s="530" t="s">
        <v>973</v>
      </c>
      <c r="H67" s="530"/>
      <c r="I67" s="530"/>
      <c r="J67" s="530"/>
      <c r="K67" s="436" t="s">
        <v>986</v>
      </c>
      <c r="L67" s="669" t="s">
        <v>1146</v>
      </c>
      <c r="M67" s="669"/>
      <c r="N67" s="669"/>
      <c r="O67" s="669"/>
      <c r="P67" s="451">
        <v>4924</v>
      </c>
      <c r="Q67" s="396" t="s">
        <v>1159</v>
      </c>
      <c r="R67" s="396" t="s">
        <v>2381</v>
      </c>
      <c r="S67" s="397" t="s">
        <v>2382</v>
      </c>
      <c r="T67" s="451" t="s">
        <v>973</v>
      </c>
      <c r="U67" s="454"/>
    </row>
    <row r="68" spans="1:21" s="391" customFormat="1" ht="100.5" customHeight="1">
      <c r="A68" s="388"/>
      <c r="B68" s="389">
        <v>28</v>
      </c>
      <c r="C68" s="390" t="s">
        <v>960</v>
      </c>
      <c r="D68" s="390">
        <v>2</v>
      </c>
      <c r="E68" s="451" t="s">
        <v>1135</v>
      </c>
      <c r="F68" s="465" t="s">
        <v>972</v>
      </c>
      <c r="G68" s="530" t="s">
        <v>973</v>
      </c>
      <c r="H68" s="530"/>
      <c r="I68" s="530"/>
      <c r="J68" s="530"/>
      <c r="K68" s="436" t="s">
        <v>994</v>
      </c>
      <c r="L68" s="669" t="s">
        <v>1136</v>
      </c>
      <c r="M68" s="669"/>
      <c r="N68" s="669"/>
      <c r="O68" s="669"/>
      <c r="P68" s="451">
        <v>4907</v>
      </c>
      <c r="Q68" s="396" t="s">
        <v>2383</v>
      </c>
      <c r="R68" s="396" t="s">
        <v>2384</v>
      </c>
      <c r="S68" s="397" t="s">
        <v>2385</v>
      </c>
      <c r="T68" s="451" t="s">
        <v>1143</v>
      </c>
      <c r="U68" s="454"/>
    </row>
    <row r="69" spans="1:21" s="391" customFormat="1" ht="217" customHeight="1">
      <c r="A69" s="388"/>
      <c r="B69" s="389">
        <v>29</v>
      </c>
      <c r="C69" s="390" t="s">
        <v>960</v>
      </c>
      <c r="D69" s="390">
        <v>2</v>
      </c>
      <c r="E69" s="451" t="s">
        <v>1135</v>
      </c>
      <c r="F69" s="465" t="s">
        <v>972</v>
      </c>
      <c r="G69" s="530" t="s">
        <v>973</v>
      </c>
      <c r="H69" s="530"/>
      <c r="I69" s="530"/>
      <c r="J69" s="530"/>
      <c r="K69" s="436" t="s">
        <v>994</v>
      </c>
      <c r="L69" s="669" t="s">
        <v>1136</v>
      </c>
      <c r="M69" s="669"/>
      <c r="N69" s="669"/>
      <c r="O69" s="669"/>
      <c r="P69" s="451">
        <v>4870</v>
      </c>
      <c r="Q69" s="396" t="s">
        <v>2386</v>
      </c>
      <c r="R69" s="396" t="s">
        <v>2387</v>
      </c>
      <c r="S69" s="397" t="s">
        <v>2388</v>
      </c>
      <c r="T69" s="451" t="s">
        <v>2389</v>
      </c>
      <c r="U69" s="454"/>
    </row>
    <row r="70" spans="1:21" s="391" customFormat="1" ht="183" customHeight="1">
      <c r="A70" s="388"/>
      <c r="B70" s="389">
        <v>30</v>
      </c>
      <c r="C70" s="390" t="s">
        <v>960</v>
      </c>
      <c r="D70" s="390">
        <v>2</v>
      </c>
      <c r="E70" s="451" t="s">
        <v>1135</v>
      </c>
      <c r="F70" s="465" t="s">
        <v>972</v>
      </c>
      <c r="G70" s="530" t="s">
        <v>973</v>
      </c>
      <c r="H70" s="530"/>
      <c r="I70" s="530"/>
      <c r="J70" s="530"/>
      <c r="K70" s="436" t="s">
        <v>994</v>
      </c>
      <c r="L70" s="669" t="s">
        <v>1136</v>
      </c>
      <c r="M70" s="669"/>
      <c r="N70" s="669"/>
      <c r="O70" s="669"/>
      <c r="P70" s="451">
        <v>4921</v>
      </c>
      <c r="Q70" s="396" t="s">
        <v>1153</v>
      </c>
      <c r="R70" s="396" t="s">
        <v>2390</v>
      </c>
      <c r="S70" s="397" t="s">
        <v>2379</v>
      </c>
      <c r="T70" s="451" t="s">
        <v>973</v>
      </c>
      <c r="U70" s="454"/>
    </row>
    <row r="71" spans="1:21" s="391" customFormat="1" ht="280.5" customHeight="1">
      <c r="A71" s="395"/>
      <c r="B71" s="389">
        <v>31</v>
      </c>
      <c r="C71" s="390" t="s">
        <v>960</v>
      </c>
      <c r="D71" s="390">
        <v>2</v>
      </c>
      <c r="E71" s="451" t="s">
        <v>1135</v>
      </c>
      <c r="F71" s="465" t="s">
        <v>972</v>
      </c>
      <c r="G71" s="530" t="s">
        <v>973</v>
      </c>
      <c r="H71" s="530"/>
      <c r="I71" s="530"/>
      <c r="J71" s="530"/>
      <c r="K71" s="436" t="s">
        <v>994</v>
      </c>
      <c r="L71" s="669" t="s">
        <v>1136</v>
      </c>
      <c r="M71" s="669"/>
      <c r="N71" s="669"/>
      <c r="O71" s="669"/>
      <c r="P71" s="451">
        <v>4908</v>
      </c>
      <c r="Q71" s="396" t="s">
        <v>1141</v>
      </c>
      <c r="R71" s="396" t="s">
        <v>2391</v>
      </c>
      <c r="S71" s="397" t="s">
        <v>2067</v>
      </c>
      <c r="T71" s="451" t="s">
        <v>1143</v>
      </c>
      <c r="U71" s="454"/>
    </row>
    <row r="72" spans="1:21" s="391" customFormat="1" ht="126" customHeight="1">
      <c r="A72" s="395"/>
      <c r="B72" s="438">
        <v>32</v>
      </c>
      <c r="C72" s="439" t="s">
        <v>960</v>
      </c>
      <c r="D72" s="439">
        <v>2</v>
      </c>
      <c r="E72" s="453" t="s">
        <v>1135</v>
      </c>
      <c r="F72" s="465" t="s">
        <v>972</v>
      </c>
      <c r="G72" s="668" t="s">
        <v>973</v>
      </c>
      <c r="H72" s="668"/>
      <c r="I72" s="668"/>
      <c r="J72" s="668"/>
      <c r="K72" s="401" t="s">
        <v>994</v>
      </c>
      <c r="L72" s="667" t="s">
        <v>1136</v>
      </c>
      <c r="M72" s="667"/>
      <c r="N72" s="667"/>
      <c r="O72" s="667"/>
      <c r="P72" s="453">
        <v>5050</v>
      </c>
      <c r="Q72" s="418" t="s">
        <v>2392</v>
      </c>
      <c r="R72" s="396" t="s">
        <v>2233</v>
      </c>
      <c r="S72" s="397" t="s">
        <v>1139</v>
      </c>
      <c r="T72" s="451" t="s">
        <v>1140</v>
      </c>
      <c r="U72" s="454"/>
    </row>
    <row r="73" spans="1:21" s="391" customFormat="1" ht="270" customHeight="1">
      <c r="A73" s="395"/>
      <c r="B73" s="438">
        <v>33</v>
      </c>
      <c r="C73" s="439" t="s">
        <v>960</v>
      </c>
      <c r="D73" s="452">
        <v>2</v>
      </c>
      <c r="E73" s="453" t="s">
        <v>1135</v>
      </c>
      <c r="F73" s="465" t="s">
        <v>1004</v>
      </c>
      <c r="G73" s="668" t="s">
        <v>1005</v>
      </c>
      <c r="H73" s="668"/>
      <c r="I73" s="668"/>
      <c r="J73" s="668"/>
      <c r="K73" s="401" t="s">
        <v>1006</v>
      </c>
      <c r="L73" s="667" t="s">
        <v>1136</v>
      </c>
      <c r="M73" s="667"/>
      <c r="N73" s="667"/>
      <c r="O73" s="667"/>
      <c r="P73" s="453">
        <v>4925</v>
      </c>
      <c r="Q73" s="418" t="s">
        <v>2393</v>
      </c>
      <c r="R73" s="396" t="s">
        <v>2394</v>
      </c>
      <c r="S73" s="397" t="s">
        <v>2395</v>
      </c>
      <c r="T73" s="451" t="s">
        <v>973</v>
      </c>
      <c r="U73" s="454"/>
    </row>
    <row r="74" spans="1:21" s="391" customFormat="1" ht="93" customHeight="1">
      <c r="A74" s="395"/>
      <c r="B74" s="438">
        <v>34</v>
      </c>
      <c r="C74" s="439" t="s">
        <v>960</v>
      </c>
      <c r="D74" s="452">
        <v>3</v>
      </c>
      <c r="E74" s="399" t="s">
        <v>1166</v>
      </c>
      <c r="F74" s="465" t="s">
        <v>976</v>
      </c>
      <c r="G74" s="668" t="s">
        <v>977</v>
      </c>
      <c r="H74" s="668"/>
      <c r="I74" s="668"/>
      <c r="J74" s="668"/>
      <c r="K74" s="401" t="s">
        <v>978</v>
      </c>
      <c r="L74" s="667" t="s">
        <v>979</v>
      </c>
      <c r="M74" s="667"/>
      <c r="N74" s="667"/>
      <c r="O74" s="667"/>
      <c r="P74" s="453">
        <v>4939</v>
      </c>
      <c r="Q74" s="418" t="s">
        <v>2396</v>
      </c>
      <c r="R74" s="396" t="s">
        <v>2397</v>
      </c>
      <c r="S74" s="397" t="s">
        <v>388</v>
      </c>
      <c r="T74" s="451" t="s">
        <v>1106</v>
      </c>
      <c r="U74" s="454"/>
    </row>
    <row r="75" spans="1:21" s="391" customFormat="1" ht="141" customHeight="1">
      <c r="A75" s="395"/>
      <c r="B75" s="438">
        <v>35</v>
      </c>
      <c r="C75" s="439" t="s">
        <v>960</v>
      </c>
      <c r="D75" s="452">
        <v>3</v>
      </c>
      <c r="E75" s="399" t="s">
        <v>1166</v>
      </c>
      <c r="F75" s="465" t="s">
        <v>976</v>
      </c>
      <c r="G75" s="668" t="s">
        <v>977</v>
      </c>
      <c r="H75" s="668"/>
      <c r="I75" s="668"/>
      <c r="J75" s="668"/>
      <c r="K75" s="401" t="s">
        <v>988</v>
      </c>
      <c r="L75" s="667" t="s">
        <v>989</v>
      </c>
      <c r="M75" s="667"/>
      <c r="N75" s="667"/>
      <c r="O75" s="667"/>
      <c r="P75" s="453">
        <v>4952</v>
      </c>
      <c r="Q75" s="418" t="s">
        <v>2398</v>
      </c>
      <c r="R75" s="396" t="s">
        <v>2399</v>
      </c>
      <c r="S75" s="397" t="s">
        <v>388</v>
      </c>
      <c r="T75" s="451" t="s">
        <v>1106</v>
      </c>
      <c r="U75" s="454"/>
    </row>
    <row r="76" spans="1:21" s="391" customFormat="1" ht="75" customHeight="1">
      <c r="A76" s="395"/>
      <c r="B76" s="438">
        <v>36</v>
      </c>
      <c r="C76" s="439" t="s">
        <v>960</v>
      </c>
      <c r="D76" s="452">
        <v>3</v>
      </c>
      <c r="E76" s="452" t="s">
        <v>1166</v>
      </c>
      <c r="F76" s="465" t="s">
        <v>976</v>
      </c>
      <c r="G76" s="668" t="s">
        <v>977</v>
      </c>
      <c r="H76" s="668"/>
      <c r="I76" s="668"/>
      <c r="J76" s="668"/>
      <c r="K76" s="401" t="s">
        <v>988</v>
      </c>
      <c r="L76" s="667" t="s">
        <v>989</v>
      </c>
      <c r="M76" s="667"/>
      <c r="N76" s="667"/>
      <c r="O76" s="667"/>
      <c r="P76" s="453">
        <v>4957</v>
      </c>
      <c r="Q76" s="418" t="s">
        <v>2400</v>
      </c>
      <c r="R76" s="396" t="s">
        <v>2401</v>
      </c>
      <c r="S76" s="397" t="s">
        <v>388</v>
      </c>
      <c r="T76" s="451" t="s">
        <v>1106</v>
      </c>
      <c r="U76" s="454"/>
    </row>
    <row r="77" spans="1:21" s="391" customFormat="1" ht="153" customHeight="1">
      <c r="A77" s="395"/>
      <c r="B77" s="438">
        <v>37</v>
      </c>
      <c r="C77" s="439"/>
      <c r="D77" s="452">
        <v>3</v>
      </c>
      <c r="E77" s="452" t="s">
        <v>1166</v>
      </c>
      <c r="F77" s="465" t="s">
        <v>976</v>
      </c>
      <c r="G77" s="668" t="s">
        <v>977</v>
      </c>
      <c r="H77" s="668"/>
      <c r="I77" s="668"/>
      <c r="J77" s="668"/>
      <c r="K77" s="401" t="s">
        <v>988</v>
      </c>
      <c r="L77" s="667" t="s">
        <v>989</v>
      </c>
      <c r="M77" s="667"/>
      <c r="N77" s="667"/>
      <c r="O77" s="667"/>
      <c r="P77" s="453">
        <v>4958</v>
      </c>
      <c r="Q77" s="418" t="s">
        <v>2402</v>
      </c>
      <c r="R77" s="396" t="s">
        <v>2403</v>
      </c>
      <c r="S77" s="397" t="s">
        <v>388</v>
      </c>
      <c r="T77" s="451" t="s">
        <v>1106</v>
      </c>
      <c r="U77" s="454"/>
    </row>
    <row r="78" spans="1:21" s="391" customFormat="1" ht="96" customHeight="1">
      <c r="A78" s="395"/>
      <c r="B78" s="438">
        <v>38</v>
      </c>
      <c r="C78" s="439" t="s">
        <v>960</v>
      </c>
      <c r="D78" s="452">
        <v>3</v>
      </c>
      <c r="E78" s="452" t="s">
        <v>1166</v>
      </c>
      <c r="F78" s="465" t="s">
        <v>976</v>
      </c>
      <c r="G78" s="668" t="s">
        <v>977</v>
      </c>
      <c r="H78" s="668"/>
      <c r="I78" s="668"/>
      <c r="J78" s="668"/>
      <c r="K78" s="401" t="s">
        <v>988</v>
      </c>
      <c r="L78" s="667" t="s">
        <v>989</v>
      </c>
      <c r="M78" s="667"/>
      <c r="N78" s="667"/>
      <c r="O78" s="667"/>
      <c r="P78" s="453">
        <v>4968</v>
      </c>
      <c r="Q78" s="418" t="s">
        <v>2404</v>
      </c>
      <c r="R78" s="446" t="s">
        <v>1424</v>
      </c>
      <c r="S78" s="397" t="s">
        <v>388</v>
      </c>
      <c r="T78" s="451" t="s">
        <v>1106</v>
      </c>
      <c r="U78" s="454"/>
    </row>
    <row r="79" spans="1:21" s="391" customFormat="1" ht="190.5" customHeight="1">
      <c r="A79" s="395"/>
      <c r="B79" s="438">
        <v>39</v>
      </c>
      <c r="C79" s="439" t="s">
        <v>960</v>
      </c>
      <c r="D79" s="452">
        <v>3</v>
      </c>
      <c r="E79" s="452" t="s">
        <v>1166</v>
      </c>
      <c r="F79" s="465" t="s">
        <v>976</v>
      </c>
      <c r="G79" s="668" t="s">
        <v>977</v>
      </c>
      <c r="H79" s="668"/>
      <c r="I79" s="668"/>
      <c r="J79" s="668"/>
      <c r="K79" s="401" t="s">
        <v>988</v>
      </c>
      <c r="L79" s="667" t="s">
        <v>989</v>
      </c>
      <c r="M79" s="667"/>
      <c r="N79" s="667"/>
      <c r="O79" s="667"/>
      <c r="P79" s="453">
        <v>5022</v>
      </c>
      <c r="Q79" s="418" t="s">
        <v>2405</v>
      </c>
      <c r="R79" s="446" t="s">
        <v>2014</v>
      </c>
      <c r="S79" s="397" t="s">
        <v>388</v>
      </c>
      <c r="T79" s="451" t="s">
        <v>1106</v>
      </c>
      <c r="U79" s="454"/>
    </row>
    <row r="80" spans="1:21" s="391" customFormat="1" ht="106.5" customHeight="1">
      <c r="A80" s="395"/>
      <c r="B80" s="438">
        <v>40</v>
      </c>
      <c r="C80" s="439" t="s">
        <v>960</v>
      </c>
      <c r="D80" s="452">
        <v>3</v>
      </c>
      <c r="E80" s="452" t="s">
        <v>1166</v>
      </c>
      <c r="F80" s="465" t="s">
        <v>976</v>
      </c>
      <c r="G80" s="668" t="s">
        <v>977</v>
      </c>
      <c r="H80" s="668"/>
      <c r="I80" s="668"/>
      <c r="J80" s="668"/>
      <c r="K80" s="401" t="s">
        <v>988</v>
      </c>
      <c r="L80" s="667" t="s">
        <v>989</v>
      </c>
      <c r="M80" s="667"/>
      <c r="N80" s="667"/>
      <c r="O80" s="667"/>
      <c r="P80" s="453">
        <v>5035</v>
      </c>
      <c r="Q80" s="418" t="s">
        <v>2406</v>
      </c>
      <c r="R80" s="396" t="s">
        <v>1173</v>
      </c>
      <c r="S80" s="397" t="s">
        <v>388</v>
      </c>
      <c r="T80" s="451" t="s">
        <v>1106</v>
      </c>
      <c r="U80" s="454"/>
    </row>
    <row r="81" spans="1:21" s="391" customFormat="1" ht="73.5" customHeight="1">
      <c r="A81" s="395"/>
      <c r="B81" s="438">
        <v>41</v>
      </c>
      <c r="C81" s="439" t="s">
        <v>960</v>
      </c>
      <c r="D81" s="452">
        <v>3</v>
      </c>
      <c r="E81" s="452" t="s">
        <v>1166</v>
      </c>
      <c r="F81" s="465" t="s">
        <v>996</v>
      </c>
      <c r="G81" s="668" t="s">
        <v>1176</v>
      </c>
      <c r="H81" s="668"/>
      <c r="I81" s="668"/>
      <c r="J81" s="668"/>
      <c r="K81" s="401" t="s">
        <v>998</v>
      </c>
      <c r="L81" s="667" t="s">
        <v>999</v>
      </c>
      <c r="M81" s="667"/>
      <c r="N81" s="667"/>
      <c r="O81" s="667"/>
      <c r="P81" s="453">
        <v>4918</v>
      </c>
      <c r="Q81" s="418" t="s">
        <v>2407</v>
      </c>
      <c r="R81" s="396" t="s">
        <v>1180</v>
      </c>
      <c r="S81" s="397" t="s">
        <v>2408</v>
      </c>
      <c r="T81" s="451" t="s">
        <v>1103</v>
      </c>
      <c r="U81" s="454"/>
    </row>
    <row r="82" spans="1:21" s="391" customFormat="1" ht="202.5" customHeight="1">
      <c r="A82" s="395"/>
      <c r="B82" s="438">
        <v>42</v>
      </c>
      <c r="C82" s="439" t="s">
        <v>960</v>
      </c>
      <c r="D82" s="452">
        <v>3</v>
      </c>
      <c r="E82" s="452" t="s">
        <v>1166</v>
      </c>
      <c r="F82" s="465" t="s">
        <v>996</v>
      </c>
      <c r="G82" s="668" t="s">
        <v>1176</v>
      </c>
      <c r="H82" s="668"/>
      <c r="I82" s="668"/>
      <c r="J82" s="668"/>
      <c r="K82" s="401" t="s">
        <v>998</v>
      </c>
      <c r="L82" s="667" t="s">
        <v>999</v>
      </c>
      <c r="M82" s="667"/>
      <c r="N82" s="667"/>
      <c r="O82" s="667"/>
      <c r="P82" s="410">
        <v>4920</v>
      </c>
      <c r="Q82" s="418" t="s">
        <v>2409</v>
      </c>
      <c r="R82" s="396" t="s">
        <v>2410</v>
      </c>
      <c r="S82" s="397" t="s">
        <v>2408</v>
      </c>
      <c r="T82" s="451" t="s">
        <v>1103</v>
      </c>
      <c r="U82" s="454"/>
    </row>
    <row r="83" spans="1:21" s="391" customFormat="1" ht="154.5" customHeight="1">
      <c r="A83" s="395"/>
      <c r="B83" s="438">
        <v>43</v>
      </c>
      <c r="C83" s="439" t="s">
        <v>960</v>
      </c>
      <c r="D83" s="452">
        <v>3</v>
      </c>
      <c r="E83" s="399" t="s">
        <v>1166</v>
      </c>
      <c r="F83" s="465" t="s">
        <v>996</v>
      </c>
      <c r="G83" s="668" t="s">
        <v>1176</v>
      </c>
      <c r="H83" s="668"/>
      <c r="I83" s="668"/>
      <c r="J83" s="668"/>
      <c r="K83" s="401" t="s">
        <v>998</v>
      </c>
      <c r="L83" s="667" t="s">
        <v>999</v>
      </c>
      <c r="M83" s="667"/>
      <c r="N83" s="667"/>
      <c r="O83" s="667"/>
      <c r="P83" s="410">
        <v>5037</v>
      </c>
      <c r="Q83" s="418" t="s">
        <v>2411</v>
      </c>
      <c r="R83" s="396" t="s">
        <v>2412</v>
      </c>
      <c r="S83" s="397" t="s">
        <v>2413</v>
      </c>
      <c r="T83" s="451" t="s">
        <v>1092</v>
      </c>
      <c r="U83" s="454"/>
    </row>
    <row r="84" spans="1:21" s="391" customFormat="1" ht="141" customHeight="1">
      <c r="A84" s="395"/>
      <c r="B84" s="438">
        <v>44</v>
      </c>
      <c r="C84" s="439" t="s">
        <v>960</v>
      </c>
      <c r="D84" s="452">
        <v>3</v>
      </c>
      <c r="E84" s="399" t="s">
        <v>1166</v>
      </c>
      <c r="F84" s="465" t="s">
        <v>996</v>
      </c>
      <c r="G84" s="668" t="s">
        <v>1176</v>
      </c>
      <c r="H84" s="668"/>
      <c r="I84" s="668"/>
      <c r="J84" s="668"/>
      <c r="K84" s="401" t="s">
        <v>1007</v>
      </c>
      <c r="L84" s="667" t="s">
        <v>1008</v>
      </c>
      <c r="M84" s="667"/>
      <c r="N84" s="667"/>
      <c r="O84" s="667"/>
      <c r="P84" s="410">
        <v>5040</v>
      </c>
      <c r="Q84" s="418" t="s">
        <v>1177</v>
      </c>
      <c r="R84" s="396" t="s">
        <v>2414</v>
      </c>
      <c r="S84" s="397" t="s">
        <v>388</v>
      </c>
      <c r="T84" s="451" t="s">
        <v>1106</v>
      </c>
      <c r="U84" s="454"/>
    </row>
    <row r="85" spans="1:21" s="391" customFormat="1" ht="150" customHeight="1">
      <c r="A85" s="395"/>
      <c r="B85" s="438">
        <v>45</v>
      </c>
      <c r="C85" s="439" t="s">
        <v>960</v>
      </c>
      <c r="D85" s="452">
        <v>4</v>
      </c>
      <c r="E85" s="399" t="s">
        <v>1184</v>
      </c>
      <c r="F85" s="465" t="s">
        <v>980</v>
      </c>
      <c r="G85" s="668" t="s">
        <v>1185</v>
      </c>
      <c r="H85" s="668"/>
      <c r="I85" s="668"/>
      <c r="J85" s="668"/>
      <c r="K85" s="401" t="s">
        <v>982</v>
      </c>
      <c r="L85" s="667" t="s">
        <v>983</v>
      </c>
      <c r="M85" s="667"/>
      <c r="N85" s="667"/>
      <c r="O85" s="667"/>
      <c r="P85" s="410">
        <v>4970</v>
      </c>
      <c r="Q85" s="418" t="s">
        <v>2415</v>
      </c>
      <c r="R85" s="396" t="s">
        <v>2416</v>
      </c>
      <c r="S85" s="397" t="s">
        <v>2417</v>
      </c>
      <c r="T85" s="451" t="s">
        <v>1250</v>
      </c>
      <c r="U85" s="454"/>
    </row>
    <row r="86" spans="1:21" s="391" customFormat="1" ht="114" customHeight="1">
      <c r="A86" s="395"/>
      <c r="B86" s="438">
        <v>46</v>
      </c>
      <c r="C86" s="439" t="s">
        <v>960</v>
      </c>
      <c r="D86" s="452">
        <v>4</v>
      </c>
      <c r="E86" s="399" t="s">
        <v>1184</v>
      </c>
      <c r="F86" s="465" t="s">
        <v>980</v>
      </c>
      <c r="G86" s="668" t="s">
        <v>1185</v>
      </c>
      <c r="H86" s="668"/>
      <c r="I86" s="668"/>
      <c r="J86" s="668"/>
      <c r="K86" s="401" t="s">
        <v>990</v>
      </c>
      <c r="L86" s="667" t="s">
        <v>991</v>
      </c>
      <c r="M86" s="667"/>
      <c r="N86" s="667"/>
      <c r="O86" s="667"/>
      <c r="P86" s="410">
        <v>5032</v>
      </c>
      <c r="Q86" s="418" t="s">
        <v>2418</v>
      </c>
      <c r="R86" s="396" t="s">
        <v>2419</v>
      </c>
      <c r="S86" s="397" t="s">
        <v>1997</v>
      </c>
      <c r="T86" s="451" t="s">
        <v>437</v>
      </c>
      <c r="U86" s="455"/>
    </row>
    <row r="87" spans="1:21" s="391" customFormat="1" ht="119" customHeight="1">
      <c r="A87" s="388"/>
      <c r="B87" s="438">
        <v>47</v>
      </c>
      <c r="C87" s="439" t="s">
        <v>960</v>
      </c>
      <c r="D87" s="452">
        <v>4</v>
      </c>
      <c r="E87" s="399" t="s">
        <v>1184</v>
      </c>
      <c r="F87" s="465" t="s">
        <v>1021</v>
      </c>
      <c r="G87" s="668" t="s">
        <v>1022</v>
      </c>
      <c r="H87" s="668"/>
      <c r="I87" s="668"/>
      <c r="J87" s="668"/>
      <c r="K87" s="401" t="s">
        <v>1023</v>
      </c>
      <c r="L87" s="667" t="s">
        <v>65</v>
      </c>
      <c r="M87" s="667"/>
      <c r="N87" s="667"/>
      <c r="O87" s="667"/>
      <c r="P87" s="410">
        <v>5023</v>
      </c>
      <c r="Q87" s="418" t="s">
        <v>2420</v>
      </c>
      <c r="R87" s="396" t="s">
        <v>2421</v>
      </c>
      <c r="S87" s="397" t="s">
        <v>1997</v>
      </c>
      <c r="T87" s="397" t="s">
        <v>437</v>
      </c>
      <c r="U87" s="455"/>
    </row>
    <row r="88" spans="1:21" s="391" customFormat="1" ht="86" customHeight="1">
      <c r="A88" s="388"/>
      <c r="B88" s="438">
        <v>48</v>
      </c>
      <c r="C88" s="439" t="s">
        <v>960</v>
      </c>
      <c r="D88" s="452">
        <v>5</v>
      </c>
      <c r="E88" s="399" t="s">
        <v>1203</v>
      </c>
      <c r="F88" s="465" t="s">
        <v>1036</v>
      </c>
      <c r="G88" s="668" t="s">
        <v>1204</v>
      </c>
      <c r="H88" s="668"/>
      <c r="I88" s="668"/>
      <c r="J88" s="668"/>
      <c r="K88" s="401" t="s">
        <v>1038</v>
      </c>
      <c r="L88" s="667" t="s">
        <v>1039</v>
      </c>
      <c r="M88" s="667"/>
      <c r="N88" s="667"/>
      <c r="O88" s="667"/>
      <c r="P88" s="410">
        <v>4926</v>
      </c>
      <c r="Q88" s="418" t="s">
        <v>1205</v>
      </c>
      <c r="R88" s="396" t="s">
        <v>2223</v>
      </c>
      <c r="S88" s="397" t="s">
        <v>2422</v>
      </c>
      <c r="T88" s="397" t="s">
        <v>2244</v>
      </c>
      <c r="U88" s="455"/>
    </row>
    <row r="89" spans="1:21" s="391" customFormat="1" ht="184" customHeight="1">
      <c r="A89" s="395"/>
      <c r="B89" s="438">
        <v>49</v>
      </c>
      <c r="C89" s="439" t="s">
        <v>960</v>
      </c>
      <c r="D89" s="452">
        <v>5</v>
      </c>
      <c r="E89" s="399" t="s">
        <v>1203</v>
      </c>
      <c r="F89" s="465" t="s">
        <v>1036</v>
      </c>
      <c r="G89" s="668" t="s">
        <v>1204</v>
      </c>
      <c r="H89" s="668"/>
      <c r="I89" s="668"/>
      <c r="J89" s="668"/>
      <c r="K89" s="401" t="s">
        <v>1038</v>
      </c>
      <c r="L89" s="667" t="s">
        <v>1039</v>
      </c>
      <c r="M89" s="667"/>
      <c r="N89" s="667"/>
      <c r="O89" s="667"/>
      <c r="P89" s="410">
        <v>4927</v>
      </c>
      <c r="Q89" s="418" t="s">
        <v>1208</v>
      </c>
      <c r="R89" s="396" t="s">
        <v>2423</v>
      </c>
      <c r="S89" s="397" t="s">
        <v>2422</v>
      </c>
      <c r="T89" s="397" t="s">
        <v>2244</v>
      </c>
      <c r="U89" s="455"/>
    </row>
    <row r="90" spans="1:21" s="391" customFormat="1" ht="91" customHeight="1">
      <c r="A90" s="388"/>
      <c r="B90" s="438">
        <v>50</v>
      </c>
      <c r="C90" s="439" t="s">
        <v>960</v>
      </c>
      <c r="D90" s="452">
        <v>5</v>
      </c>
      <c r="E90" s="399" t="s">
        <v>1203</v>
      </c>
      <c r="F90" s="465" t="s">
        <v>1036</v>
      </c>
      <c r="G90" s="668" t="s">
        <v>1204</v>
      </c>
      <c r="H90" s="668"/>
      <c r="I90" s="668"/>
      <c r="J90" s="668"/>
      <c r="K90" s="401" t="s">
        <v>1038</v>
      </c>
      <c r="L90" s="667" t="s">
        <v>1039</v>
      </c>
      <c r="M90" s="667"/>
      <c r="N90" s="667"/>
      <c r="O90" s="667"/>
      <c r="P90" s="410">
        <v>5068</v>
      </c>
      <c r="Q90" s="418" t="s">
        <v>2424</v>
      </c>
      <c r="R90" s="396" t="s">
        <v>2425</v>
      </c>
      <c r="S90" s="397" t="s">
        <v>169</v>
      </c>
      <c r="T90" s="451" t="s">
        <v>2426</v>
      </c>
      <c r="U90" s="455"/>
    </row>
    <row r="91" spans="1:21" s="391" customFormat="1" ht="105" customHeight="1">
      <c r="A91" s="388"/>
      <c r="B91" s="438">
        <v>51</v>
      </c>
      <c r="C91" s="439" t="s">
        <v>960</v>
      </c>
      <c r="D91" s="452">
        <v>5</v>
      </c>
      <c r="E91" s="399" t="s">
        <v>1203</v>
      </c>
      <c r="F91" s="465" t="s">
        <v>1036</v>
      </c>
      <c r="G91" s="668" t="s">
        <v>1204</v>
      </c>
      <c r="H91" s="668"/>
      <c r="I91" s="668"/>
      <c r="J91" s="668"/>
      <c r="K91" s="401" t="s">
        <v>1038</v>
      </c>
      <c r="L91" s="667" t="s">
        <v>1039</v>
      </c>
      <c r="M91" s="667"/>
      <c r="N91" s="667"/>
      <c r="O91" s="667"/>
      <c r="P91" s="410">
        <v>4928</v>
      </c>
      <c r="Q91" s="418" t="s">
        <v>1459</v>
      </c>
      <c r="R91" s="396" t="s">
        <v>1946</v>
      </c>
      <c r="S91" s="397" t="s">
        <v>2422</v>
      </c>
      <c r="T91" s="451" t="s">
        <v>2475</v>
      </c>
      <c r="U91" s="455"/>
    </row>
    <row r="92" spans="1:21" s="391" customFormat="1" ht="119" customHeight="1">
      <c r="A92" s="388"/>
      <c r="B92" s="438">
        <v>52</v>
      </c>
      <c r="C92" s="439" t="s">
        <v>960</v>
      </c>
      <c r="D92" s="452">
        <v>5</v>
      </c>
      <c r="E92" s="399" t="s">
        <v>1203</v>
      </c>
      <c r="F92" s="465" t="s">
        <v>1036</v>
      </c>
      <c r="G92" s="668" t="s">
        <v>1204</v>
      </c>
      <c r="H92" s="668"/>
      <c r="I92" s="668"/>
      <c r="J92" s="668"/>
      <c r="K92" s="401" t="s">
        <v>1044</v>
      </c>
      <c r="L92" s="667" t="s">
        <v>2427</v>
      </c>
      <c r="M92" s="667"/>
      <c r="N92" s="667"/>
      <c r="O92" s="667"/>
      <c r="P92" s="410">
        <v>4965</v>
      </c>
      <c r="Q92" s="418" t="s">
        <v>2428</v>
      </c>
      <c r="R92" s="396" t="s">
        <v>2429</v>
      </c>
      <c r="S92" s="397" t="s">
        <v>2373</v>
      </c>
      <c r="T92" s="451" t="s">
        <v>2144</v>
      </c>
      <c r="U92" s="455"/>
    </row>
    <row r="93" spans="1:21" s="391" customFormat="1" ht="68">
      <c r="A93" s="388"/>
      <c r="B93" s="438">
        <v>53</v>
      </c>
      <c r="C93" s="439" t="s">
        <v>960</v>
      </c>
      <c r="D93" s="452">
        <v>5</v>
      </c>
      <c r="E93" s="399" t="s">
        <v>1203</v>
      </c>
      <c r="F93" s="465" t="s">
        <v>1036</v>
      </c>
      <c r="G93" s="668" t="s">
        <v>1204</v>
      </c>
      <c r="H93" s="668"/>
      <c r="I93" s="668"/>
      <c r="J93" s="668"/>
      <c r="K93" s="401" t="s">
        <v>1050</v>
      </c>
      <c r="L93" s="667" t="s">
        <v>2430</v>
      </c>
      <c r="M93" s="667"/>
      <c r="N93" s="667"/>
      <c r="O93" s="667"/>
      <c r="P93" s="410">
        <v>4956</v>
      </c>
      <c r="Q93" s="418" t="s">
        <v>2431</v>
      </c>
      <c r="R93" s="396" t="s">
        <v>2432</v>
      </c>
      <c r="S93" s="397" t="s">
        <v>2433</v>
      </c>
      <c r="T93" s="451" t="s">
        <v>1438</v>
      </c>
      <c r="U93" s="455"/>
    </row>
    <row r="94" spans="1:21" s="391" customFormat="1" ht="254" customHeight="1">
      <c r="A94" s="388"/>
      <c r="B94" s="438">
        <v>54</v>
      </c>
      <c r="C94" s="439" t="s">
        <v>960</v>
      </c>
      <c r="D94" s="452">
        <v>5</v>
      </c>
      <c r="E94" s="399" t="s">
        <v>1203</v>
      </c>
      <c r="F94" s="465" t="s">
        <v>1054</v>
      </c>
      <c r="G94" s="667" t="s">
        <v>1055</v>
      </c>
      <c r="H94" s="667"/>
      <c r="I94" s="667"/>
      <c r="J94" s="667"/>
      <c r="K94" s="401" t="s">
        <v>1056</v>
      </c>
      <c r="L94" s="667" t="s">
        <v>1055</v>
      </c>
      <c r="M94" s="667"/>
      <c r="N94" s="667"/>
      <c r="O94" s="667"/>
      <c r="P94" s="410">
        <v>4929</v>
      </c>
      <c r="Q94" s="418" t="s">
        <v>1210</v>
      </c>
      <c r="R94" s="396" t="s">
        <v>2434</v>
      </c>
      <c r="S94" s="397" t="s">
        <v>2422</v>
      </c>
      <c r="T94" s="451" t="s">
        <v>2244</v>
      </c>
      <c r="U94" s="455"/>
    </row>
    <row r="95" spans="1:21" s="391" customFormat="1" ht="84" customHeight="1">
      <c r="A95" s="388"/>
      <c r="B95" s="438">
        <v>55</v>
      </c>
      <c r="C95" s="439" t="s">
        <v>960</v>
      </c>
      <c r="D95" s="452">
        <v>5</v>
      </c>
      <c r="E95" s="399" t="s">
        <v>1203</v>
      </c>
      <c r="F95" s="465" t="s">
        <v>1059</v>
      </c>
      <c r="G95" s="667" t="s">
        <v>1060</v>
      </c>
      <c r="H95" s="667"/>
      <c r="I95" s="667"/>
      <c r="J95" s="667"/>
      <c r="K95" s="401" t="s">
        <v>1065</v>
      </c>
      <c r="L95" s="667" t="s">
        <v>2435</v>
      </c>
      <c r="M95" s="667"/>
      <c r="N95" s="667"/>
      <c r="O95" s="667"/>
      <c r="P95" s="410">
        <v>5028</v>
      </c>
      <c r="Q95" s="418" t="s">
        <v>2436</v>
      </c>
      <c r="R95" s="396" t="s">
        <v>2437</v>
      </c>
      <c r="S95" s="397" t="s">
        <v>2438</v>
      </c>
      <c r="T95" s="451" t="s">
        <v>1569</v>
      </c>
      <c r="U95" s="455"/>
    </row>
    <row r="96" spans="1:21" s="391" customFormat="1" ht="68">
      <c r="A96" s="388"/>
      <c r="B96" s="438">
        <v>56</v>
      </c>
      <c r="C96" s="439" t="s">
        <v>960</v>
      </c>
      <c r="D96" s="452">
        <v>6</v>
      </c>
      <c r="E96" s="399" t="s">
        <v>1213</v>
      </c>
      <c r="F96" s="465" t="s">
        <v>1032</v>
      </c>
      <c r="G96" s="667" t="s">
        <v>1214</v>
      </c>
      <c r="H96" s="667"/>
      <c r="I96" s="667"/>
      <c r="J96" s="667"/>
      <c r="K96" s="401" t="s">
        <v>1034</v>
      </c>
      <c r="L96" s="667" t="s">
        <v>1218</v>
      </c>
      <c r="M96" s="667"/>
      <c r="N96" s="667"/>
      <c r="O96" s="667"/>
      <c r="P96" s="410">
        <v>5013</v>
      </c>
      <c r="Q96" s="418" t="s">
        <v>2439</v>
      </c>
      <c r="R96" s="396" t="s">
        <v>1217</v>
      </c>
      <c r="S96" s="397" t="s">
        <v>2440</v>
      </c>
      <c r="T96" s="397" t="s">
        <v>1110</v>
      </c>
      <c r="U96" s="455"/>
    </row>
    <row r="97" spans="1:21" s="391" customFormat="1" ht="102">
      <c r="A97" s="388"/>
      <c r="B97" s="438">
        <v>57</v>
      </c>
      <c r="C97" s="439" t="s">
        <v>960</v>
      </c>
      <c r="D97" s="452">
        <v>6</v>
      </c>
      <c r="E97" s="399" t="s">
        <v>1213</v>
      </c>
      <c r="F97" s="465" t="s">
        <v>1032</v>
      </c>
      <c r="G97" s="667" t="s">
        <v>1214</v>
      </c>
      <c r="H97" s="667"/>
      <c r="I97" s="667"/>
      <c r="J97" s="667"/>
      <c r="K97" s="401" t="s">
        <v>1034</v>
      </c>
      <c r="L97" s="667" t="s">
        <v>1218</v>
      </c>
      <c r="M97" s="667"/>
      <c r="N97" s="667"/>
      <c r="O97" s="667"/>
      <c r="P97" s="410">
        <v>4917</v>
      </c>
      <c r="Q97" s="418" t="s">
        <v>2441</v>
      </c>
      <c r="R97" s="396" t="s">
        <v>2442</v>
      </c>
      <c r="S97" s="397" t="s">
        <v>2443</v>
      </c>
      <c r="T97" s="397" t="s">
        <v>1103</v>
      </c>
      <c r="U97" s="455"/>
    </row>
    <row r="98" spans="1:21" s="391" customFormat="1" ht="51">
      <c r="A98" s="388"/>
      <c r="B98" s="438">
        <v>58</v>
      </c>
      <c r="C98" s="439" t="s">
        <v>960</v>
      </c>
      <c r="D98" s="452">
        <v>6</v>
      </c>
      <c r="E98" s="399" t="s">
        <v>1213</v>
      </c>
      <c r="F98" s="465" t="s">
        <v>1046</v>
      </c>
      <c r="G98" s="667" t="s">
        <v>1047</v>
      </c>
      <c r="H98" s="667"/>
      <c r="I98" s="667"/>
      <c r="J98" s="667"/>
      <c r="K98" s="401" t="s">
        <v>1052</v>
      </c>
      <c r="L98" s="667" t="s">
        <v>1053</v>
      </c>
      <c r="M98" s="667"/>
      <c r="N98" s="667"/>
      <c r="O98" s="667"/>
      <c r="P98" s="410">
        <v>4935</v>
      </c>
      <c r="Q98" s="418" t="s">
        <v>2444</v>
      </c>
      <c r="R98" s="396" t="s">
        <v>2445</v>
      </c>
      <c r="S98" s="397" t="s">
        <v>2446</v>
      </c>
      <c r="T98" s="397" t="s">
        <v>2447</v>
      </c>
      <c r="U98" s="455"/>
    </row>
    <row r="99" spans="1:21" s="391" customFormat="1" ht="112" customHeight="1">
      <c r="A99" s="388"/>
      <c r="B99" s="438">
        <v>59</v>
      </c>
      <c r="C99" s="439" t="s">
        <v>960</v>
      </c>
      <c r="D99" s="452">
        <v>6</v>
      </c>
      <c r="E99" s="399" t="s">
        <v>1213</v>
      </c>
      <c r="F99" s="465" t="s">
        <v>1046</v>
      </c>
      <c r="G99" s="667" t="s">
        <v>1047</v>
      </c>
      <c r="H99" s="667"/>
      <c r="I99" s="667"/>
      <c r="J99" s="667"/>
      <c r="K99" s="401" t="s">
        <v>1052</v>
      </c>
      <c r="L99" s="667" t="s">
        <v>1053</v>
      </c>
      <c r="M99" s="667"/>
      <c r="N99" s="667"/>
      <c r="O99" s="667"/>
      <c r="P99" s="410">
        <v>5025</v>
      </c>
      <c r="Q99" s="418" t="s">
        <v>2448</v>
      </c>
      <c r="R99" s="396" t="s">
        <v>2449</v>
      </c>
      <c r="S99" s="397" t="s">
        <v>1503</v>
      </c>
      <c r="T99" s="451" t="s">
        <v>1500</v>
      </c>
      <c r="U99" s="455"/>
    </row>
    <row r="100" spans="1:21" s="391" customFormat="1" ht="51">
      <c r="A100" s="388"/>
      <c r="B100" s="438">
        <v>60</v>
      </c>
      <c r="C100" s="439" t="s">
        <v>960</v>
      </c>
      <c r="D100" s="452">
        <v>6</v>
      </c>
      <c r="E100" s="399" t="s">
        <v>1213</v>
      </c>
      <c r="F100" s="465" t="s">
        <v>1046</v>
      </c>
      <c r="G100" s="667" t="s">
        <v>1047</v>
      </c>
      <c r="H100" s="667"/>
      <c r="I100" s="667"/>
      <c r="J100" s="667"/>
      <c r="K100" s="401" t="s">
        <v>1057</v>
      </c>
      <c r="L100" s="667" t="s">
        <v>1230</v>
      </c>
      <c r="M100" s="667"/>
      <c r="N100" s="667"/>
      <c r="O100" s="667"/>
      <c r="P100" s="410">
        <v>4933</v>
      </c>
      <c r="Q100" s="418" t="s">
        <v>2450</v>
      </c>
      <c r="R100" s="396" t="s">
        <v>2451</v>
      </c>
      <c r="S100" s="397" t="s">
        <v>2452</v>
      </c>
      <c r="T100" s="397" t="s">
        <v>1242</v>
      </c>
      <c r="U100" s="455"/>
    </row>
    <row r="101" spans="1:21" s="391" customFormat="1" ht="180" customHeight="1">
      <c r="A101" s="388"/>
      <c r="B101" s="438">
        <v>61</v>
      </c>
      <c r="C101" s="439" t="s">
        <v>960</v>
      </c>
      <c r="D101" s="452">
        <v>6</v>
      </c>
      <c r="E101" s="399" t="s">
        <v>1213</v>
      </c>
      <c r="F101" s="465" t="s">
        <v>1046</v>
      </c>
      <c r="G101" s="667" t="s">
        <v>1047</v>
      </c>
      <c r="H101" s="667"/>
      <c r="I101" s="667"/>
      <c r="J101" s="667"/>
      <c r="K101" s="401" t="s">
        <v>1057</v>
      </c>
      <c r="L101" s="667" t="s">
        <v>1230</v>
      </c>
      <c r="M101" s="667"/>
      <c r="N101" s="667"/>
      <c r="O101" s="667"/>
      <c r="P101" s="410">
        <v>4043</v>
      </c>
      <c r="Q101" s="418" t="s">
        <v>2453</v>
      </c>
      <c r="R101" s="396" t="s">
        <v>2454</v>
      </c>
      <c r="S101" s="397" t="s">
        <v>2455</v>
      </c>
      <c r="T101" s="451" t="s">
        <v>2456</v>
      </c>
      <c r="U101" s="455"/>
    </row>
    <row r="102" spans="1:21" s="391" customFormat="1" ht="134" customHeight="1">
      <c r="A102" s="388"/>
      <c r="B102" s="438">
        <v>62</v>
      </c>
      <c r="C102" s="439" t="s">
        <v>960</v>
      </c>
      <c r="D102" s="452">
        <v>6</v>
      </c>
      <c r="E102" s="399" t="s">
        <v>1213</v>
      </c>
      <c r="F102" s="465" t="s">
        <v>1046</v>
      </c>
      <c r="G102" s="667" t="s">
        <v>1047</v>
      </c>
      <c r="H102" s="667"/>
      <c r="I102" s="667"/>
      <c r="J102" s="667"/>
      <c r="K102" s="401" t="s">
        <v>1057</v>
      </c>
      <c r="L102" s="667" t="s">
        <v>1230</v>
      </c>
      <c r="M102" s="667"/>
      <c r="N102" s="667"/>
      <c r="O102" s="667"/>
      <c r="P102" s="410">
        <v>5009</v>
      </c>
      <c r="Q102" s="418" t="s">
        <v>2457</v>
      </c>
      <c r="R102" s="396" t="s">
        <v>2458</v>
      </c>
      <c r="S102" s="397" t="s">
        <v>2459</v>
      </c>
      <c r="T102" s="397" t="s">
        <v>2476</v>
      </c>
      <c r="U102" s="455"/>
    </row>
    <row r="103" spans="1:21" s="391" customFormat="1" ht="68">
      <c r="A103" s="388"/>
      <c r="B103" s="438">
        <v>63</v>
      </c>
      <c r="C103" s="439" t="s">
        <v>960</v>
      </c>
      <c r="D103" s="452">
        <v>6</v>
      </c>
      <c r="E103" s="399" t="s">
        <v>1213</v>
      </c>
      <c r="F103" s="465" t="s">
        <v>1046</v>
      </c>
      <c r="G103" s="667" t="s">
        <v>1047</v>
      </c>
      <c r="H103" s="667"/>
      <c r="I103" s="667"/>
      <c r="J103" s="667"/>
      <c r="K103" s="401" t="s">
        <v>1063</v>
      </c>
      <c r="L103" s="667" t="s">
        <v>1064</v>
      </c>
      <c r="M103" s="667"/>
      <c r="N103" s="667"/>
      <c r="O103" s="667"/>
      <c r="P103" s="410">
        <v>5073</v>
      </c>
      <c r="Q103" s="418" t="s">
        <v>2460</v>
      </c>
      <c r="R103" s="396" t="s">
        <v>2461</v>
      </c>
      <c r="S103" s="397" t="s">
        <v>2462</v>
      </c>
      <c r="T103" s="451" t="s">
        <v>1634</v>
      </c>
      <c r="U103" s="455"/>
    </row>
    <row r="104" spans="1:21" s="391" customFormat="1" ht="36" customHeight="1">
      <c r="A104" s="388"/>
      <c r="B104" s="438">
        <v>64</v>
      </c>
      <c r="C104" s="439" t="s">
        <v>960</v>
      </c>
      <c r="D104" s="452">
        <v>6</v>
      </c>
      <c r="E104" s="399" t="s">
        <v>1213</v>
      </c>
      <c r="F104" s="465" t="s">
        <v>1046</v>
      </c>
      <c r="G104" s="667" t="s">
        <v>1047</v>
      </c>
      <c r="H104" s="667"/>
      <c r="I104" s="667"/>
      <c r="J104" s="667"/>
      <c r="K104" s="401" t="s">
        <v>1063</v>
      </c>
      <c r="L104" s="667" t="s">
        <v>1064</v>
      </c>
      <c r="M104" s="667"/>
      <c r="N104" s="667"/>
      <c r="O104" s="667"/>
      <c r="P104" s="410">
        <v>5074</v>
      </c>
      <c r="Q104" s="418" t="s">
        <v>2463</v>
      </c>
      <c r="R104" s="396" t="s">
        <v>2464</v>
      </c>
      <c r="S104" s="397" t="s">
        <v>2462</v>
      </c>
      <c r="T104" s="451" t="s">
        <v>1634</v>
      </c>
      <c r="U104" s="455"/>
    </row>
    <row r="105" spans="1:21" s="391" customFormat="1" ht="102">
      <c r="A105" s="388"/>
      <c r="B105" s="438">
        <v>65</v>
      </c>
      <c r="C105" s="439" t="s">
        <v>960</v>
      </c>
      <c r="D105" s="452">
        <v>6</v>
      </c>
      <c r="E105" s="399" t="s">
        <v>1213</v>
      </c>
      <c r="F105" s="465" t="s">
        <v>1046</v>
      </c>
      <c r="G105" s="667" t="s">
        <v>1047</v>
      </c>
      <c r="H105" s="667"/>
      <c r="I105" s="667"/>
      <c r="J105" s="667"/>
      <c r="K105" s="401" t="s">
        <v>1063</v>
      </c>
      <c r="L105" s="667" t="s">
        <v>1064</v>
      </c>
      <c r="M105" s="667"/>
      <c r="N105" s="667"/>
      <c r="O105" s="667"/>
      <c r="P105" s="410">
        <v>5051</v>
      </c>
      <c r="Q105" s="418" t="s">
        <v>2465</v>
      </c>
      <c r="R105" s="396" t="s">
        <v>2466</v>
      </c>
      <c r="S105" s="397" t="s">
        <v>1139</v>
      </c>
      <c r="T105" s="451" t="s">
        <v>1140</v>
      </c>
      <c r="U105" s="455"/>
    </row>
    <row r="106" spans="1:21" s="391" customFormat="1" ht="51">
      <c r="A106" s="388"/>
      <c r="B106" s="438">
        <v>66</v>
      </c>
      <c r="C106" s="439" t="s">
        <v>960</v>
      </c>
      <c r="D106" s="452">
        <v>6</v>
      </c>
      <c r="E106" s="399" t="s">
        <v>1213</v>
      </c>
      <c r="F106" s="465" t="s">
        <v>1046</v>
      </c>
      <c r="G106" s="667" t="s">
        <v>1047</v>
      </c>
      <c r="H106" s="667"/>
      <c r="I106" s="667"/>
      <c r="J106" s="667"/>
      <c r="K106" s="401" t="s">
        <v>1063</v>
      </c>
      <c r="L106" s="667" t="s">
        <v>1064</v>
      </c>
      <c r="M106" s="667"/>
      <c r="N106" s="667"/>
      <c r="O106" s="667"/>
      <c r="P106" s="410">
        <v>5054</v>
      </c>
      <c r="Q106" s="418" t="s">
        <v>2467</v>
      </c>
      <c r="R106" s="396" t="s">
        <v>2468</v>
      </c>
      <c r="S106" s="397" t="s">
        <v>1139</v>
      </c>
      <c r="T106" s="451" t="s">
        <v>1140</v>
      </c>
      <c r="U106" s="455"/>
    </row>
    <row r="107" spans="1:21" s="412" customFormat="1" ht="51">
      <c r="B107" s="438">
        <v>67</v>
      </c>
      <c r="C107" s="439" t="s">
        <v>961</v>
      </c>
      <c r="D107" s="439">
        <v>1</v>
      </c>
      <c r="E107" s="456" t="s">
        <v>1088</v>
      </c>
      <c r="F107" s="439" t="s">
        <v>968</v>
      </c>
      <c r="G107" s="661" t="s">
        <v>969</v>
      </c>
      <c r="H107" s="662"/>
      <c r="I107" s="662"/>
      <c r="J107" s="663"/>
      <c r="K107" s="439" t="s">
        <v>970</v>
      </c>
      <c r="L107" s="664" t="s">
        <v>2477</v>
      </c>
      <c r="M107" s="665"/>
      <c r="N107" s="665"/>
      <c r="O107" s="666"/>
      <c r="P107" s="439">
        <v>4872</v>
      </c>
      <c r="Q107" s="456" t="s">
        <v>2478</v>
      </c>
      <c r="R107" s="456" t="s">
        <v>2479</v>
      </c>
      <c r="S107" s="439" t="s">
        <v>780</v>
      </c>
      <c r="T107" s="439" t="s">
        <v>1227</v>
      </c>
      <c r="U107" s="458"/>
    </row>
    <row r="108" spans="1:21" s="412" customFormat="1" ht="71.25" customHeight="1">
      <c r="B108" s="438">
        <v>68</v>
      </c>
      <c r="C108" s="439" t="s">
        <v>961</v>
      </c>
      <c r="D108" s="439">
        <v>1</v>
      </c>
      <c r="E108" s="456" t="s">
        <v>1088</v>
      </c>
      <c r="F108" s="439" t="s">
        <v>968</v>
      </c>
      <c r="G108" s="661" t="s">
        <v>969</v>
      </c>
      <c r="H108" s="662"/>
      <c r="I108" s="662"/>
      <c r="J108" s="663"/>
      <c r="K108" s="439" t="s">
        <v>970</v>
      </c>
      <c r="L108" s="664" t="s">
        <v>2477</v>
      </c>
      <c r="M108" s="665"/>
      <c r="N108" s="665"/>
      <c r="O108" s="666"/>
      <c r="P108" s="439">
        <v>4875</v>
      </c>
      <c r="Q108" s="462" t="s">
        <v>2480</v>
      </c>
      <c r="R108" s="456" t="s">
        <v>2481</v>
      </c>
      <c r="S108" s="439" t="s">
        <v>2482</v>
      </c>
      <c r="T108" s="453" t="s">
        <v>1131</v>
      </c>
      <c r="U108" s="458"/>
    </row>
    <row r="109" spans="1:21" s="412" customFormat="1" ht="65.25" customHeight="1">
      <c r="B109" s="438">
        <v>69</v>
      </c>
      <c r="C109" s="439" t="s">
        <v>961</v>
      </c>
      <c r="D109" s="439">
        <v>1</v>
      </c>
      <c r="E109" s="456" t="s">
        <v>1088</v>
      </c>
      <c r="F109" s="439" t="s">
        <v>968</v>
      </c>
      <c r="G109" s="661" t="s">
        <v>969</v>
      </c>
      <c r="H109" s="662"/>
      <c r="I109" s="662"/>
      <c r="J109" s="663"/>
      <c r="K109" s="439" t="s">
        <v>970</v>
      </c>
      <c r="L109" s="664" t="s">
        <v>2477</v>
      </c>
      <c r="M109" s="665"/>
      <c r="N109" s="665"/>
      <c r="O109" s="666"/>
      <c r="P109" s="439">
        <v>4882</v>
      </c>
      <c r="Q109" s="463" t="s">
        <v>2484</v>
      </c>
      <c r="R109" s="456" t="s">
        <v>2483</v>
      </c>
      <c r="S109" s="453" t="s">
        <v>2485</v>
      </c>
      <c r="T109" s="439" t="s">
        <v>1227</v>
      </c>
      <c r="U109" s="458"/>
    </row>
    <row r="110" spans="1:21" s="412" customFormat="1" ht="76.5" customHeight="1">
      <c r="B110" s="438">
        <v>70</v>
      </c>
      <c r="C110" s="439" t="s">
        <v>961</v>
      </c>
      <c r="D110" s="439">
        <v>1</v>
      </c>
      <c r="E110" s="456" t="s">
        <v>1088</v>
      </c>
      <c r="F110" s="439" t="s">
        <v>968</v>
      </c>
      <c r="G110" s="661" t="s">
        <v>969</v>
      </c>
      <c r="H110" s="662"/>
      <c r="I110" s="662"/>
      <c r="J110" s="663"/>
      <c r="K110" s="439" t="s">
        <v>970</v>
      </c>
      <c r="L110" s="664" t="s">
        <v>2477</v>
      </c>
      <c r="M110" s="665"/>
      <c r="N110" s="665"/>
      <c r="O110" s="666"/>
      <c r="P110" s="439">
        <v>4884</v>
      </c>
      <c r="Q110" s="456" t="s">
        <v>2486</v>
      </c>
      <c r="R110" s="456" t="s">
        <v>2487</v>
      </c>
      <c r="S110" s="453" t="s">
        <v>2639</v>
      </c>
      <c r="T110" s="439" t="s">
        <v>1227</v>
      </c>
      <c r="U110" s="458"/>
    </row>
    <row r="111" spans="1:21" s="412" customFormat="1" ht="44.25" customHeight="1">
      <c r="B111" s="438">
        <v>71</v>
      </c>
      <c r="C111" s="439" t="s">
        <v>961</v>
      </c>
      <c r="D111" s="439">
        <v>1</v>
      </c>
      <c r="E111" s="456" t="s">
        <v>1088</v>
      </c>
      <c r="F111" s="439" t="s">
        <v>968</v>
      </c>
      <c r="G111" s="661" t="s">
        <v>969</v>
      </c>
      <c r="H111" s="662"/>
      <c r="I111" s="662"/>
      <c r="J111" s="663"/>
      <c r="K111" s="439" t="s">
        <v>970</v>
      </c>
      <c r="L111" s="664" t="s">
        <v>2477</v>
      </c>
      <c r="M111" s="665"/>
      <c r="N111" s="665"/>
      <c r="O111" s="666"/>
      <c r="P111" s="439">
        <v>4890</v>
      </c>
      <c r="Q111" s="456" t="s">
        <v>2488</v>
      </c>
      <c r="R111" s="456" t="s">
        <v>2489</v>
      </c>
      <c r="S111" s="439" t="s">
        <v>1336</v>
      </c>
      <c r="T111" s="439" t="s">
        <v>1227</v>
      </c>
      <c r="U111" s="458"/>
    </row>
    <row r="112" spans="1:21" s="412" customFormat="1" ht="48.75" customHeight="1">
      <c r="B112" s="438">
        <v>72</v>
      </c>
      <c r="C112" s="439" t="s">
        <v>961</v>
      </c>
      <c r="D112" s="439">
        <v>1</v>
      </c>
      <c r="E112" s="456" t="s">
        <v>1088</v>
      </c>
      <c r="F112" s="439" t="s">
        <v>968</v>
      </c>
      <c r="G112" s="661" t="s">
        <v>969</v>
      </c>
      <c r="H112" s="662"/>
      <c r="I112" s="662"/>
      <c r="J112" s="663"/>
      <c r="K112" s="439" t="s">
        <v>970</v>
      </c>
      <c r="L112" s="664" t="s">
        <v>2477</v>
      </c>
      <c r="M112" s="665"/>
      <c r="N112" s="665"/>
      <c r="O112" s="666"/>
      <c r="P112" s="439">
        <v>4897</v>
      </c>
      <c r="Q112" s="456" t="s">
        <v>2490</v>
      </c>
      <c r="R112" s="456" t="s">
        <v>2491</v>
      </c>
      <c r="S112" s="453" t="s">
        <v>359</v>
      </c>
      <c r="T112" s="439" t="s">
        <v>1227</v>
      </c>
      <c r="U112" s="458"/>
    </row>
    <row r="113" spans="2:21" s="412" customFormat="1" ht="40.5" customHeight="1">
      <c r="B113" s="438">
        <v>73</v>
      </c>
      <c r="C113" s="439" t="s">
        <v>961</v>
      </c>
      <c r="D113" s="439">
        <v>1</v>
      </c>
      <c r="E113" s="456" t="s">
        <v>1088</v>
      </c>
      <c r="F113" s="439" t="s">
        <v>968</v>
      </c>
      <c r="G113" s="661" t="s">
        <v>969</v>
      </c>
      <c r="H113" s="662"/>
      <c r="I113" s="662"/>
      <c r="J113" s="663"/>
      <c r="K113" s="439" t="s">
        <v>970</v>
      </c>
      <c r="L113" s="664" t="s">
        <v>2477</v>
      </c>
      <c r="M113" s="665"/>
      <c r="N113" s="665"/>
      <c r="O113" s="666"/>
      <c r="P113" s="439">
        <v>4898</v>
      </c>
      <c r="Q113" s="479" t="s">
        <v>2492</v>
      </c>
      <c r="R113" s="456" t="s">
        <v>2495</v>
      </c>
      <c r="S113" s="453" t="s">
        <v>359</v>
      </c>
      <c r="T113" s="439" t="s">
        <v>1227</v>
      </c>
      <c r="U113" s="458"/>
    </row>
    <row r="114" spans="2:21" s="412" customFormat="1" ht="55.5" customHeight="1">
      <c r="B114" s="438">
        <v>74</v>
      </c>
      <c r="C114" s="439" t="s">
        <v>961</v>
      </c>
      <c r="D114" s="439">
        <v>1</v>
      </c>
      <c r="E114" s="456" t="s">
        <v>1088</v>
      </c>
      <c r="F114" s="439" t="s">
        <v>968</v>
      </c>
      <c r="G114" s="661" t="s">
        <v>969</v>
      </c>
      <c r="H114" s="662"/>
      <c r="I114" s="662"/>
      <c r="J114" s="663"/>
      <c r="K114" s="439" t="s">
        <v>970</v>
      </c>
      <c r="L114" s="664" t="s">
        <v>2477</v>
      </c>
      <c r="M114" s="665"/>
      <c r="N114" s="665"/>
      <c r="O114" s="666"/>
      <c r="P114" s="439">
        <v>4899</v>
      </c>
      <c r="Q114" s="456" t="s">
        <v>2493</v>
      </c>
      <c r="R114" s="456" t="s">
        <v>2494</v>
      </c>
      <c r="S114" s="453" t="s">
        <v>359</v>
      </c>
      <c r="T114" s="439" t="s">
        <v>1227</v>
      </c>
      <c r="U114" s="458"/>
    </row>
    <row r="115" spans="2:21" s="412" customFormat="1" ht="45.75" customHeight="1">
      <c r="B115" s="438">
        <v>75</v>
      </c>
      <c r="C115" s="439" t="s">
        <v>961</v>
      </c>
      <c r="D115" s="439">
        <v>1</v>
      </c>
      <c r="E115" s="456" t="s">
        <v>1088</v>
      </c>
      <c r="F115" s="439" t="s">
        <v>968</v>
      </c>
      <c r="G115" s="661" t="s">
        <v>969</v>
      </c>
      <c r="H115" s="662"/>
      <c r="I115" s="662"/>
      <c r="J115" s="663"/>
      <c r="K115" s="439" t="s">
        <v>970</v>
      </c>
      <c r="L115" s="664" t="s">
        <v>2477</v>
      </c>
      <c r="M115" s="665"/>
      <c r="N115" s="665"/>
      <c r="O115" s="666"/>
      <c r="P115" s="439">
        <v>4902</v>
      </c>
      <c r="Q115" s="456" t="s">
        <v>2496</v>
      </c>
      <c r="R115" s="456" t="s">
        <v>2498</v>
      </c>
      <c r="S115" s="439" t="s">
        <v>2497</v>
      </c>
      <c r="T115" s="439" t="s">
        <v>1250</v>
      </c>
      <c r="U115" s="458"/>
    </row>
    <row r="116" spans="2:21" s="412" customFormat="1" ht="39" customHeight="1">
      <c r="B116" s="438">
        <v>76</v>
      </c>
      <c r="C116" s="439" t="s">
        <v>961</v>
      </c>
      <c r="D116" s="439">
        <v>1</v>
      </c>
      <c r="E116" s="456" t="s">
        <v>1088</v>
      </c>
      <c r="F116" s="439" t="s">
        <v>968</v>
      </c>
      <c r="G116" s="661" t="s">
        <v>969</v>
      </c>
      <c r="H116" s="662"/>
      <c r="I116" s="662"/>
      <c r="J116" s="663"/>
      <c r="K116" s="439" t="s">
        <v>970</v>
      </c>
      <c r="L116" s="664" t="s">
        <v>2477</v>
      </c>
      <c r="M116" s="665"/>
      <c r="N116" s="665"/>
      <c r="O116" s="666"/>
      <c r="P116" s="439">
        <v>4934</v>
      </c>
      <c r="Q116" s="456" t="s">
        <v>2499</v>
      </c>
      <c r="R116" s="457" t="s">
        <v>2500</v>
      </c>
      <c r="S116" s="439" t="s">
        <v>2501</v>
      </c>
      <c r="T116" s="439" t="s">
        <v>1250</v>
      </c>
      <c r="U116" s="458"/>
    </row>
    <row r="117" spans="2:21" s="412" customFormat="1" ht="51">
      <c r="B117" s="438">
        <v>77</v>
      </c>
      <c r="C117" s="439" t="s">
        <v>961</v>
      </c>
      <c r="D117" s="439">
        <v>1</v>
      </c>
      <c r="E117" s="456" t="s">
        <v>1088</v>
      </c>
      <c r="F117" s="439" t="s">
        <v>968</v>
      </c>
      <c r="G117" s="661" t="s">
        <v>969</v>
      </c>
      <c r="H117" s="662"/>
      <c r="I117" s="662"/>
      <c r="J117" s="663"/>
      <c r="K117" s="439" t="s">
        <v>970</v>
      </c>
      <c r="L117" s="664" t="s">
        <v>2477</v>
      </c>
      <c r="M117" s="665"/>
      <c r="N117" s="665"/>
      <c r="O117" s="666"/>
      <c r="P117" s="439">
        <v>4951</v>
      </c>
      <c r="Q117" s="456" t="s">
        <v>2502</v>
      </c>
      <c r="R117" s="456" t="s">
        <v>2503</v>
      </c>
      <c r="S117" s="439" t="s">
        <v>260</v>
      </c>
      <c r="T117" s="439" t="s">
        <v>1227</v>
      </c>
      <c r="U117" s="458"/>
    </row>
    <row r="118" spans="2:21" s="412" customFormat="1" ht="34">
      <c r="B118" s="438">
        <v>78</v>
      </c>
      <c r="C118" s="439" t="s">
        <v>961</v>
      </c>
      <c r="D118" s="439">
        <v>1</v>
      </c>
      <c r="E118" s="456" t="s">
        <v>1088</v>
      </c>
      <c r="F118" s="439" t="s">
        <v>968</v>
      </c>
      <c r="G118" s="661" t="s">
        <v>969</v>
      </c>
      <c r="H118" s="662"/>
      <c r="I118" s="662"/>
      <c r="J118" s="663"/>
      <c r="K118" s="439" t="s">
        <v>970</v>
      </c>
      <c r="L118" s="664" t="s">
        <v>2477</v>
      </c>
      <c r="M118" s="665"/>
      <c r="N118" s="665"/>
      <c r="O118" s="666"/>
      <c r="P118" s="439">
        <v>4960</v>
      </c>
      <c r="Q118" s="463" t="s">
        <v>2504</v>
      </c>
      <c r="R118" s="456" t="s">
        <v>2505</v>
      </c>
      <c r="S118" s="439" t="s">
        <v>2506</v>
      </c>
      <c r="T118" s="439" t="s">
        <v>1227</v>
      </c>
      <c r="U118" s="458"/>
    </row>
    <row r="119" spans="2:21" s="412" customFormat="1" ht="51">
      <c r="B119" s="438">
        <v>79</v>
      </c>
      <c r="C119" s="439" t="s">
        <v>961</v>
      </c>
      <c r="D119" s="439">
        <v>1</v>
      </c>
      <c r="E119" s="456" t="s">
        <v>1088</v>
      </c>
      <c r="F119" s="439" t="s">
        <v>968</v>
      </c>
      <c r="G119" s="661" t="s">
        <v>969</v>
      </c>
      <c r="H119" s="662"/>
      <c r="I119" s="662"/>
      <c r="J119" s="663"/>
      <c r="K119" s="439" t="s">
        <v>970</v>
      </c>
      <c r="L119" s="664" t="s">
        <v>2477</v>
      </c>
      <c r="M119" s="665"/>
      <c r="N119" s="665"/>
      <c r="O119" s="666"/>
      <c r="P119" s="439">
        <v>4972</v>
      </c>
      <c r="Q119" s="456" t="s">
        <v>2507</v>
      </c>
      <c r="R119" s="456" t="s">
        <v>2508</v>
      </c>
      <c r="S119" s="453" t="s">
        <v>2509</v>
      </c>
      <c r="T119" s="439" t="s">
        <v>1227</v>
      </c>
      <c r="U119" s="458"/>
    </row>
    <row r="120" spans="2:21" s="412" customFormat="1" ht="51">
      <c r="B120" s="438">
        <v>80</v>
      </c>
      <c r="C120" s="439" t="s">
        <v>961</v>
      </c>
      <c r="D120" s="439">
        <v>1</v>
      </c>
      <c r="E120" s="456" t="s">
        <v>1088</v>
      </c>
      <c r="F120" s="439" t="s">
        <v>968</v>
      </c>
      <c r="G120" s="661" t="s">
        <v>969</v>
      </c>
      <c r="H120" s="662"/>
      <c r="I120" s="662"/>
      <c r="J120" s="663"/>
      <c r="K120" s="439" t="s">
        <v>970</v>
      </c>
      <c r="L120" s="664" t="s">
        <v>2477</v>
      </c>
      <c r="M120" s="665"/>
      <c r="N120" s="665"/>
      <c r="O120" s="666"/>
      <c r="P120" s="439">
        <v>4989</v>
      </c>
      <c r="Q120" s="463" t="s">
        <v>2510</v>
      </c>
      <c r="R120" s="456" t="s">
        <v>2511</v>
      </c>
      <c r="S120" s="439" t="s">
        <v>2512</v>
      </c>
      <c r="T120" s="439" t="s">
        <v>1227</v>
      </c>
      <c r="U120" s="458"/>
    </row>
    <row r="121" spans="2:21" s="412" customFormat="1" ht="68">
      <c r="B121" s="438">
        <v>81</v>
      </c>
      <c r="C121" s="439" t="s">
        <v>961</v>
      </c>
      <c r="D121" s="439">
        <v>1</v>
      </c>
      <c r="E121" s="456" t="s">
        <v>1088</v>
      </c>
      <c r="F121" s="439" t="s">
        <v>968</v>
      </c>
      <c r="G121" s="661" t="s">
        <v>969</v>
      </c>
      <c r="H121" s="662"/>
      <c r="I121" s="662"/>
      <c r="J121" s="663"/>
      <c r="K121" s="439" t="s">
        <v>970</v>
      </c>
      <c r="L121" s="664" t="s">
        <v>2477</v>
      </c>
      <c r="M121" s="665"/>
      <c r="N121" s="665"/>
      <c r="O121" s="666"/>
      <c r="P121" s="439">
        <v>4990</v>
      </c>
      <c r="Q121" s="456" t="s">
        <v>2514</v>
      </c>
      <c r="R121" s="456" t="s">
        <v>2513</v>
      </c>
      <c r="S121" s="439" t="s">
        <v>2512</v>
      </c>
      <c r="T121" s="439" t="s">
        <v>1227</v>
      </c>
      <c r="U121" s="458"/>
    </row>
    <row r="122" spans="2:21" s="412" customFormat="1" ht="51">
      <c r="B122" s="438">
        <v>82</v>
      </c>
      <c r="C122" s="439" t="s">
        <v>961</v>
      </c>
      <c r="D122" s="439">
        <v>1</v>
      </c>
      <c r="E122" s="456" t="s">
        <v>1088</v>
      </c>
      <c r="F122" s="439" t="s">
        <v>968</v>
      </c>
      <c r="G122" s="661" t="s">
        <v>969</v>
      </c>
      <c r="H122" s="662"/>
      <c r="I122" s="662"/>
      <c r="J122" s="663"/>
      <c r="K122" s="439" t="s">
        <v>970</v>
      </c>
      <c r="L122" s="664" t="s">
        <v>2477</v>
      </c>
      <c r="M122" s="665"/>
      <c r="N122" s="665"/>
      <c r="O122" s="666"/>
      <c r="P122" s="439">
        <v>4992</v>
      </c>
      <c r="Q122" s="463" t="s">
        <v>2515</v>
      </c>
      <c r="R122" s="456" t="s">
        <v>2516</v>
      </c>
      <c r="S122" s="439" t="s">
        <v>2517</v>
      </c>
      <c r="T122" s="439" t="s">
        <v>1227</v>
      </c>
      <c r="U122" s="458"/>
    </row>
    <row r="123" spans="2:21" s="412" customFormat="1" ht="34">
      <c r="B123" s="438">
        <v>83</v>
      </c>
      <c r="C123" s="439" t="s">
        <v>961</v>
      </c>
      <c r="D123" s="439">
        <v>1</v>
      </c>
      <c r="E123" s="456" t="s">
        <v>1088</v>
      </c>
      <c r="F123" s="439" t="s">
        <v>968</v>
      </c>
      <c r="G123" s="661" t="s">
        <v>969</v>
      </c>
      <c r="H123" s="662"/>
      <c r="I123" s="662"/>
      <c r="J123" s="663"/>
      <c r="K123" s="439" t="s">
        <v>970</v>
      </c>
      <c r="L123" s="664" t="s">
        <v>2477</v>
      </c>
      <c r="M123" s="665"/>
      <c r="N123" s="665"/>
      <c r="O123" s="666"/>
      <c r="P123" s="439">
        <v>4993</v>
      </c>
      <c r="Q123" s="463" t="s">
        <v>2518</v>
      </c>
      <c r="R123" s="457" t="s">
        <v>2519</v>
      </c>
      <c r="S123" s="439" t="s">
        <v>877</v>
      </c>
      <c r="T123" s="439" t="s">
        <v>1227</v>
      </c>
      <c r="U123" s="458"/>
    </row>
    <row r="124" spans="2:21" s="412" customFormat="1" ht="34">
      <c r="B124" s="438">
        <v>84</v>
      </c>
      <c r="C124" s="439" t="s">
        <v>961</v>
      </c>
      <c r="D124" s="439">
        <v>1</v>
      </c>
      <c r="E124" s="456" t="s">
        <v>1088</v>
      </c>
      <c r="F124" s="439" t="s">
        <v>968</v>
      </c>
      <c r="G124" s="661" t="s">
        <v>969</v>
      </c>
      <c r="H124" s="662"/>
      <c r="I124" s="662"/>
      <c r="J124" s="663"/>
      <c r="K124" s="439" t="s">
        <v>970</v>
      </c>
      <c r="L124" s="664" t="s">
        <v>2477</v>
      </c>
      <c r="M124" s="665"/>
      <c r="N124" s="665"/>
      <c r="O124" s="666"/>
      <c r="P124" s="439">
        <v>4998</v>
      </c>
      <c r="Q124" s="463" t="s">
        <v>2520</v>
      </c>
      <c r="R124" s="457" t="s">
        <v>2521</v>
      </c>
      <c r="S124" s="439" t="s">
        <v>2522</v>
      </c>
      <c r="T124" s="439" t="s">
        <v>1250</v>
      </c>
      <c r="U124" s="458"/>
    </row>
    <row r="125" spans="2:21" s="412" customFormat="1" ht="85">
      <c r="B125" s="438">
        <v>85</v>
      </c>
      <c r="C125" s="439" t="s">
        <v>961</v>
      </c>
      <c r="D125" s="439">
        <v>1</v>
      </c>
      <c r="E125" s="456" t="s">
        <v>1088</v>
      </c>
      <c r="F125" s="439" t="s">
        <v>968</v>
      </c>
      <c r="G125" s="661" t="s">
        <v>969</v>
      </c>
      <c r="H125" s="662"/>
      <c r="I125" s="662"/>
      <c r="J125" s="663"/>
      <c r="K125" s="439" t="s">
        <v>970</v>
      </c>
      <c r="L125" s="664" t="s">
        <v>2477</v>
      </c>
      <c r="M125" s="665"/>
      <c r="N125" s="665"/>
      <c r="O125" s="666"/>
      <c r="P125" s="439">
        <v>4999</v>
      </c>
      <c r="Q125" s="463" t="s">
        <v>2525</v>
      </c>
      <c r="R125" s="456" t="s">
        <v>2524</v>
      </c>
      <c r="S125" s="439" t="s">
        <v>2558</v>
      </c>
      <c r="T125" s="439" t="s">
        <v>1227</v>
      </c>
      <c r="U125" s="458"/>
    </row>
    <row r="126" spans="2:21" s="412" customFormat="1" ht="85">
      <c r="B126" s="438">
        <v>86</v>
      </c>
      <c r="C126" s="439" t="s">
        <v>961</v>
      </c>
      <c r="D126" s="439">
        <v>1</v>
      </c>
      <c r="E126" s="456" t="s">
        <v>1088</v>
      </c>
      <c r="F126" s="439" t="s">
        <v>968</v>
      </c>
      <c r="G126" s="661" t="s">
        <v>969</v>
      </c>
      <c r="H126" s="662"/>
      <c r="I126" s="662"/>
      <c r="J126" s="663"/>
      <c r="K126" s="439" t="s">
        <v>970</v>
      </c>
      <c r="L126" s="664" t="s">
        <v>2477</v>
      </c>
      <c r="M126" s="665"/>
      <c r="N126" s="665"/>
      <c r="O126" s="666"/>
      <c r="P126" s="439">
        <v>5002</v>
      </c>
      <c r="Q126" s="463" t="s">
        <v>2526</v>
      </c>
      <c r="R126" s="456" t="s">
        <v>2523</v>
      </c>
      <c r="S126" s="439" t="s">
        <v>2558</v>
      </c>
      <c r="T126" s="439" t="s">
        <v>1227</v>
      </c>
      <c r="U126" s="458"/>
    </row>
    <row r="127" spans="2:21" s="412" customFormat="1" ht="51">
      <c r="B127" s="438">
        <v>87</v>
      </c>
      <c r="C127" s="439" t="s">
        <v>961</v>
      </c>
      <c r="D127" s="439">
        <v>1</v>
      </c>
      <c r="E127" s="456" t="s">
        <v>1088</v>
      </c>
      <c r="F127" s="439" t="s">
        <v>968</v>
      </c>
      <c r="G127" s="661" t="s">
        <v>969</v>
      </c>
      <c r="H127" s="662"/>
      <c r="I127" s="662"/>
      <c r="J127" s="663"/>
      <c r="K127" s="439" t="s">
        <v>970</v>
      </c>
      <c r="L127" s="664" t="s">
        <v>2477</v>
      </c>
      <c r="M127" s="665"/>
      <c r="N127" s="665"/>
      <c r="O127" s="666"/>
      <c r="P127" s="439">
        <v>5003</v>
      </c>
      <c r="Q127" s="456" t="s">
        <v>2527</v>
      </c>
      <c r="R127" s="456" t="s">
        <v>2528</v>
      </c>
      <c r="S127" s="439" t="s">
        <v>775</v>
      </c>
      <c r="T127" s="439" t="s">
        <v>1250</v>
      </c>
      <c r="U127" s="458"/>
    </row>
    <row r="128" spans="2:21" s="412" customFormat="1" ht="68">
      <c r="B128" s="438">
        <v>88</v>
      </c>
      <c r="C128" s="439" t="s">
        <v>961</v>
      </c>
      <c r="D128" s="439">
        <v>1</v>
      </c>
      <c r="E128" s="456" t="s">
        <v>1088</v>
      </c>
      <c r="F128" s="439" t="s">
        <v>968</v>
      </c>
      <c r="G128" s="661" t="s">
        <v>969</v>
      </c>
      <c r="H128" s="662"/>
      <c r="I128" s="662"/>
      <c r="J128" s="663"/>
      <c r="K128" s="439" t="s">
        <v>970</v>
      </c>
      <c r="L128" s="664" t="s">
        <v>2477</v>
      </c>
      <c r="M128" s="665"/>
      <c r="N128" s="665"/>
      <c r="O128" s="666"/>
      <c r="P128" s="439">
        <v>5005</v>
      </c>
      <c r="Q128" s="463" t="s">
        <v>2530</v>
      </c>
      <c r="R128" s="456" t="s">
        <v>2529</v>
      </c>
      <c r="S128" s="439" t="s">
        <v>2558</v>
      </c>
      <c r="T128" s="439" t="s">
        <v>1227</v>
      </c>
      <c r="U128" s="458"/>
    </row>
    <row r="129" spans="2:21" s="412" customFormat="1" ht="51">
      <c r="B129" s="438">
        <v>89</v>
      </c>
      <c r="C129" s="439" t="s">
        <v>961</v>
      </c>
      <c r="D129" s="439">
        <v>1</v>
      </c>
      <c r="E129" s="456" t="s">
        <v>1088</v>
      </c>
      <c r="F129" s="439" t="s">
        <v>968</v>
      </c>
      <c r="G129" s="661" t="s">
        <v>969</v>
      </c>
      <c r="H129" s="662"/>
      <c r="I129" s="662"/>
      <c r="J129" s="663"/>
      <c r="K129" s="439" t="s">
        <v>970</v>
      </c>
      <c r="L129" s="664" t="s">
        <v>2477</v>
      </c>
      <c r="M129" s="665"/>
      <c r="N129" s="665"/>
      <c r="O129" s="666"/>
      <c r="P129" s="439">
        <v>5008</v>
      </c>
      <c r="Q129" s="456" t="s">
        <v>2531</v>
      </c>
      <c r="R129" s="456" t="s">
        <v>2532</v>
      </c>
      <c r="S129" s="453" t="s">
        <v>862</v>
      </c>
      <c r="T129" s="439" t="s">
        <v>1227</v>
      </c>
      <c r="U129" s="458"/>
    </row>
    <row r="130" spans="2:21" s="412" customFormat="1" ht="68">
      <c r="B130" s="438">
        <v>90</v>
      </c>
      <c r="C130" s="439" t="s">
        <v>961</v>
      </c>
      <c r="D130" s="439">
        <v>1</v>
      </c>
      <c r="E130" s="456" t="s">
        <v>1088</v>
      </c>
      <c r="F130" s="439" t="s">
        <v>968</v>
      </c>
      <c r="G130" s="661" t="s">
        <v>969</v>
      </c>
      <c r="H130" s="662"/>
      <c r="I130" s="662"/>
      <c r="J130" s="663"/>
      <c r="K130" s="439" t="s">
        <v>970</v>
      </c>
      <c r="L130" s="664" t="s">
        <v>2477</v>
      </c>
      <c r="M130" s="665"/>
      <c r="N130" s="665"/>
      <c r="O130" s="666"/>
      <c r="P130" s="439">
        <v>5047</v>
      </c>
      <c r="Q130" s="456" t="s">
        <v>2533</v>
      </c>
      <c r="R130" s="456" t="s">
        <v>2534</v>
      </c>
      <c r="S130" s="453" t="s">
        <v>2535</v>
      </c>
      <c r="T130" s="439" t="s">
        <v>1227</v>
      </c>
      <c r="U130" s="458"/>
    </row>
    <row r="131" spans="2:21" s="412" customFormat="1" ht="34">
      <c r="B131" s="438">
        <v>91</v>
      </c>
      <c r="C131" s="439" t="s">
        <v>961</v>
      </c>
      <c r="D131" s="439">
        <v>1</v>
      </c>
      <c r="E131" s="456" t="s">
        <v>1088</v>
      </c>
      <c r="F131" s="439" t="s">
        <v>968</v>
      </c>
      <c r="G131" s="661" t="s">
        <v>969</v>
      </c>
      <c r="H131" s="662"/>
      <c r="I131" s="662"/>
      <c r="J131" s="663"/>
      <c r="K131" s="439" t="s">
        <v>970</v>
      </c>
      <c r="L131" s="664" t="s">
        <v>2477</v>
      </c>
      <c r="M131" s="665"/>
      <c r="N131" s="665"/>
      <c r="O131" s="666"/>
      <c r="P131" s="439">
        <v>5058</v>
      </c>
      <c r="Q131" s="463" t="s">
        <v>2537</v>
      </c>
      <c r="R131" s="456" t="s">
        <v>2536</v>
      </c>
      <c r="S131" s="439" t="s">
        <v>2538</v>
      </c>
      <c r="T131" s="439" t="s">
        <v>1227</v>
      </c>
      <c r="U131" s="458"/>
    </row>
    <row r="132" spans="2:21" s="412" customFormat="1" ht="34">
      <c r="B132" s="438">
        <v>92</v>
      </c>
      <c r="C132" s="439" t="s">
        <v>961</v>
      </c>
      <c r="D132" s="439">
        <v>1</v>
      </c>
      <c r="E132" s="456" t="s">
        <v>1088</v>
      </c>
      <c r="F132" s="439" t="s">
        <v>968</v>
      </c>
      <c r="G132" s="661" t="s">
        <v>969</v>
      </c>
      <c r="H132" s="662"/>
      <c r="I132" s="662"/>
      <c r="J132" s="663"/>
      <c r="K132" s="439" t="s">
        <v>970</v>
      </c>
      <c r="L132" s="664" t="s">
        <v>2477</v>
      </c>
      <c r="M132" s="665"/>
      <c r="N132" s="665"/>
      <c r="O132" s="666"/>
      <c r="P132" s="439">
        <v>5080</v>
      </c>
      <c r="Q132" s="456" t="s">
        <v>2539</v>
      </c>
      <c r="R132" s="456" t="s">
        <v>2540</v>
      </c>
      <c r="S132" s="439" t="s">
        <v>877</v>
      </c>
      <c r="T132" s="439" t="s">
        <v>1227</v>
      </c>
      <c r="U132" s="458"/>
    </row>
    <row r="133" spans="2:21" s="412" customFormat="1" ht="51">
      <c r="B133" s="438">
        <v>93</v>
      </c>
      <c r="C133" s="439" t="s">
        <v>961</v>
      </c>
      <c r="D133" s="439">
        <v>1</v>
      </c>
      <c r="E133" s="456" t="s">
        <v>1088</v>
      </c>
      <c r="F133" s="439" t="s">
        <v>968</v>
      </c>
      <c r="G133" s="661" t="s">
        <v>969</v>
      </c>
      <c r="H133" s="662"/>
      <c r="I133" s="662"/>
      <c r="J133" s="663"/>
      <c r="K133" s="439" t="s">
        <v>970</v>
      </c>
      <c r="L133" s="664" t="s">
        <v>2477</v>
      </c>
      <c r="M133" s="665"/>
      <c r="N133" s="665"/>
      <c r="O133" s="666"/>
      <c r="P133" s="439">
        <v>5081</v>
      </c>
      <c r="Q133" s="456" t="s">
        <v>2541</v>
      </c>
      <c r="R133" s="456" t="s">
        <v>2542</v>
      </c>
      <c r="S133" s="439" t="s">
        <v>877</v>
      </c>
      <c r="T133" s="439" t="s">
        <v>1227</v>
      </c>
      <c r="U133" s="458"/>
    </row>
    <row r="134" spans="2:21" s="412" customFormat="1" ht="68">
      <c r="B134" s="438">
        <v>94</v>
      </c>
      <c r="C134" s="439" t="s">
        <v>961</v>
      </c>
      <c r="D134" s="439">
        <v>1</v>
      </c>
      <c r="E134" s="456" t="s">
        <v>1088</v>
      </c>
      <c r="F134" s="439" t="s">
        <v>968</v>
      </c>
      <c r="G134" s="661" t="s">
        <v>969</v>
      </c>
      <c r="H134" s="662"/>
      <c r="I134" s="662"/>
      <c r="J134" s="663"/>
      <c r="K134" s="439" t="s">
        <v>984</v>
      </c>
      <c r="L134" s="664" t="s">
        <v>985</v>
      </c>
      <c r="M134" s="665"/>
      <c r="N134" s="665"/>
      <c r="O134" s="666"/>
      <c r="P134" s="439">
        <v>4876</v>
      </c>
      <c r="Q134" s="456" t="s">
        <v>2543</v>
      </c>
      <c r="R134" s="456" t="s">
        <v>2544</v>
      </c>
      <c r="S134" s="439" t="s">
        <v>790</v>
      </c>
      <c r="T134" s="439" t="s">
        <v>1250</v>
      </c>
      <c r="U134" s="458"/>
    </row>
    <row r="135" spans="2:21" s="412" customFormat="1" ht="51">
      <c r="B135" s="438">
        <v>95</v>
      </c>
      <c r="C135" s="439" t="s">
        <v>961</v>
      </c>
      <c r="D135" s="439">
        <v>1</v>
      </c>
      <c r="E135" s="456" t="s">
        <v>1088</v>
      </c>
      <c r="F135" s="439" t="s">
        <v>968</v>
      </c>
      <c r="G135" s="661" t="s">
        <v>969</v>
      </c>
      <c r="H135" s="662"/>
      <c r="I135" s="662"/>
      <c r="J135" s="663"/>
      <c r="K135" s="439" t="s">
        <v>984</v>
      </c>
      <c r="L135" s="664" t="s">
        <v>985</v>
      </c>
      <c r="M135" s="665"/>
      <c r="N135" s="665"/>
      <c r="O135" s="666"/>
      <c r="P135" s="439">
        <v>4886</v>
      </c>
      <c r="Q135" s="456" t="s">
        <v>2545</v>
      </c>
      <c r="R135" s="456" t="s">
        <v>2546</v>
      </c>
      <c r="S135" s="453" t="s">
        <v>2485</v>
      </c>
      <c r="T135" s="439" t="s">
        <v>1250</v>
      </c>
      <c r="U135" s="458"/>
    </row>
    <row r="136" spans="2:21" s="412" customFormat="1" ht="102">
      <c r="B136" s="438">
        <v>96</v>
      </c>
      <c r="C136" s="439" t="s">
        <v>961</v>
      </c>
      <c r="D136" s="439">
        <v>1</v>
      </c>
      <c r="E136" s="456" t="s">
        <v>1088</v>
      </c>
      <c r="F136" s="439" t="s">
        <v>968</v>
      </c>
      <c r="G136" s="661" t="s">
        <v>969</v>
      </c>
      <c r="H136" s="662"/>
      <c r="I136" s="662"/>
      <c r="J136" s="663"/>
      <c r="K136" s="439" t="s">
        <v>984</v>
      </c>
      <c r="L136" s="664" t="s">
        <v>985</v>
      </c>
      <c r="M136" s="665"/>
      <c r="N136" s="665"/>
      <c r="O136" s="666"/>
      <c r="P136" s="439">
        <v>4901</v>
      </c>
      <c r="Q136" s="456" t="s">
        <v>2547</v>
      </c>
      <c r="R136" s="456" t="s">
        <v>2548</v>
      </c>
      <c r="S136" s="453" t="s">
        <v>2638</v>
      </c>
      <c r="T136" s="439" t="s">
        <v>1250</v>
      </c>
      <c r="U136" s="458"/>
    </row>
    <row r="137" spans="2:21" s="412" customFormat="1" ht="51">
      <c r="B137" s="438">
        <v>97</v>
      </c>
      <c r="C137" s="439" t="s">
        <v>961</v>
      </c>
      <c r="D137" s="439">
        <v>1</v>
      </c>
      <c r="E137" s="456" t="s">
        <v>1088</v>
      </c>
      <c r="F137" s="439" t="s">
        <v>968</v>
      </c>
      <c r="G137" s="661" t="s">
        <v>969</v>
      </c>
      <c r="H137" s="662"/>
      <c r="I137" s="662"/>
      <c r="J137" s="663"/>
      <c r="K137" s="439" t="s">
        <v>984</v>
      </c>
      <c r="L137" s="664" t="s">
        <v>985</v>
      </c>
      <c r="M137" s="665"/>
      <c r="N137" s="665"/>
      <c r="O137" s="666"/>
      <c r="P137" s="439">
        <v>4914</v>
      </c>
      <c r="Q137" s="456" t="s">
        <v>2549</v>
      </c>
      <c r="R137" s="456" t="s">
        <v>2550</v>
      </c>
      <c r="S137" s="439" t="s">
        <v>249</v>
      </c>
      <c r="T137" s="439" t="s">
        <v>1250</v>
      </c>
      <c r="U137" s="458"/>
    </row>
    <row r="138" spans="2:21" s="412" customFormat="1" ht="102">
      <c r="B138" s="438">
        <v>98</v>
      </c>
      <c r="C138" s="439" t="s">
        <v>961</v>
      </c>
      <c r="D138" s="439">
        <v>1</v>
      </c>
      <c r="E138" s="456" t="s">
        <v>1088</v>
      </c>
      <c r="F138" s="439" t="s">
        <v>968</v>
      </c>
      <c r="G138" s="661" t="s">
        <v>969</v>
      </c>
      <c r="H138" s="662"/>
      <c r="I138" s="662"/>
      <c r="J138" s="663"/>
      <c r="K138" s="439" t="s">
        <v>984</v>
      </c>
      <c r="L138" s="664" t="s">
        <v>985</v>
      </c>
      <c r="M138" s="665"/>
      <c r="N138" s="665"/>
      <c r="O138" s="666"/>
      <c r="P138" s="439">
        <v>4959</v>
      </c>
      <c r="Q138" s="457" t="s">
        <v>2551</v>
      </c>
      <c r="R138" s="456" t="s">
        <v>2552</v>
      </c>
      <c r="S138" s="453" t="s">
        <v>2638</v>
      </c>
      <c r="T138" s="439" t="s">
        <v>1250</v>
      </c>
      <c r="U138" s="458"/>
    </row>
    <row r="139" spans="2:21" s="412" customFormat="1" ht="51">
      <c r="B139" s="438">
        <v>99</v>
      </c>
      <c r="C139" s="439" t="s">
        <v>961</v>
      </c>
      <c r="D139" s="439">
        <v>1</v>
      </c>
      <c r="E139" s="456" t="s">
        <v>1088</v>
      </c>
      <c r="F139" s="439" t="s">
        <v>968</v>
      </c>
      <c r="G139" s="661" t="s">
        <v>969</v>
      </c>
      <c r="H139" s="662"/>
      <c r="I139" s="662"/>
      <c r="J139" s="663"/>
      <c r="K139" s="439" t="s">
        <v>984</v>
      </c>
      <c r="L139" s="664" t="s">
        <v>985</v>
      </c>
      <c r="M139" s="665"/>
      <c r="N139" s="665"/>
      <c r="O139" s="666"/>
      <c r="P139" s="439">
        <v>4964</v>
      </c>
      <c r="Q139" s="456" t="s">
        <v>2553</v>
      </c>
      <c r="R139" s="456" t="s">
        <v>2554</v>
      </c>
      <c r="S139" s="453" t="s">
        <v>2555</v>
      </c>
      <c r="T139" s="439" t="s">
        <v>1250</v>
      </c>
      <c r="U139" s="458"/>
    </row>
    <row r="140" spans="2:21" s="412" customFormat="1" ht="51">
      <c r="B140" s="438">
        <v>100</v>
      </c>
      <c r="C140" s="439" t="s">
        <v>961</v>
      </c>
      <c r="D140" s="439">
        <v>1</v>
      </c>
      <c r="E140" s="456" t="s">
        <v>1088</v>
      </c>
      <c r="F140" s="439" t="s">
        <v>968</v>
      </c>
      <c r="G140" s="661" t="s">
        <v>969</v>
      </c>
      <c r="H140" s="662"/>
      <c r="I140" s="662"/>
      <c r="J140" s="663"/>
      <c r="K140" s="439" t="s">
        <v>984</v>
      </c>
      <c r="L140" s="664" t="s">
        <v>985</v>
      </c>
      <c r="M140" s="665"/>
      <c r="N140" s="665"/>
      <c r="O140" s="666"/>
      <c r="P140" s="439">
        <v>5007</v>
      </c>
      <c r="Q140" s="456" t="s">
        <v>2556</v>
      </c>
      <c r="R140" s="456" t="s">
        <v>2557</v>
      </c>
      <c r="S140" s="439" t="s">
        <v>2558</v>
      </c>
      <c r="T140" s="439" t="s">
        <v>1250</v>
      </c>
      <c r="U140" s="458"/>
    </row>
    <row r="141" spans="2:21" s="412" customFormat="1" ht="51">
      <c r="B141" s="438">
        <v>101</v>
      </c>
      <c r="C141" s="439" t="s">
        <v>961</v>
      </c>
      <c r="D141" s="439">
        <v>1</v>
      </c>
      <c r="E141" s="456" t="s">
        <v>1088</v>
      </c>
      <c r="F141" s="439" t="s">
        <v>968</v>
      </c>
      <c r="G141" s="661" t="s">
        <v>969</v>
      </c>
      <c r="H141" s="662"/>
      <c r="I141" s="662"/>
      <c r="J141" s="663"/>
      <c r="K141" s="439" t="s">
        <v>984</v>
      </c>
      <c r="L141" s="664" t="s">
        <v>985</v>
      </c>
      <c r="M141" s="665"/>
      <c r="N141" s="665"/>
      <c r="O141" s="666"/>
      <c r="P141" s="439">
        <v>5067</v>
      </c>
      <c r="Q141" s="456" t="s">
        <v>2559</v>
      </c>
      <c r="R141" s="456" t="s">
        <v>2560</v>
      </c>
      <c r="S141" s="439" t="s">
        <v>762</v>
      </c>
      <c r="T141" s="439" t="s">
        <v>1250</v>
      </c>
      <c r="U141" s="458"/>
    </row>
    <row r="142" spans="2:21" s="412" customFormat="1" ht="51">
      <c r="B142" s="438">
        <v>102</v>
      </c>
      <c r="C142" s="439" t="s">
        <v>961</v>
      </c>
      <c r="D142" s="439">
        <v>1</v>
      </c>
      <c r="E142" s="456" t="s">
        <v>1088</v>
      </c>
      <c r="F142" s="439" t="s">
        <v>968</v>
      </c>
      <c r="G142" s="661" t="s">
        <v>969</v>
      </c>
      <c r="H142" s="662"/>
      <c r="I142" s="662"/>
      <c r="J142" s="663"/>
      <c r="K142" s="439" t="s">
        <v>984</v>
      </c>
      <c r="L142" s="664" t="s">
        <v>1097</v>
      </c>
      <c r="M142" s="665"/>
      <c r="N142" s="665"/>
      <c r="O142" s="666"/>
      <c r="P142" s="439">
        <v>4910</v>
      </c>
      <c r="Q142" s="456" t="s">
        <v>2561</v>
      </c>
      <c r="R142" s="456" t="s">
        <v>2562</v>
      </c>
      <c r="S142" s="439" t="s">
        <v>2563</v>
      </c>
      <c r="T142" s="439" t="s">
        <v>1250</v>
      </c>
      <c r="U142" s="458"/>
    </row>
    <row r="143" spans="2:21" s="412" customFormat="1" ht="85">
      <c r="B143" s="438">
        <v>103</v>
      </c>
      <c r="C143" s="439" t="s">
        <v>961</v>
      </c>
      <c r="D143" s="439">
        <v>1</v>
      </c>
      <c r="E143" s="456" t="s">
        <v>1088</v>
      </c>
      <c r="F143" s="439" t="s">
        <v>968</v>
      </c>
      <c r="G143" s="661" t="s">
        <v>969</v>
      </c>
      <c r="H143" s="662"/>
      <c r="I143" s="662"/>
      <c r="J143" s="663"/>
      <c r="K143" s="439" t="s">
        <v>984</v>
      </c>
      <c r="L143" s="664" t="s">
        <v>1097</v>
      </c>
      <c r="M143" s="665"/>
      <c r="N143" s="665"/>
      <c r="O143" s="666"/>
      <c r="P143" s="439">
        <v>5006</v>
      </c>
      <c r="Q143" s="463" t="s">
        <v>2564</v>
      </c>
      <c r="R143" s="456" t="s">
        <v>2565</v>
      </c>
      <c r="S143" s="453" t="s">
        <v>2566</v>
      </c>
      <c r="T143" s="439" t="s">
        <v>1250</v>
      </c>
      <c r="U143" s="458"/>
    </row>
    <row r="144" spans="2:21" s="412" customFormat="1" ht="68">
      <c r="B144" s="438">
        <v>104</v>
      </c>
      <c r="C144" s="439" t="s">
        <v>961</v>
      </c>
      <c r="D144" s="439">
        <v>1</v>
      </c>
      <c r="E144" s="456" t="s">
        <v>1088</v>
      </c>
      <c r="F144" s="439" t="s">
        <v>968</v>
      </c>
      <c r="G144" s="661" t="s">
        <v>969</v>
      </c>
      <c r="H144" s="662"/>
      <c r="I144" s="662"/>
      <c r="J144" s="663"/>
      <c r="K144" s="439" t="s">
        <v>984</v>
      </c>
      <c r="L144" s="664" t="s">
        <v>1097</v>
      </c>
      <c r="M144" s="665"/>
      <c r="N144" s="665"/>
      <c r="O144" s="666"/>
      <c r="P144" s="439">
        <v>5064</v>
      </c>
      <c r="Q144" s="463" t="s">
        <v>2567</v>
      </c>
      <c r="R144" s="456" t="s">
        <v>2568</v>
      </c>
      <c r="S144" s="439" t="s">
        <v>2569</v>
      </c>
      <c r="T144" s="439" t="s">
        <v>1250</v>
      </c>
      <c r="U144" s="458"/>
    </row>
    <row r="145" spans="2:21" s="412" customFormat="1" ht="34">
      <c r="B145" s="438">
        <v>105</v>
      </c>
      <c r="C145" s="439" t="s">
        <v>961</v>
      </c>
      <c r="D145" s="439">
        <v>1</v>
      </c>
      <c r="E145" s="456" t="s">
        <v>1088</v>
      </c>
      <c r="F145" s="439" t="s">
        <v>968</v>
      </c>
      <c r="G145" s="661" t="s">
        <v>969</v>
      </c>
      <c r="H145" s="662"/>
      <c r="I145" s="662"/>
      <c r="J145" s="663"/>
      <c r="K145" s="439" t="s">
        <v>984</v>
      </c>
      <c r="L145" s="664" t="s">
        <v>1093</v>
      </c>
      <c r="M145" s="665"/>
      <c r="N145" s="665"/>
      <c r="O145" s="666"/>
      <c r="P145" s="439">
        <v>4858</v>
      </c>
      <c r="Q145" s="463" t="s">
        <v>2571</v>
      </c>
      <c r="R145" s="456" t="s">
        <v>2570</v>
      </c>
      <c r="S145" s="439" t="s">
        <v>215</v>
      </c>
      <c r="T145" s="439" t="s">
        <v>1250</v>
      </c>
      <c r="U145" s="458"/>
    </row>
    <row r="146" spans="2:21" s="412" customFormat="1" ht="47.25" customHeight="1">
      <c r="B146" s="438">
        <v>106</v>
      </c>
      <c r="C146" s="439" t="s">
        <v>961</v>
      </c>
      <c r="D146" s="439">
        <v>1</v>
      </c>
      <c r="E146" s="456" t="s">
        <v>1088</v>
      </c>
      <c r="F146" s="439" t="s">
        <v>968</v>
      </c>
      <c r="G146" s="661" t="s">
        <v>969</v>
      </c>
      <c r="H146" s="662"/>
      <c r="I146" s="662"/>
      <c r="J146" s="663"/>
      <c r="K146" s="439" t="s">
        <v>984</v>
      </c>
      <c r="L146" s="664" t="s">
        <v>1093</v>
      </c>
      <c r="M146" s="665"/>
      <c r="N146" s="665"/>
      <c r="O146" s="666"/>
      <c r="P146" s="439">
        <v>4887</v>
      </c>
      <c r="Q146" s="463" t="s">
        <v>2572</v>
      </c>
      <c r="R146" s="456" t="s">
        <v>2574</v>
      </c>
      <c r="S146" s="453" t="s">
        <v>2573</v>
      </c>
      <c r="T146" s="439" t="s">
        <v>1250</v>
      </c>
      <c r="U146" s="458"/>
    </row>
    <row r="147" spans="2:21" s="412" customFormat="1" ht="153.75" customHeight="1">
      <c r="B147" s="438">
        <v>107</v>
      </c>
      <c r="C147" s="439" t="s">
        <v>961</v>
      </c>
      <c r="D147" s="439">
        <v>1</v>
      </c>
      <c r="E147" s="456" t="s">
        <v>1088</v>
      </c>
      <c r="F147" s="439" t="s">
        <v>968</v>
      </c>
      <c r="G147" s="661" t="s">
        <v>969</v>
      </c>
      <c r="H147" s="662"/>
      <c r="I147" s="662"/>
      <c r="J147" s="663"/>
      <c r="K147" s="439" t="s">
        <v>984</v>
      </c>
      <c r="L147" s="664" t="s">
        <v>1093</v>
      </c>
      <c r="M147" s="665"/>
      <c r="N147" s="665"/>
      <c r="O147" s="666"/>
      <c r="P147" s="439">
        <v>4889</v>
      </c>
      <c r="Q147" s="463" t="s">
        <v>2575</v>
      </c>
      <c r="R147" s="456" t="s">
        <v>2576</v>
      </c>
      <c r="S147" s="439" t="s">
        <v>2577</v>
      </c>
      <c r="T147" s="439" t="s">
        <v>1250</v>
      </c>
      <c r="U147" s="458"/>
    </row>
    <row r="148" spans="2:21" s="412" customFormat="1" ht="102">
      <c r="B148" s="438">
        <v>108</v>
      </c>
      <c r="C148" s="439" t="s">
        <v>961</v>
      </c>
      <c r="D148" s="439">
        <v>1</v>
      </c>
      <c r="E148" s="456" t="s">
        <v>1088</v>
      </c>
      <c r="F148" s="439" t="s">
        <v>968</v>
      </c>
      <c r="G148" s="661" t="s">
        <v>969</v>
      </c>
      <c r="H148" s="662"/>
      <c r="I148" s="662"/>
      <c r="J148" s="663"/>
      <c r="K148" s="439" t="s">
        <v>984</v>
      </c>
      <c r="L148" s="664" t="s">
        <v>1093</v>
      </c>
      <c r="M148" s="665"/>
      <c r="N148" s="665"/>
      <c r="O148" s="666"/>
      <c r="P148" s="439">
        <v>5018</v>
      </c>
      <c r="Q148" s="463" t="s">
        <v>2578</v>
      </c>
      <c r="R148" s="456" t="s">
        <v>2579</v>
      </c>
      <c r="S148" s="453" t="s">
        <v>2580</v>
      </c>
      <c r="T148" s="439" t="s">
        <v>1227</v>
      </c>
      <c r="U148" s="458"/>
    </row>
    <row r="149" spans="2:21" s="412" customFormat="1" ht="63" customHeight="1">
      <c r="B149" s="438">
        <v>109</v>
      </c>
      <c r="C149" s="439" t="s">
        <v>961</v>
      </c>
      <c r="D149" s="439">
        <v>1</v>
      </c>
      <c r="E149" s="456" t="s">
        <v>1088</v>
      </c>
      <c r="F149" s="439" t="s">
        <v>1017</v>
      </c>
      <c r="G149" s="664" t="s">
        <v>1125</v>
      </c>
      <c r="H149" s="665"/>
      <c r="I149" s="665"/>
      <c r="J149" s="666"/>
      <c r="K149" s="439" t="s">
        <v>1019</v>
      </c>
      <c r="L149" s="661" t="s">
        <v>1020</v>
      </c>
      <c r="M149" s="662"/>
      <c r="N149" s="662"/>
      <c r="O149" s="663"/>
      <c r="P149" s="439">
        <v>4903</v>
      </c>
      <c r="Q149" s="462" t="s">
        <v>2581</v>
      </c>
      <c r="R149" s="456" t="s">
        <v>2582</v>
      </c>
      <c r="S149" s="439" t="s">
        <v>847</v>
      </c>
      <c r="T149" s="439" t="s">
        <v>1103</v>
      </c>
      <c r="U149" s="458"/>
    </row>
    <row r="150" spans="2:21" s="412" customFormat="1" ht="51">
      <c r="B150" s="438">
        <v>110</v>
      </c>
      <c r="C150" s="439" t="s">
        <v>961</v>
      </c>
      <c r="D150" s="439">
        <v>1</v>
      </c>
      <c r="E150" s="456" t="s">
        <v>1088</v>
      </c>
      <c r="F150" s="439" t="s">
        <v>1017</v>
      </c>
      <c r="G150" s="664" t="s">
        <v>1125</v>
      </c>
      <c r="H150" s="665"/>
      <c r="I150" s="665"/>
      <c r="J150" s="666"/>
      <c r="K150" s="439" t="s">
        <v>1019</v>
      </c>
      <c r="L150" s="661" t="s">
        <v>1020</v>
      </c>
      <c r="M150" s="662"/>
      <c r="N150" s="662"/>
      <c r="O150" s="663"/>
      <c r="P150" s="439">
        <v>4973</v>
      </c>
      <c r="Q150" s="463" t="s">
        <v>2583</v>
      </c>
      <c r="R150" s="456" t="s">
        <v>2584</v>
      </c>
      <c r="S150" s="453" t="s">
        <v>1288</v>
      </c>
      <c r="T150" s="453" t="s">
        <v>1131</v>
      </c>
      <c r="U150" s="458"/>
    </row>
    <row r="151" spans="2:21" s="412" customFormat="1" ht="51">
      <c r="B151" s="438">
        <v>111</v>
      </c>
      <c r="C151" s="439" t="s">
        <v>961</v>
      </c>
      <c r="D151" s="439">
        <v>1</v>
      </c>
      <c r="E151" s="456" t="s">
        <v>1088</v>
      </c>
      <c r="F151" s="439" t="s">
        <v>1017</v>
      </c>
      <c r="G151" s="664" t="s">
        <v>1125</v>
      </c>
      <c r="H151" s="665"/>
      <c r="I151" s="665"/>
      <c r="J151" s="666"/>
      <c r="K151" s="439" t="s">
        <v>1019</v>
      </c>
      <c r="L151" s="661" t="s">
        <v>1020</v>
      </c>
      <c r="M151" s="662"/>
      <c r="N151" s="662"/>
      <c r="O151" s="663"/>
      <c r="P151" s="439">
        <v>5078</v>
      </c>
      <c r="Q151" s="463" t="s">
        <v>2585</v>
      </c>
      <c r="R151" s="456" t="s">
        <v>2586</v>
      </c>
      <c r="S151" s="439" t="s">
        <v>2587</v>
      </c>
      <c r="T151" s="453" t="s">
        <v>1131</v>
      </c>
      <c r="U151" s="458"/>
    </row>
    <row r="152" spans="2:21" s="412" customFormat="1" ht="51">
      <c r="B152" s="438">
        <v>112</v>
      </c>
      <c r="C152" s="439" t="s">
        <v>961</v>
      </c>
      <c r="D152" s="439">
        <v>1</v>
      </c>
      <c r="E152" s="456" t="s">
        <v>1088</v>
      </c>
      <c r="F152" s="439" t="s">
        <v>1017</v>
      </c>
      <c r="G152" s="664" t="s">
        <v>1125</v>
      </c>
      <c r="H152" s="665"/>
      <c r="I152" s="665"/>
      <c r="J152" s="666"/>
      <c r="K152" s="439" t="s">
        <v>1019</v>
      </c>
      <c r="L152" s="661" t="s">
        <v>1020</v>
      </c>
      <c r="M152" s="662"/>
      <c r="N152" s="662"/>
      <c r="O152" s="663"/>
      <c r="P152" s="439">
        <v>4873</v>
      </c>
      <c r="Q152" s="463" t="s">
        <v>2588</v>
      </c>
      <c r="R152" s="456" t="s">
        <v>2589</v>
      </c>
      <c r="S152" s="439" t="s">
        <v>780</v>
      </c>
      <c r="T152" s="439" t="s">
        <v>1227</v>
      </c>
      <c r="U152" s="458"/>
    </row>
    <row r="153" spans="2:21" s="412" customFormat="1" ht="51">
      <c r="B153" s="438">
        <v>113</v>
      </c>
      <c r="C153" s="439" t="s">
        <v>961</v>
      </c>
      <c r="D153" s="439">
        <v>1</v>
      </c>
      <c r="E153" s="456" t="s">
        <v>1088</v>
      </c>
      <c r="F153" s="439" t="s">
        <v>1017</v>
      </c>
      <c r="G153" s="664" t="s">
        <v>1125</v>
      </c>
      <c r="H153" s="665"/>
      <c r="I153" s="665"/>
      <c r="J153" s="666"/>
      <c r="K153" s="439" t="s">
        <v>1019</v>
      </c>
      <c r="L153" s="661" t="s">
        <v>1020</v>
      </c>
      <c r="M153" s="662"/>
      <c r="N153" s="662"/>
      <c r="O153" s="663"/>
      <c r="P153" s="439">
        <v>4883</v>
      </c>
      <c r="Q153" s="456" t="s">
        <v>2590</v>
      </c>
      <c r="R153" s="456" t="s">
        <v>2591</v>
      </c>
      <c r="S153" s="453" t="s">
        <v>2592</v>
      </c>
      <c r="T153" s="439" t="s">
        <v>1227</v>
      </c>
      <c r="U153" s="458"/>
    </row>
    <row r="154" spans="2:21" s="412" customFormat="1" ht="51">
      <c r="B154" s="438">
        <v>114</v>
      </c>
      <c r="C154" s="439" t="s">
        <v>961</v>
      </c>
      <c r="D154" s="439">
        <v>1</v>
      </c>
      <c r="E154" s="456" t="s">
        <v>1088</v>
      </c>
      <c r="F154" s="439" t="s">
        <v>1017</v>
      </c>
      <c r="G154" s="664" t="s">
        <v>1125</v>
      </c>
      <c r="H154" s="665"/>
      <c r="I154" s="665"/>
      <c r="J154" s="666"/>
      <c r="K154" s="439" t="s">
        <v>1019</v>
      </c>
      <c r="L154" s="661" t="s">
        <v>1020</v>
      </c>
      <c r="M154" s="662"/>
      <c r="N154" s="662"/>
      <c r="O154" s="663"/>
      <c r="P154" s="439">
        <v>4892</v>
      </c>
      <c r="Q154" s="463" t="s">
        <v>2785</v>
      </c>
      <c r="R154" s="456" t="s">
        <v>2786</v>
      </c>
      <c r="S154" s="439" t="s">
        <v>2593</v>
      </c>
      <c r="T154" s="439" t="s">
        <v>1227</v>
      </c>
      <c r="U154" s="458"/>
    </row>
    <row r="155" spans="2:21" s="412" customFormat="1" ht="51">
      <c r="B155" s="438">
        <v>115</v>
      </c>
      <c r="C155" s="439" t="s">
        <v>961</v>
      </c>
      <c r="D155" s="439">
        <v>1</v>
      </c>
      <c r="E155" s="456" t="s">
        <v>1088</v>
      </c>
      <c r="F155" s="439" t="s">
        <v>1017</v>
      </c>
      <c r="G155" s="664" t="s">
        <v>1125</v>
      </c>
      <c r="H155" s="665"/>
      <c r="I155" s="665"/>
      <c r="J155" s="666"/>
      <c r="K155" s="439" t="s">
        <v>1019</v>
      </c>
      <c r="L155" s="661" t="s">
        <v>1020</v>
      </c>
      <c r="M155" s="662"/>
      <c r="N155" s="662"/>
      <c r="O155" s="663"/>
      <c r="P155" s="439">
        <v>4912</v>
      </c>
      <c r="Q155" s="469" t="s">
        <v>2594</v>
      </c>
      <c r="R155" s="456" t="s">
        <v>2595</v>
      </c>
      <c r="S155" s="439" t="s">
        <v>2563</v>
      </c>
      <c r="T155" s="453" t="s">
        <v>1131</v>
      </c>
      <c r="U155" s="458"/>
    </row>
    <row r="156" spans="2:21" s="412" customFormat="1" ht="51">
      <c r="B156" s="438">
        <v>116</v>
      </c>
      <c r="C156" s="439" t="s">
        <v>961</v>
      </c>
      <c r="D156" s="439">
        <v>1</v>
      </c>
      <c r="E156" s="456" t="s">
        <v>1088</v>
      </c>
      <c r="F156" s="439" t="s">
        <v>1017</v>
      </c>
      <c r="G156" s="664" t="s">
        <v>1125</v>
      </c>
      <c r="H156" s="665"/>
      <c r="I156" s="665"/>
      <c r="J156" s="666"/>
      <c r="K156" s="439" t="s">
        <v>1024</v>
      </c>
      <c r="L156" s="664" t="s">
        <v>1025</v>
      </c>
      <c r="M156" s="665"/>
      <c r="N156" s="665"/>
      <c r="O156" s="666"/>
      <c r="P156" s="439">
        <v>4930</v>
      </c>
      <c r="Q156" s="463" t="s">
        <v>2640</v>
      </c>
      <c r="R156" s="456" t="s">
        <v>2641</v>
      </c>
      <c r="S156" s="453" t="s">
        <v>1330</v>
      </c>
      <c r="T156" s="439" t="s">
        <v>1227</v>
      </c>
      <c r="U156" s="458"/>
    </row>
    <row r="157" spans="2:21" s="412" customFormat="1" ht="51">
      <c r="B157" s="438">
        <v>117</v>
      </c>
      <c r="C157" s="439" t="s">
        <v>961</v>
      </c>
      <c r="D157" s="439">
        <v>1</v>
      </c>
      <c r="E157" s="456" t="s">
        <v>1088</v>
      </c>
      <c r="F157" s="439" t="s">
        <v>1017</v>
      </c>
      <c r="G157" s="664" t="s">
        <v>1125</v>
      </c>
      <c r="H157" s="665"/>
      <c r="I157" s="665"/>
      <c r="J157" s="666"/>
      <c r="K157" s="439" t="s">
        <v>1024</v>
      </c>
      <c r="L157" s="664" t="s">
        <v>1025</v>
      </c>
      <c r="M157" s="665"/>
      <c r="N157" s="665"/>
      <c r="O157" s="666"/>
      <c r="P157" s="439">
        <v>4943</v>
      </c>
      <c r="Q157" s="463" t="s">
        <v>2596</v>
      </c>
      <c r="R157" s="456" t="s">
        <v>2597</v>
      </c>
      <c r="S157" s="439" t="s">
        <v>847</v>
      </c>
      <c r="T157" s="453" t="s">
        <v>1131</v>
      </c>
      <c r="U157" s="458"/>
    </row>
    <row r="158" spans="2:21" s="412" customFormat="1" ht="51">
      <c r="B158" s="438">
        <v>118</v>
      </c>
      <c r="C158" s="439" t="s">
        <v>961</v>
      </c>
      <c r="D158" s="439">
        <v>1</v>
      </c>
      <c r="E158" s="456" t="s">
        <v>1088</v>
      </c>
      <c r="F158" s="439" t="s">
        <v>1017</v>
      </c>
      <c r="G158" s="664" t="s">
        <v>1125</v>
      </c>
      <c r="H158" s="665"/>
      <c r="I158" s="665"/>
      <c r="J158" s="666"/>
      <c r="K158" s="439" t="s">
        <v>1024</v>
      </c>
      <c r="L158" s="664" t="s">
        <v>1025</v>
      </c>
      <c r="M158" s="665"/>
      <c r="N158" s="665"/>
      <c r="O158" s="666"/>
      <c r="P158" s="439">
        <v>4944</v>
      </c>
      <c r="Q158" s="463" t="s">
        <v>2601</v>
      </c>
      <c r="R158" s="456" t="s">
        <v>2600</v>
      </c>
      <c r="S158" s="439" t="s">
        <v>847</v>
      </c>
      <c r="T158" s="453" t="s">
        <v>1131</v>
      </c>
      <c r="U158" s="458"/>
    </row>
    <row r="159" spans="2:21" s="412" customFormat="1" ht="85">
      <c r="B159" s="438">
        <v>119</v>
      </c>
      <c r="C159" s="439" t="s">
        <v>961</v>
      </c>
      <c r="D159" s="439">
        <v>1</v>
      </c>
      <c r="E159" s="456" t="s">
        <v>1088</v>
      </c>
      <c r="F159" s="439" t="s">
        <v>1017</v>
      </c>
      <c r="G159" s="664" t="s">
        <v>1125</v>
      </c>
      <c r="H159" s="665"/>
      <c r="I159" s="665"/>
      <c r="J159" s="666"/>
      <c r="K159" s="439" t="s">
        <v>1024</v>
      </c>
      <c r="L159" s="664" t="s">
        <v>1025</v>
      </c>
      <c r="M159" s="665"/>
      <c r="N159" s="665"/>
      <c r="O159" s="666"/>
      <c r="P159" s="439">
        <v>4948</v>
      </c>
      <c r="Q159" s="463" t="s">
        <v>2598</v>
      </c>
      <c r="R159" s="456" t="s">
        <v>2599</v>
      </c>
      <c r="S159" s="453" t="s">
        <v>2602</v>
      </c>
      <c r="T159" s="439" t="s">
        <v>1227</v>
      </c>
      <c r="U159" s="458"/>
    </row>
    <row r="160" spans="2:21" s="412" customFormat="1" ht="51">
      <c r="B160" s="438">
        <v>120</v>
      </c>
      <c r="C160" s="439" t="s">
        <v>961</v>
      </c>
      <c r="D160" s="439">
        <v>1</v>
      </c>
      <c r="E160" s="456" t="s">
        <v>1088</v>
      </c>
      <c r="F160" s="439" t="s">
        <v>1017</v>
      </c>
      <c r="G160" s="664" t="s">
        <v>1125</v>
      </c>
      <c r="H160" s="665"/>
      <c r="I160" s="665"/>
      <c r="J160" s="666"/>
      <c r="K160" s="439" t="s">
        <v>1024</v>
      </c>
      <c r="L160" s="664" t="s">
        <v>1025</v>
      </c>
      <c r="M160" s="665"/>
      <c r="N160" s="665"/>
      <c r="O160" s="666"/>
      <c r="P160" s="439">
        <v>4954</v>
      </c>
      <c r="Q160" s="463" t="s">
        <v>2603</v>
      </c>
      <c r="R160" s="456" t="s">
        <v>2604</v>
      </c>
      <c r="S160" s="439" t="s">
        <v>824</v>
      </c>
      <c r="T160" s="439" t="s">
        <v>1227</v>
      </c>
      <c r="U160" s="458"/>
    </row>
    <row r="161" spans="2:21" s="412" customFormat="1" ht="51">
      <c r="B161" s="438">
        <v>121</v>
      </c>
      <c r="C161" s="439" t="s">
        <v>961</v>
      </c>
      <c r="D161" s="439">
        <v>1</v>
      </c>
      <c r="E161" s="456" t="s">
        <v>1088</v>
      </c>
      <c r="F161" s="439" t="s">
        <v>1017</v>
      </c>
      <c r="G161" s="664" t="s">
        <v>1125</v>
      </c>
      <c r="H161" s="665"/>
      <c r="I161" s="665"/>
      <c r="J161" s="666"/>
      <c r="K161" s="439" t="s">
        <v>1024</v>
      </c>
      <c r="L161" s="664" t="s">
        <v>1025</v>
      </c>
      <c r="M161" s="665"/>
      <c r="N161" s="665"/>
      <c r="O161" s="666"/>
      <c r="P161" s="439">
        <v>4955</v>
      </c>
      <c r="Q161" s="463" t="s">
        <v>2605</v>
      </c>
      <c r="R161" s="456" t="s">
        <v>2606</v>
      </c>
      <c r="S161" s="439" t="s">
        <v>824</v>
      </c>
      <c r="T161" s="439" t="s">
        <v>1250</v>
      </c>
      <c r="U161" s="458"/>
    </row>
    <row r="162" spans="2:21" s="412" customFormat="1" ht="85">
      <c r="B162" s="438">
        <v>122</v>
      </c>
      <c r="C162" s="439" t="s">
        <v>961</v>
      </c>
      <c r="D162" s="439">
        <v>1</v>
      </c>
      <c r="E162" s="456" t="s">
        <v>1088</v>
      </c>
      <c r="F162" s="439" t="s">
        <v>1017</v>
      </c>
      <c r="G162" s="664" t="s">
        <v>1125</v>
      </c>
      <c r="H162" s="665"/>
      <c r="I162" s="665"/>
      <c r="J162" s="666"/>
      <c r="K162" s="439" t="s">
        <v>1024</v>
      </c>
      <c r="L162" s="664" t="s">
        <v>1025</v>
      </c>
      <c r="M162" s="665"/>
      <c r="N162" s="665"/>
      <c r="O162" s="666"/>
      <c r="P162" s="439">
        <v>4978</v>
      </c>
      <c r="Q162" s="463" t="s">
        <v>2607</v>
      </c>
      <c r="R162" s="456" t="s">
        <v>2608</v>
      </c>
      <c r="S162" s="453" t="s">
        <v>2609</v>
      </c>
      <c r="T162" s="439" t="s">
        <v>1250</v>
      </c>
      <c r="U162" s="458"/>
    </row>
    <row r="163" spans="2:21" s="412" customFormat="1" ht="85">
      <c r="B163" s="438">
        <v>123</v>
      </c>
      <c r="C163" s="439" t="s">
        <v>961</v>
      </c>
      <c r="D163" s="439">
        <v>1</v>
      </c>
      <c r="E163" s="456" t="s">
        <v>1088</v>
      </c>
      <c r="F163" s="439" t="s">
        <v>1017</v>
      </c>
      <c r="G163" s="664" t="s">
        <v>1125</v>
      </c>
      <c r="H163" s="665"/>
      <c r="I163" s="665"/>
      <c r="J163" s="666"/>
      <c r="K163" s="439" t="s">
        <v>1024</v>
      </c>
      <c r="L163" s="664" t="s">
        <v>1025</v>
      </c>
      <c r="M163" s="665"/>
      <c r="N163" s="665"/>
      <c r="O163" s="666"/>
      <c r="P163" s="439">
        <v>4979</v>
      </c>
      <c r="Q163" s="463" t="s">
        <v>2610</v>
      </c>
      <c r="R163" s="456" t="s">
        <v>2611</v>
      </c>
      <c r="S163" s="453" t="s">
        <v>2609</v>
      </c>
      <c r="T163" s="439" t="s">
        <v>1250</v>
      </c>
      <c r="U163" s="458"/>
    </row>
    <row r="164" spans="2:21" s="412" customFormat="1" ht="51">
      <c r="B164" s="438">
        <v>124</v>
      </c>
      <c r="C164" s="439" t="s">
        <v>961</v>
      </c>
      <c r="D164" s="439">
        <v>1</v>
      </c>
      <c r="E164" s="456" t="s">
        <v>1088</v>
      </c>
      <c r="F164" s="439" t="s">
        <v>1017</v>
      </c>
      <c r="G164" s="664" t="s">
        <v>1125</v>
      </c>
      <c r="H164" s="665"/>
      <c r="I164" s="665"/>
      <c r="J164" s="666"/>
      <c r="K164" s="439" t="s">
        <v>1024</v>
      </c>
      <c r="L164" s="664" t="s">
        <v>1025</v>
      </c>
      <c r="M164" s="665"/>
      <c r="N164" s="665"/>
      <c r="O164" s="666"/>
      <c r="P164" s="439">
        <v>4980</v>
      </c>
      <c r="Q164" s="463" t="s">
        <v>2613</v>
      </c>
      <c r="R164" s="456" t="s">
        <v>2612</v>
      </c>
      <c r="S164" s="439" t="s">
        <v>2614</v>
      </c>
      <c r="T164" s="439" t="s">
        <v>1250</v>
      </c>
      <c r="U164" s="458"/>
    </row>
    <row r="165" spans="2:21" s="412" customFormat="1" ht="34">
      <c r="B165" s="438">
        <v>125</v>
      </c>
      <c r="C165" s="439" t="s">
        <v>961</v>
      </c>
      <c r="D165" s="439">
        <v>1</v>
      </c>
      <c r="E165" s="456" t="s">
        <v>1088</v>
      </c>
      <c r="F165" s="439" t="s">
        <v>1017</v>
      </c>
      <c r="G165" s="664" t="s">
        <v>1125</v>
      </c>
      <c r="H165" s="665"/>
      <c r="I165" s="665"/>
      <c r="J165" s="666"/>
      <c r="K165" s="439" t="s">
        <v>1024</v>
      </c>
      <c r="L165" s="664" t="s">
        <v>1025</v>
      </c>
      <c r="M165" s="665"/>
      <c r="N165" s="665"/>
      <c r="O165" s="666"/>
      <c r="P165" s="439">
        <v>4988</v>
      </c>
      <c r="Q165" s="463" t="s">
        <v>2615</v>
      </c>
      <c r="R165" s="456" t="s">
        <v>2612</v>
      </c>
      <c r="S165" s="439" t="s">
        <v>2614</v>
      </c>
      <c r="T165" s="439" t="s">
        <v>1250</v>
      </c>
      <c r="U165" s="458"/>
    </row>
    <row r="166" spans="2:21" s="412" customFormat="1" ht="51">
      <c r="B166" s="438">
        <v>126</v>
      </c>
      <c r="C166" s="439" t="s">
        <v>961</v>
      </c>
      <c r="D166" s="439">
        <v>1</v>
      </c>
      <c r="E166" s="456" t="s">
        <v>1088</v>
      </c>
      <c r="F166" s="439" t="s">
        <v>1017</v>
      </c>
      <c r="G166" s="664" t="s">
        <v>1125</v>
      </c>
      <c r="H166" s="665"/>
      <c r="I166" s="665"/>
      <c r="J166" s="666"/>
      <c r="K166" s="439" t="s">
        <v>1024</v>
      </c>
      <c r="L166" s="664" t="s">
        <v>1025</v>
      </c>
      <c r="M166" s="665"/>
      <c r="N166" s="665"/>
      <c r="O166" s="666"/>
      <c r="P166" s="439">
        <v>4991</v>
      </c>
      <c r="Q166" s="463" t="s">
        <v>2616</v>
      </c>
      <c r="R166" s="456" t="s">
        <v>2617</v>
      </c>
      <c r="S166" s="439" t="s">
        <v>2512</v>
      </c>
      <c r="T166" s="439" t="s">
        <v>1250</v>
      </c>
      <c r="U166" s="458"/>
    </row>
    <row r="167" spans="2:21" s="412" customFormat="1" ht="51">
      <c r="B167" s="438">
        <v>127</v>
      </c>
      <c r="C167" s="439" t="s">
        <v>961</v>
      </c>
      <c r="D167" s="439">
        <v>1</v>
      </c>
      <c r="E167" s="456" t="s">
        <v>1088</v>
      </c>
      <c r="F167" s="439" t="s">
        <v>1017</v>
      </c>
      <c r="G167" s="664" t="s">
        <v>1125</v>
      </c>
      <c r="H167" s="665"/>
      <c r="I167" s="665"/>
      <c r="J167" s="666"/>
      <c r="K167" s="439" t="s">
        <v>1024</v>
      </c>
      <c r="L167" s="664" t="s">
        <v>1025</v>
      </c>
      <c r="M167" s="665"/>
      <c r="N167" s="665"/>
      <c r="O167" s="666"/>
      <c r="P167" s="439">
        <v>4996</v>
      </c>
      <c r="Q167" s="463" t="s">
        <v>2618</v>
      </c>
      <c r="R167" s="456" t="s">
        <v>2619</v>
      </c>
      <c r="S167" s="439" t="s">
        <v>877</v>
      </c>
      <c r="T167" s="439" t="s">
        <v>1250</v>
      </c>
      <c r="U167" s="458"/>
    </row>
    <row r="168" spans="2:21" s="412" customFormat="1" ht="51">
      <c r="B168" s="438">
        <v>128</v>
      </c>
      <c r="C168" s="439" t="s">
        <v>961</v>
      </c>
      <c r="D168" s="439">
        <v>1</v>
      </c>
      <c r="E168" s="456" t="s">
        <v>1088</v>
      </c>
      <c r="F168" s="439" t="s">
        <v>968</v>
      </c>
      <c r="G168" s="664" t="s">
        <v>1125</v>
      </c>
      <c r="H168" s="665"/>
      <c r="I168" s="665"/>
      <c r="J168" s="666"/>
      <c r="K168" s="439" t="s">
        <v>1024</v>
      </c>
      <c r="L168" s="664" t="s">
        <v>1025</v>
      </c>
      <c r="M168" s="665"/>
      <c r="N168" s="665"/>
      <c r="O168" s="666"/>
      <c r="P168" s="439">
        <v>5010</v>
      </c>
      <c r="Q168" s="456" t="s">
        <v>2620</v>
      </c>
      <c r="R168" s="456" t="s">
        <v>2621</v>
      </c>
      <c r="S168" s="453" t="s">
        <v>2622</v>
      </c>
      <c r="T168" s="439" t="s">
        <v>1250</v>
      </c>
      <c r="U168" s="458"/>
    </row>
    <row r="169" spans="2:21" s="412" customFormat="1" ht="51">
      <c r="B169" s="438">
        <v>129</v>
      </c>
      <c r="C169" s="439" t="s">
        <v>961</v>
      </c>
      <c r="D169" s="439">
        <v>1</v>
      </c>
      <c r="E169" s="456" t="s">
        <v>1088</v>
      </c>
      <c r="F169" s="439" t="s">
        <v>968</v>
      </c>
      <c r="G169" s="664" t="s">
        <v>1125</v>
      </c>
      <c r="H169" s="665"/>
      <c r="I169" s="665"/>
      <c r="J169" s="666"/>
      <c r="K169" s="439" t="s">
        <v>1024</v>
      </c>
      <c r="L169" s="664" t="s">
        <v>1025</v>
      </c>
      <c r="M169" s="665"/>
      <c r="N169" s="665"/>
      <c r="O169" s="666"/>
      <c r="P169" s="439">
        <v>5019</v>
      </c>
      <c r="Q169" s="463" t="s">
        <v>2624</v>
      </c>
      <c r="R169" s="456" t="s">
        <v>2623</v>
      </c>
      <c r="S169" s="439" t="s">
        <v>706</v>
      </c>
      <c r="T169" s="439" t="s">
        <v>1250</v>
      </c>
      <c r="U169" s="458"/>
    </row>
    <row r="170" spans="2:21" s="412" customFormat="1" ht="51">
      <c r="B170" s="438">
        <v>130</v>
      </c>
      <c r="C170" s="439" t="s">
        <v>961</v>
      </c>
      <c r="D170" s="439">
        <v>1</v>
      </c>
      <c r="E170" s="456" t="s">
        <v>1088</v>
      </c>
      <c r="F170" s="439" t="s">
        <v>968</v>
      </c>
      <c r="G170" s="664" t="s">
        <v>1125</v>
      </c>
      <c r="H170" s="665"/>
      <c r="I170" s="665"/>
      <c r="J170" s="666"/>
      <c r="K170" s="439" t="s">
        <v>1024</v>
      </c>
      <c r="L170" s="664" t="s">
        <v>1025</v>
      </c>
      <c r="M170" s="665"/>
      <c r="N170" s="665"/>
      <c r="O170" s="666"/>
      <c r="P170" s="439">
        <v>5065</v>
      </c>
      <c r="Q170" s="456" t="s">
        <v>2625</v>
      </c>
      <c r="R170" s="456" t="s">
        <v>2626</v>
      </c>
      <c r="S170" s="439" t="s">
        <v>762</v>
      </c>
      <c r="T170" s="439" t="s">
        <v>1250</v>
      </c>
      <c r="U170" s="458"/>
    </row>
    <row r="171" spans="2:21" s="412" customFormat="1" ht="68">
      <c r="B171" s="438">
        <v>131</v>
      </c>
      <c r="C171" s="439" t="s">
        <v>961</v>
      </c>
      <c r="D171" s="439">
        <v>2</v>
      </c>
      <c r="E171" s="456" t="s">
        <v>1135</v>
      </c>
      <c r="F171" s="439" t="s">
        <v>972</v>
      </c>
      <c r="G171" s="661" t="s">
        <v>973</v>
      </c>
      <c r="H171" s="662"/>
      <c r="I171" s="662"/>
      <c r="J171" s="663"/>
      <c r="K171" s="439" t="s">
        <v>974</v>
      </c>
      <c r="L171" s="661" t="s">
        <v>1150</v>
      </c>
      <c r="M171" s="662"/>
      <c r="N171" s="662"/>
      <c r="O171" s="663"/>
      <c r="P171" s="439">
        <v>4874</v>
      </c>
      <c r="Q171" s="456" t="s">
        <v>2627</v>
      </c>
      <c r="R171" s="456" t="s">
        <v>2628</v>
      </c>
      <c r="S171" s="439" t="s">
        <v>790</v>
      </c>
      <c r="T171" s="439" t="s">
        <v>973</v>
      </c>
      <c r="U171" s="458"/>
    </row>
    <row r="172" spans="2:21" s="412" customFormat="1" ht="68">
      <c r="B172" s="438">
        <v>132</v>
      </c>
      <c r="C172" s="439" t="s">
        <v>961</v>
      </c>
      <c r="D172" s="439">
        <v>2</v>
      </c>
      <c r="E172" s="456" t="s">
        <v>1135</v>
      </c>
      <c r="F172" s="439" t="s">
        <v>972</v>
      </c>
      <c r="G172" s="661" t="s">
        <v>973</v>
      </c>
      <c r="H172" s="662"/>
      <c r="I172" s="662"/>
      <c r="J172" s="663"/>
      <c r="K172" s="439" t="s">
        <v>974</v>
      </c>
      <c r="L172" s="661" t="s">
        <v>1150</v>
      </c>
      <c r="M172" s="662"/>
      <c r="N172" s="662"/>
      <c r="O172" s="663"/>
      <c r="P172" s="439">
        <v>4881</v>
      </c>
      <c r="Q172" s="456" t="s">
        <v>2629</v>
      </c>
      <c r="R172" s="456" t="s">
        <v>2630</v>
      </c>
      <c r="S172" s="453" t="s">
        <v>2632</v>
      </c>
      <c r="T172" s="439" t="s">
        <v>973</v>
      </c>
      <c r="U172" s="458"/>
    </row>
    <row r="173" spans="2:21" s="412" customFormat="1" ht="68">
      <c r="B173" s="438">
        <v>133</v>
      </c>
      <c r="C173" s="439" t="s">
        <v>961</v>
      </c>
      <c r="D173" s="439">
        <v>2</v>
      </c>
      <c r="E173" s="456" t="s">
        <v>1135</v>
      </c>
      <c r="F173" s="439" t="s">
        <v>972</v>
      </c>
      <c r="G173" s="661" t="s">
        <v>973</v>
      </c>
      <c r="H173" s="662"/>
      <c r="I173" s="662"/>
      <c r="J173" s="663"/>
      <c r="K173" s="439" t="s">
        <v>974</v>
      </c>
      <c r="L173" s="661" t="s">
        <v>1150</v>
      </c>
      <c r="M173" s="662"/>
      <c r="N173" s="662"/>
      <c r="O173" s="663"/>
      <c r="P173" s="439">
        <v>4911</v>
      </c>
      <c r="Q173" s="456" t="s">
        <v>2633</v>
      </c>
      <c r="R173" s="456" t="s">
        <v>2634</v>
      </c>
      <c r="S173" s="439" t="s">
        <v>2563</v>
      </c>
      <c r="T173" s="439" t="s">
        <v>973</v>
      </c>
      <c r="U173" s="458"/>
    </row>
    <row r="174" spans="2:21" s="412" customFormat="1" ht="68">
      <c r="B174" s="438">
        <v>134</v>
      </c>
      <c r="C174" s="439" t="s">
        <v>961</v>
      </c>
      <c r="D174" s="439">
        <v>2</v>
      </c>
      <c r="E174" s="456" t="s">
        <v>1135</v>
      </c>
      <c r="F174" s="439" t="s">
        <v>972</v>
      </c>
      <c r="G174" s="661" t="s">
        <v>973</v>
      </c>
      <c r="H174" s="662"/>
      <c r="I174" s="662"/>
      <c r="J174" s="663"/>
      <c r="K174" s="439" t="s">
        <v>974</v>
      </c>
      <c r="L174" s="661" t="s">
        <v>1150</v>
      </c>
      <c r="M174" s="662"/>
      <c r="N174" s="662"/>
      <c r="O174" s="663"/>
      <c r="P174" s="439">
        <v>4983</v>
      </c>
      <c r="Q174" s="456" t="s">
        <v>2635</v>
      </c>
      <c r="R174" s="456" t="s">
        <v>2636</v>
      </c>
      <c r="S174" s="439" t="s">
        <v>2637</v>
      </c>
      <c r="T174" s="439" t="s">
        <v>973</v>
      </c>
      <c r="U174" s="458"/>
    </row>
    <row r="175" spans="2:21" s="412" customFormat="1" ht="68">
      <c r="B175" s="438">
        <v>135</v>
      </c>
      <c r="C175" s="390" t="s">
        <v>961</v>
      </c>
      <c r="D175" s="390">
        <v>2</v>
      </c>
      <c r="E175" s="415" t="s">
        <v>2701</v>
      </c>
      <c r="F175" s="390" t="s">
        <v>972</v>
      </c>
      <c r="G175" s="654" t="s">
        <v>2702</v>
      </c>
      <c r="H175" s="655"/>
      <c r="I175" s="655"/>
      <c r="J175" s="656"/>
      <c r="K175" s="477" t="s">
        <v>974</v>
      </c>
      <c r="L175" s="654" t="s">
        <v>1150</v>
      </c>
      <c r="M175" s="655"/>
      <c r="N175" s="655"/>
      <c r="O175" s="656"/>
      <c r="P175" s="390">
        <v>5001</v>
      </c>
      <c r="Q175" s="415" t="s">
        <v>2643</v>
      </c>
      <c r="R175" s="415" t="s">
        <v>2644</v>
      </c>
      <c r="S175" s="390" t="s">
        <v>2522</v>
      </c>
      <c r="T175" s="439" t="s">
        <v>973</v>
      </c>
      <c r="U175" s="458"/>
    </row>
    <row r="176" spans="2:21" s="412" customFormat="1" ht="68">
      <c r="B176" s="438">
        <v>136</v>
      </c>
      <c r="C176" s="390" t="s">
        <v>961</v>
      </c>
      <c r="D176" s="390">
        <v>2</v>
      </c>
      <c r="E176" s="415" t="s">
        <v>2701</v>
      </c>
      <c r="F176" s="390" t="s">
        <v>972</v>
      </c>
      <c r="G176" s="654" t="s">
        <v>2702</v>
      </c>
      <c r="H176" s="655"/>
      <c r="I176" s="655"/>
      <c r="J176" s="656"/>
      <c r="K176" s="390" t="s">
        <v>974</v>
      </c>
      <c r="L176" s="654" t="s">
        <v>1150</v>
      </c>
      <c r="M176" s="655"/>
      <c r="N176" s="655"/>
      <c r="O176" s="656"/>
      <c r="P176" s="390">
        <v>5021</v>
      </c>
      <c r="Q176" s="470" t="s">
        <v>2708</v>
      </c>
      <c r="R176" s="415" t="s">
        <v>2709</v>
      </c>
      <c r="S176" s="471" t="s">
        <v>2645</v>
      </c>
      <c r="T176" s="439" t="s">
        <v>973</v>
      </c>
      <c r="U176" s="458"/>
    </row>
    <row r="177" spans="2:21" s="412" customFormat="1" ht="68">
      <c r="B177" s="438">
        <v>137</v>
      </c>
      <c r="C177" s="390" t="s">
        <v>961</v>
      </c>
      <c r="D177" s="390">
        <v>2</v>
      </c>
      <c r="E177" s="415" t="s">
        <v>2701</v>
      </c>
      <c r="F177" s="390" t="s">
        <v>972</v>
      </c>
      <c r="G177" s="654" t="s">
        <v>2702</v>
      </c>
      <c r="H177" s="655"/>
      <c r="I177" s="655"/>
      <c r="J177" s="656"/>
      <c r="K177" s="477" t="s">
        <v>974</v>
      </c>
      <c r="L177" s="654" t="s">
        <v>1150</v>
      </c>
      <c r="M177" s="655"/>
      <c r="N177" s="655"/>
      <c r="O177" s="656"/>
      <c r="P177" s="390">
        <v>5055</v>
      </c>
      <c r="Q177" s="415" t="s">
        <v>2710</v>
      </c>
      <c r="R177" s="415" t="s">
        <v>2711</v>
      </c>
      <c r="S177" s="390" t="s">
        <v>2646</v>
      </c>
      <c r="T177" s="439" t="s">
        <v>973</v>
      </c>
      <c r="U177" s="458"/>
    </row>
    <row r="178" spans="2:21" s="412" customFormat="1" ht="68">
      <c r="B178" s="438">
        <v>138</v>
      </c>
      <c r="C178" s="390" t="s">
        <v>961</v>
      </c>
      <c r="D178" s="390">
        <v>2</v>
      </c>
      <c r="E178" s="415" t="s">
        <v>2701</v>
      </c>
      <c r="F178" s="390" t="s">
        <v>972</v>
      </c>
      <c r="G178" s="654" t="s">
        <v>2702</v>
      </c>
      <c r="H178" s="655"/>
      <c r="I178" s="655"/>
      <c r="J178" s="656"/>
      <c r="K178" s="390" t="s">
        <v>974</v>
      </c>
      <c r="L178" s="654" t="s">
        <v>1150</v>
      </c>
      <c r="M178" s="655"/>
      <c r="N178" s="655"/>
      <c r="O178" s="656"/>
      <c r="P178" s="390">
        <v>5079</v>
      </c>
      <c r="Q178" s="415" t="s">
        <v>2712</v>
      </c>
      <c r="R178" s="415" t="s">
        <v>2713</v>
      </c>
      <c r="S178" s="390" t="s">
        <v>2587</v>
      </c>
      <c r="T178" s="439" t="s">
        <v>973</v>
      </c>
      <c r="U178" s="458"/>
    </row>
    <row r="179" spans="2:21" s="412" customFormat="1" ht="68">
      <c r="B179" s="438">
        <v>139</v>
      </c>
      <c r="C179" s="390" t="s">
        <v>961</v>
      </c>
      <c r="D179" s="390">
        <v>2</v>
      </c>
      <c r="E179" s="415" t="s">
        <v>2701</v>
      </c>
      <c r="F179" s="390" t="s">
        <v>972</v>
      </c>
      <c r="G179" s="654" t="s">
        <v>2702</v>
      </c>
      <c r="H179" s="655"/>
      <c r="I179" s="655"/>
      <c r="J179" s="656"/>
      <c r="K179" s="390" t="s">
        <v>986</v>
      </c>
      <c r="L179" s="654" t="s">
        <v>1146</v>
      </c>
      <c r="M179" s="655"/>
      <c r="N179" s="655"/>
      <c r="O179" s="656"/>
      <c r="P179" s="390">
        <v>4997</v>
      </c>
      <c r="Q179" s="415" t="s">
        <v>2714</v>
      </c>
      <c r="R179" s="415" t="s">
        <v>2647</v>
      </c>
      <c r="S179" s="390" t="s">
        <v>2715</v>
      </c>
      <c r="T179" s="439" t="s">
        <v>973</v>
      </c>
      <c r="U179" s="458"/>
    </row>
    <row r="180" spans="2:21" s="412" customFormat="1" ht="68">
      <c r="B180" s="438">
        <v>140</v>
      </c>
      <c r="C180" s="390" t="s">
        <v>961</v>
      </c>
      <c r="D180" s="390">
        <v>2</v>
      </c>
      <c r="E180" s="415" t="s">
        <v>2701</v>
      </c>
      <c r="F180" s="390" t="s">
        <v>972</v>
      </c>
      <c r="G180" s="654" t="s">
        <v>2702</v>
      </c>
      <c r="H180" s="655"/>
      <c r="I180" s="655"/>
      <c r="J180" s="656"/>
      <c r="K180" s="390" t="s">
        <v>986</v>
      </c>
      <c r="L180" s="654" t="s">
        <v>1146</v>
      </c>
      <c r="M180" s="655"/>
      <c r="N180" s="655"/>
      <c r="O180" s="656"/>
      <c r="P180" s="390">
        <v>5033</v>
      </c>
      <c r="Q180" s="415" t="s">
        <v>2648</v>
      </c>
      <c r="R180" s="415" t="s">
        <v>2649</v>
      </c>
      <c r="S180" s="390" t="s">
        <v>2650</v>
      </c>
      <c r="T180" s="439" t="s">
        <v>973</v>
      </c>
      <c r="U180" s="458"/>
    </row>
    <row r="181" spans="2:21" s="412" customFormat="1" ht="68">
      <c r="B181" s="438">
        <v>141</v>
      </c>
      <c r="C181" s="390" t="s">
        <v>961</v>
      </c>
      <c r="D181" s="390">
        <v>2</v>
      </c>
      <c r="E181" s="415" t="s">
        <v>2701</v>
      </c>
      <c r="F181" s="390" t="s">
        <v>972</v>
      </c>
      <c r="G181" s="654" t="s">
        <v>2702</v>
      </c>
      <c r="H181" s="655"/>
      <c r="I181" s="655"/>
      <c r="J181" s="656"/>
      <c r="K181" s="390" t="s">
        <v>994</v>
      </c>
      <c r="L181" s="654" t="s">
        <v>1136</v>
      </c>
      <c r="M181" s="655"/>
      <c r="N181" s="655"/>
      <c r="O181" s="656"/>
      <c r="P181" s="390">
        <v>4865</v>
      </c>
      <c r="Q181" s="415" t="s">
        <v>2651</v>
      </c>
      <c r="R181" s="415" t="s">
        <v>2652</v>
      </c>
      <c r="S181" s="390" t="s">
        <v>264</v>
      </c>
      <c r="T181" s="439" t="s">
        <v>973</v>
      </c>
      <c r="U181" s="458"/>
    </row>
    <row r="182" spans="2:21" s="412" customFormat="1" ht="68">
      <c r="B182" s="438">
        <v>142</v>
      </c>
      <c r="C182" s="390" t="s">
        <v>961</v>
      </c>
      <c r="D182" s="390">
        <v>2</v>
      </c>
      <c r="E182" s="415" t="s">
        <v>2701</v>
      </c>
      <c r="F182" s="390" t="s">
        <v>972</v>
      </c>
      <c r="G182" s="654" t="s">
        <v>2702</v>
      </c>
      <c r="H182" s="655"/>
      <c r="I182" s="655"/>
      <c r="J182" s="656"/>
      <c r="K182" s="390" t="s">
        <v>994</v>
      </c>
      <c r="L182" s="654" t="s">
        <v>1136</v>
      </c>
      <c r="M182" s="655"/>
      <c r="N182" s="655"/>
      <c r="O182" s="656"/>
      <c r="P182" s="390">
        <v>4877</v>
      </c>
      <c r="Q182" s="415" t="s">
        <v>2716</v>
      </c>
      <c r="R182" s="415" t="s">
        <v>2717</v>
      </c>
      <c r="S182" s="390" t="s">
        <v>2482</v>
      </c>
      <c r="T182" s="439" t="s">
        <v>973</v>
      </c>
      <c r="U182" s="458"/>
    </row>
    <row r="183" spans="2:21" s="412" customFormat="1" ht="68">
      <c r="B183" s="438">
        <v>143</v>
      </c>
      <c r="C183" s="390" t="s">
        <v>961</v>
      </c>
      <c r="D183" s="390">
        <v>2</v>
      </c>
      <c r="E183" s="415" t="s">
        <v>2701</v>
      </c>
      <c r="F183" s="390" t="s">
        <v>972</v>
      </c>
      <c r="G183" s="654" t="s">
        <v>2702</v>
      </c>
      <c r="H183" s="655"/>
      <c r="I183" s="655"/>
      <c r="J183" s="656"/>
      <c r="K183" s="390" t="s">
        <v>994</v>
      </c>
      <c r="L183" s="654" t="s">
        <v>1136</v>
      </c>
      <c r="M183" s="655"/>
      <c r="N183" s="655"/>
      <c r="O183" s="656"/>
      <c r="P183" s="390">
        <v>4878</v>
      </c>
      <c r="Q183" s="415" t="s">
        <v>2653</v>
      </c>
      <c r="R183" s="470" t="s">
        <v>2718</v>
      </c>
      <c r="S183" s="390" t="s">
        <v>2482</v>
      </c>
      <c r="T183" s="439" t="s">
        <v>973</v>
      </c>
      <c r="U183" s="458"/>
    </row>
    <row r="184" spans="2:21" s="412" customFormat="1" ht="68">
      <c r="B184" s="438">
        <v>144</v>
      </c>
      <c r="C184" s="390" t="s">
        <v>961</v>
      </c>
      <c r="D184" s="390">
        <v>2</v>
      </c>
      <c r="E184" s="415" t="s">
        <v>2701</v>
      </c>
      <c r="F184" s="390" t="s">
        <v>972</v>
      </c>
      <c r="G184" s="654" t="s">
        <v>2702</v>
      </c>
      <c r="H184" s="655"/>
      <c r="I184" s="655"/>
      <c r="J184" s="656"/>
      <c r="K184" s="390" t="s">
        <v>994</v>
      </c>
      <c r="L184" s="654" t="s">
        <v>1136</v>
      </c>
      <c r="M184" s="655"/>
      <c r="N184" s="655"/>
      <c r="O184" s="656"/>
      <c r="P184" s="390">
        <v>4905</v>
      </c>
      <c r="Q184" s="415" t="s">
        <v>2654</v>
      </c>
      <c r="R184" s="415" t="s">
        <v>2655</v>
      </c>
      <c r="S184" s="390" t="s">
        <v>636</v>
      </c>
      <c r="T184" s="439" t="s">
        <v>973</v>
      </c>
      <c r="U184" s="458"/>
    </row>
    <row r="185" spans="2:21" s="412" customFormat="1" ht="68">
      <c r="B185" s="438">
        <v>145</v>
      </c>
      <c r="C185" s="390" t="s">
        <v>961</v>
      </c>
      <c r="D185" s="390">
        <v>2</v>
      </c>
      <c r="E185" s="415" t="s">
        <v>2701</v>
      </c>
      <c r="F185" s="390" t="s">
        <v>972</v>
      </c>
      <c r="G185" s="654" t="s">
        <v>2702</v>
      </c>
      <c r="H185" s="655"/>
      <c r="I185" s="655"/>
      <c r="J185" s="656"/>
      <c r="K185" s="390" t="s">
        <v>994</v>
      </c>
      <c r="L185" s="654" t="s">
        <v>1136</v>
      </c>
      <c r="M185" s="655"/>
      <c r="N185" s="655"/>
      <c r="O185" s="656"/>
      <c r="P185" s="390">
        <v>4913</v>
      </c>
      <c r="Q185" s="415" t="s">
        <v>2656</v>
      </c>
      <c r="R185" s="415" t="s">
        <v>2657</v>
      </c>
      <c r="S185" s="390" t="s">
        <v>2563</v>
      </c>
      <c r="T185" s="439" t="s">
        <v>973</v>
      </c>
      <c r="U185" s="458"/>
    </row>
    <row r="186" spans="2:21" s="412" customFormat="1" ht="68">
      <c r="B186" s="438">
        <v>146</v>
      </c>
      <c r="C186" s="390" t="s">
        <v>961</v>
      </c>
      <c r="D186" s="390">
        <v>2</v>
      </c>
      <c r="E186" s="415" t="s">
        <v>2701</v>
      </c>
      <c r="F186" s="390" t="s">
        <v>972</v>
      </c>
      <c r="G186" s="654" t="s">
        <v>2702</v>
      </c>
      <c r="H186" s="655"/>
      <c r="I186" s="655"/>
      <c r="J186" s="656"/>
      <c r="K186" s="390" t="s">
        <v>994</v>
      </c>
      <c r="L186" s="654" t="s">
        <v>1136</v>
      </c>
      <c r="M186" s="655"/>
      <c r="N186" s="655"/>
      <c r="O186" s="656"/>
      <c r="P186" s="390">
        <v>4961</v>
      </c>
      <c r="Q186" s="415" t="s">
        <v>2658</v>
      </c>
      <c r="R186" s="415" t="s">
        <v>2659</v>
      </c>
      <c r="S186" s="390" t="s">
        <v>2522</v>
      </c>
      <c r="T186" s="439" t="s">
        <v>973</v>
      </c>
      <c r="U186" s="458"/>
    </row>
    <row r="187" spans="2:21" s="412" customFormat="1" ht="68">
      <c r="B187" s="438">
        <v>147</v>
      </c>
      <c r="C187" s="390" t="s">
        <v>961</v>
      </c>
      <c r="D187" s="390">
        <v>2</v>
      </c>
      <c r="E187" s="415" t="s">
        <v>2701</v>
      </c>
      <c r="F187" s="390" t="s">
        <v>972</v>
      </c>
      <c r="G187" s="654" t="s">
        <v>2702</v>
      </c>
      <c r="H187" s="655"/>
      <c r="I187" s="655"/>
      <c r="J187" s="656"/>
      <c r="K187" s="390" t="s">
        <v>994</v>
      </c>
      <c r="L187" s="654" t="s">
        <v>1136</v>
      </c>
      <c r="M187" s="655"/>
      <c r="N187" s="655"/>
      <c r="O187" s="656"/>
      <c r="P187" s="390">
        <v>4984</v>
      </c>
      <c r="Q187" s="415" t="s">
        <v>2719</v>
      </c>
      <c r="R187" s="415" t="s">
        <v>2720</v>
      </c>
      <c r="S187" s="390" t="s">
        <v>2660</v>
      </c>
      <c r="T187" s="439" t="s">
        <v>973</v>
      </c>
      <c r="U187" s="458"/>
    </row>
    <row r="188" spans="2:21" s="412" customFormat="1" ht="68">
      <c r="B188" s="438">
        <v>148</v>
      </c>
      <c r="C188" s="390" t="s">
        <v>961</v>
      </c>
      <c r="D188" s="390">
        <v>2</v>
      </c>
      <c r="E188" s="415" t="s">
        <v>2701</v>
      </c>
      <c r="F188" s="390" t="s">
        <v>972</v>
      </c>
      <c r="G188" s="654" t="s">
        <v>2702</v>
      </c>
      <c r="H188" s="655"/>
      <c r="I188" s="655"/>
      <c r="J188" s="656"/>
      <c r="K188" s="390" t="s">
        <v>994</v>
      </c>
      <c r="L188" s="654" t="s">
        <v>1136</v>
      </c>
      <c r="M188" s="655"/>
      <c r="N188" s="655"/>
      <c r="O188" s="656"/>
      <c r="P188" s="390">
        <v>5066</v>
      </c>
      <c r="Q188" s="415" t="s">
        <v>2721</v>
      </c>
      <c r="R188" s="415" t="s">
        <v>2722</v>
      </c>
      <c r="S188" s="390" t="s">
        <v>2569</v>
      </c>
      <c r="T188" s="439" t="s">
        <v>973</v>
      </c>
      <c r="U188" s="458"/>
    </row>
    <row r="189" spans="2:21" s="412" customFormat="1" ht="68">
      <c r="B189" s="438">
        <v>149</v>
      </c>
      <c r="C189" s="390" t="s">
        <v>961</v>
      </c>
      <c r="D189" s="390">
        <v>2</v>
      </c>
      <c r="E189" s="415" t="s">
        <v>2701</v>
      </c>
      <c r="F189" s="390" t="s">
        <v>1004</v>
      </c>
      <c r="G189" s="654" t="s">
        <v>2642</v>
      </c>
      <c r="H189" s="655"/>
      <c r="I189" s="655"/>
      <c r="J189" s="656"/>
      <c r="K189" s="390" t="s">
        <v>1006</v>
      </c>
      <c r="L189" s="654" t="s">
        <v>2642</v>
      </c>
      <c r="M189" s="655"/>
      <c r="N189" s="655"/>
      <c r="O189" s="656"/>
      <c r="P189" s="390">
        <v>5011</v>
      </c>
      <c r="Q189" s="415" t="s">
        <v>2723</v>
      </c>
      <c r="R189" s="415" t="s">
        <v>2724</v>
      </c>
      <c r="S189" s="397" t="s">
        <v>2566</v>
      </c>
      <c r="T189" s="439" t="s">
        <v>973</v>
      </c>
      <c r="U189" s="458"/>
    </row>
    <row r="190" spans="2:21" s="412" customFormat="1" ht="68">
      <c r="B190" s="438">
        <v>150</v>
      </c>
      <c r="C190" s="390" t="s">
        <v>961</v>
      </c>
      <c r="D190" s="390">
        <v>3</v>
      </c>
      <c r="E190" s="480" t="s">
        <v>1166</v>
      </c>
      <c r="F190" s="390" t="s">
        <v>996</v>
      </c>
      <c r="G190" s="654" t="s">
        <v>977</v>
      </c>
      <c r="H190" s="655"/>
      <c r="I190" s="655"/>
      <c r="J190" s="656"/>
      <c r="K190" s="390" t="s">
        <v>998</v>
      </c>
      <c r="L190" s="660" t="s">
        <v>979</v>
      </c>
      <c r="M190" s="655"/>
      <c r="N190" s="655"/>
      <c r="O190" s="656"/>
      <c r="P190" s="390">
        <v>4974</v>
      </c>
      <c r="Q190" s="415" t="s">
        <v>2725</v>
      </c>
      <c r="R190" s="415" t="s">
        <v>2726</v>
      </c>
      <c r="S190" s="397" t="s">
        <v>2727</v>
      </c>
      <c r="T190" s="439" t="s">
        <v>1103</v>
      </c>
      <c r="U190" s="458"/>
    </row>
    <row r="191" spans="2:21" s="412" customFormat="1" ht="85">
      <c r="B191" s="438">
        <v>151</v>
      </c>
      <c r="C191" s="390" t="s">
        <v>961</v>
      </c>
      <c r="D191" s="390">
        <v>4</v>
      </c>
      <c r="E191" s="478" t="s">
        <v>1184</v>
      </c>
      <c r="F191" s="390" t="s">
        <v>980</v>
      </c>
      <c r="G191" s="654" t="s">
        <v>1185</v>
      </c>
      <c r="H191" s="655"/>
      <c r="I191" s="655"/>
      <c r="J191" s="656"/>
      <c r="K191" s="390" t="s">
        <v>982</v>
      </c>
      <c r="L191" s="654" t="s">
        <v>983</v>
      </c>
      <c r="M191" s="655"/>
      <c r="N191" s="655"/>
      <c r="O191" s="656"/>
      <c r="P191" s="390">
        <v>5041</v>
      </c>
      <c r="Q191" s="415" t="s">
        <v>2728</v>
      </c>
      <c r="R191" s="470" t="s">
        <v>2729</v>
      </c>
      <c r="S191" s="390" t="s">
        <v>2662</v>
      </c>
      <c r="T191" s="439" t="s">
        <v>1250</v>
      </c>
      <c r="U191" s="458"/>
    </row>
    <row r="192" spans="2:21" s="412" customFormat="1" ht="85">
      <c r="B192" s="438">
        <v>152</v>
      </c>
      <c r="C192" s="390" t="s">
        <v>961</v>
      </c>
      <c r="D192" s="390">
        <v>4</v>
      </c>
      <c r="E192" s="478" t="s">
        <v>1184</v>
      </c>
      <c r="F192" s="477" t="s">
        <v>980</v>
      </c>
      <c r="G192" s="654" t="s">
        <v>1185</v>
      </c>
      <c r="H192" s="655"/>
      <c r="I192" s="655"/>
      <c r="J192" s="656"/>
      <c r="K192" s="390" t="s">
        <v>990</v>
      </c>
      <c r="L192" s="654" t="s">
        <v>991</v>
      </c>
      <c r="M192" s="655"/>
      <c r="N192" s="655"/>
      <c r="O192" s="656"/>
      <c r="P192" s="390">
        <v>4931</v>
      </c>
      <c r="Q192" s="415" t="s">
        <v>2730</v>
      </c>
      <c r="R192" s="415" t="s">
        <v>2731</v>
      </c>
      <c r="S192" s="397" t="s">
        <v>2663</v>
      </c>
      <c r="T192" s="439" t="s">
        <v>437</v>
      </c>
      <c r="U192" s="458"/>
    </row>
    <row r="193" spans="2:21" s="412" customFormat="1" ht="85">
      <c r="B193" s="438">
        <v>153</v>
      </c>
      <c r="C193" s="390" t="s">
        <v>961</v>
      </c>
      <c r="D193" s="390">
        <v>4</v>
      </c>
      <c r="E193" s="478" t="s">
        <v>1184</v>
      </c>
      <c r="F193" s="390" t="s">
        <v>980</v>
      </c>
      <c r="G193" s="654" t="s">
        <v>1185</v>
      </c>
      <c r="H193" s="655"/>
      <c r="I193" s="655"/>
      <c r="J193" s="656"/>
      <c r="K193" s="390" t="s">
        <v>1000</v>
      </c>
      <c r="L193" s="654" t="s">
        <v>2703</v>
      </c>
      <c r="M193" s="655"/>
      <c r="N193" s="655"/>
      <c r="O193" s="656"/>
      <c r="P193" s="390">
        <v>4894</v>
      </c>
      <c r="Q193" s="415" t="s">
        <v>2732</v>
      </c>
      <c r="R193" s="470" t="s">
        <v>2733</v>
      </c>
      <c r="S193" s="390" t="s">
        <v>2593</v>
      </c>
      <c r="T193" s="439" t="s">
        <v>437</v>
      </c>
      <c r="U193" s="458"/>
    </row>
    <row r="194" spans="2:21" s="412" customFormat="1" ht="85">
      <c r="B194" s="438">
        <v>154</v>
      </c>
      <c r="C194" s="390" t="s">
        <v>961</v>
      </c>
      <c r="D194" s="390">
        <v>4</v>
      </c>
      <c r="E194" s="478" t="s">
        <v>1184</v>
      </c>
      <c r="F194" s="477" t="s">
        <v>980</v>
      </c>
      <c r="G194" s="654" t="s">
        <v>1185</v>
      </c>
      <c r="H194" s="655"/>
      <c r="I194" s="655"/>
      <c r="J194" s="656"/>
      <c r="K194" s="390" t="s">
        <v>1009</v>
      </c>
      <c r="L194" s="654" t="s">
        <v>1444</v>
      </c>
      <c r="M194" s="655"/>
      <c r="N194" s="655"/>
      <c r="O194" s="656"/>
      <c r="P194" s="390">
        <v>5048</v>
      </c>
      <c r="Q194" s="415" t="s">
        <v>2664</v>
      </c>
      <c r="R194" s="472" t="s">
        <v>2665</v>
      </c>
      <c r="S194" s="390" t="s">
        <v>2662</v>
      </c>
      <c r="T194" s="439" t="s">
        <v>437</v>
      </c>
      <c r="U194" s="458"/>
    </row>
    <row r="195" spans="2:21" s="412" customFormat="1" ht="85">
      <c r="B195" s="438">
        <v>155</v>
      </c>
      <c r="C195" s="390" t="s">
        <v>961</v>
      </c>
      <c r="D195" s="390">
        <v>4</v>
      </c>
      <c r="E195" s="478" t="s">
        <v>1184</v>
      </c>
      <c r="F195" s="390" t="s">
        <v>1021</v>
      </c>
      <c r="G195" s="660" t="s">
        <v>1022</v>
      </c>
      <c r="H195" s="655"/>
      <c r="I195" s="655"/>
      <c r="J195" s="656"/>
      <c r="K195" s="390" t="s">
        <v>1023</v>
      </c>
      <c r="L195" s="654" t="s">
        <v>65</v>
      </c>
      <c r="M195" s="655"/>
      <c r="N195" s="655"/>
      <c r="O195" s="656"/>
      <c r="P195" s="390">
        <v>4981</v>
      </c>
      <c r="Q195" s="415" t="s">
        <v>2734</v>
      </c>
      <c r="R195" s="415" t="s">
        <v>2735</v>
      </c>
      <c r="S195" s="397" t="s">
        <v>2736</v>
      </c>
      <c r="T195" s="439" t="s">
        <v>437</v>
      </c>
      <c r="U195" s="458"/>
    </row>
    <row r="196" spans="2:21" s="412" customFormat="1" ht="85">
      <c r="B196" s="438">
        <v>156</v>
      </c>
      <c r="C196" s="390" t="s">
        <v>961</v>
      </c>
      <c r="D196" s="390">
        <v>4</v>
      </c>
      <c r="E196" s="478" t="s">
        <v>1184</v>
      </c>
      <c r="F196" s="390" t="s">
        <v>1021</v>
      </c>
      <c r="G196" s="660" t="s">
        <v>1022</v>
      </c>
      <c r="H196" s="655"/>
      <c r="I196" s="655"/>
      <c r="J196" s="656"/>
      <c r="K196" s="390" t="s">
        <v>1026</v>
      </c>
      <c r="L196" s="654" t="s">
        <v>1027</v>
      </c>
      <c r="M196" s="655"/>
      <c r="N196" s="655"/>
      <c r="O196" s="656"/>
      <c r="P196" s="390">
        <v>4866</v>
      </c>
      <c r="Q196" s="415" t="s">
        <v>2737</v>
      </c>
      <c r="R196" s="415" t="s">
        <v>2738</v>
      </c>
      <c r="S196" s="390" t="s">
        <v>2668</v>
      </c>
      <c r="T196" s="439" t="s">
        <v>437</v>
      </c>
      <c r="U196" s="458"/>
    </row>
    <row r="197" spans="2:21" s="412" customFormat="1" ht="85">
      <c r="B197" s="438">
        <v>157</v>
      </c>
      <c r="C197" s="390" t="s">
        <v>961</v>
      </c>
      <c r="D197" s="390">
        <v>4</v>
      </c>
      <c r="E197" s="478" t="s">
        <v>1184</v>
      </c>
      <c r="F197" s="390" t="s">
        <v>1021</v>
      </c>
      <c r="G197" s="660" t="s">
        <v>1022</v>
      </c>
      <c r="H197" s="655"/>
      <c r="I197" s="655"/>
      <c r="J197" s="656"/>
      <c r="K197" s="477" t="s">
        <v>1026</v>
      </c>
      <c r="L197" s="654" t="s">
        <v>1027</v>
      </c>
      <c r="M197" s="655"/>
      <c r="N197" s="655"/>
      <c r="O197" s="656"/>
      <c r="P197" s="390">
        <v>4982</v>
      </c>
      <c r="Q197" s="415" t="s">
        <v>2739</v>
      </c>
      <c r="R197" s="415" t="s">
        <v>2740</v>
      </c>
      <c r="S197" s="397" t="s">
        <v>2736</v>
      </c>
      <c r="T197" s="439" t="s">
        <v>437</v>
      </c>
      <c r="U197" s="458"/>
    </row>
    <row r="198" spans="2:21" s="412" customFormat="1" ht="85">
      <c r="B198" s="438">
        <v>158</v>
      </c>
      <c r="C198" s="390" t="s">
        <v>961</v>
      </c>
      <c r="D198" s="390">
        <v>4</v>
      </c>
      <c r="E198" s="478" t="s">
        <v>1184</v>
      </c>
      <c r="F198" s="390" t="s">
        <v>1021</v>
      </c>
      <c r="G198" s="660" t="s">
        <v>1022</v>
      </c>
      <c r="H198" s="655"/>
      <c r="I198" s="655"/>
      <c r="J198" s="656"/>
      <c r="K198" s="477" t="s">
        <v>1026</v>
      </c>
      <c r="L198" s="654" t="s">
        <v>1027</v>
      </c>
      <c r="M198" s="655"/>
      <c r="N198" s="655"/>
      <c r="O198" s="656"/>
      <c r="P198" s="390">
        <v>4985</v>
      </c>
      <c r="Q198" s="415" t="s">
        <v>2666</v>
      </c>
      <c r="R198" s="415" t="s">
        <v>2667</v>
      </c>
      <c r="S198" s="390" t="s">
        <v>1318</v>
      </c>
      <c r="T198" s="439" t="s">
        <v>437</v>
      </c>
      <c r="U198" s="458"/>
    </row>
    <row r="199" spans="2:21" s="412" customFormat="1" ht="68">
      <c r="B199" s="438">
        <v>159</v>
      </c>
      <c r="C199" s="390" t="s">
        <v>961</v>
      </c>
      <c r="D199" s="390">
        <v>5</v>
      </c>
      <c r="E199" s="415" t="s">
        <v>1203</v>
      </c>
      <c r="F199" s="390" t="s">
        <v>1036</v>
      </c>
      <c r="G199" s="654" t="s">
        <v>1204</v>
      </c>
      <c r="H199" s="655"/>
      <c r="I199" s="655"/>
      <c r="J199" s="656"/>
      <c r="K199" s="390" t="s">
        <v>1038</v>
      </c>
      <c r="L199" s="654" t="s">
        <v>1039</v>
      </c>
      <c r="M199" s="655"/>
      <c r="N199" s="655"/>
      <c r="O199" s="656"/>
      <c r="P199" s="390">
        <v>4867</v>
      </c>
      <c r="Q199" s="415" t="s">
        <v>2741</v>
      </c>
      <c r="R199" s="415" t="s">
        <v>2742</v>
      </c>
      <c r="S199" s="390" t="s">
        <v>2668</v>
      </c>
      <c r="T199" s="439" t="s">
        <v>1438</v>
      </c>
      <c r="U199" s="458"/>
    </row>
    <row r="200" spans="2:21" s="412" customFormat="1" ht="68">
      <c r="B200" s="438">
        <v>160</v>
      </c>
      <c r="C200" s="390" t="s">
        <v>961</v>
      </c>
      <c r="D200" s="473">
        <v>5</v>
      </c>
      <c r="E200" s="415" t="s">
        <v>1203</v>
      </c>
      <c r="F200" s="473" t="s">
        <v>1036</v>
      </c>
      <c r="G200" s="654" t="s">
        <v>1204</v>
      </c>
      <c r="H200" s="655"/>
      <c r="I200" s="655"/>
      <c r="J200" s="656"/>
      <c r="K200" s="473" t="s">
        <v>1038</v>
      </c>
      <c r="L200" s="654" t="s">
        <v>1039</v>
      </c>
      <c r="M200" s="655"/>
      <c r="N200" s="655"/>
      <c r="O200" s="656"/>
      <c r="P200" s="473">
        <v>4895</v>
      </c>
      <c r="Q200" s="482" t="s">
        <v>2783</v>
      </c>
      <c r="R200" s="474" t="s">
        <v>2669</v>
      </c>
      <c r="S200" s="473" t="s">
        <v>2593</v>
      </c>
      <c r="T200" s="439" t="s">
        <v>1438</v>
      </c>
      <c r="U200" s="458"/>
    </row>
    <row r="201" spans="2:21" s="412" customFormat="1" ht="85">
      <c r="B201" s="438">
        <v>161</v>
      </c>
      <c r="C201" s="390" t="s">
        <v>961</v>
      </c>
      <c r="D201" s="390">
        <v>5</v>
      </c>
      <c r="E201" s="415" t="s">
        <v>1203</v>
      </c>
      <c r="F201" s="390" t="s">
        <v>1036</v>
      </c>
      <c r="G201" s="654" t="s">
        <v>1204</v>
      </c>
      <c r="H201" s="655"/>
      <c r="I201" s="655"/>
      <c r="J201" s="656"/>
      <c r="K201" s="390" t="s">
        <v>1038</v>
      </c>
      <c r="L201" s="654" t="s">
        <v>1039</v>
      </c>
      <c r="M201" s="655"/>
      <c r="N201" s="655"/>
      <c r="O201" s="656"/>
      <c r="P201" s="473">
        <v>4896</v>
      </c>
      <c r="Q201" s="470" t="s">
        <v>2743</v>
      </c>
      <c r="R201" s="415" t="s">
        <v>2744</v>
      </c>
      <c r="S201" s="473" t="s">
        <v>2593</v>
      </c>
      <c r="T201" s="459" t="s">
        <v>1438</v>
      </c>
      <c r="U201" s="460"/>
    </row>
    <row r="202" spans="2:21" s="412" customFormat="1" ht="68">
      <c r="B202" s="438">
        <v>162</v>
      </c>
      <c r="C202" s="390" t="s">
        <v>961</v>
      </c>
      <c r="D202" s="473">
        <v>5</v>
      </c>
      <c r="E202" s="415" t="s">
        <v>1203</v>
      </c>
      <c r="F202" s="473" t="s">
        <v>1036</v>
      </c>
      <c r="G202" s="654" t="s">
        <v>1204</v>
      </c>
      <c r="H202" s="655"/>
      <c r="I202" s="655"/>
      <c r="J202" s="656"/>
      <c r="K202" s="473" t="s">
        <v>1038</v>
      </c>
      <c r="L202" s="654" t="s">
        <v>1039</v>
      </c>
      <c r="M202" s="655"/>
      <c r="N202" s="655"/>
      <c r="O202" s="656"/>
      <c r="P202" s="390">
        <v>4963</v>
      </c>
      <c r="Q202" s="415" t="s">
        <v>2670</v>
      </c>
      <c r="R202" s="415" t="s">
        <v>2745</v>
      </c>
      <c r="S202" s="471" t="s">
        <v>2671</v>
      </c>
      <c r="T202" s="439" t="s">
        <v>1438</v>
      </c>
      <c r="U202" s="458"/>
    </row>
    <row r="203" spans="2:21" s="412" customFormat="1" ht="136">
      <c r="B203" s="438">
        <v>163</v>
      </c>
      <c r="C203" s="390" t="s">
        <v>961</v>
      </c>
      <c r="D203" s="390">
        <v>5</v>
      </c>
      <c r="E203" s="415" t="s">
        <v>1203</v>
      </c>
      <c r="F203" s="390" t="s">
        <v>1036</v>
      </c>
      <c r="G203" s="654" t="s">
        <v>1204</v>
      </c>
      <c r="H203" s="655"/>
      <c r="I203" s="655"/>
      <c r="J203" s="656"/>
      <c r="K203" s="390" t="s">
        <v>1038</v>
      </c>
      <c r="L203" s="654" t="s">
        <v>1039</v>
      </c>
      <c r="M203" s="655"/>
      <c r="N203" s="655"/>
      <c r="O203" s="656"/>
      <c r="P203" s="390">
        <v>4971</v>
      </c>
      <c r="Q203" s="415" t="s">
        <v>2746</v>
      </c>
      <c r="R203" s="470" t="s">
        <v>2747</v>
      </c>
      <c r="S203" s="397" t="s">
        <v>2672</v>
      </c>
      <c r="T203" s="439" t="s">
        <v>1438</v>
      </c>
      <c r="U203" s="458"/>
    </row>
    <row r="204" spans="2:21" s="412" customFormat="1" ht="68">
      <c r="B204" s="438">
        <v>164</v>
      </c>
      <c r="C204" s="390" t="s">
        <v>961</v>
      </c>
      <c r="D204" s="473">
        <v>5</v>
      </c>
      <c r="E204" s="415" t="s">
        <v>1203</v>
      </c>
      <c r="F204" s="473" t="s">
        <v>1036</v>
      </c>
      <c r="G204" s="654" t="s">
        <v>1204</v>
      </c>
      <c r="H204" s="655"/>
      <c r="I204" s="655"/>
      <c r="J204" s="656"/>
      <c r="K204" s="473" t="s">
        <v>1038</v>
      </c>
      <c r="L204" s="654" t="s">
        <v>1039</v>
      </c>
      <c r="M204" s="655"/>
      <c r="N204" s="655"/>
      <c r="O204" s="656"/>
      <c r="P204" s="390">
        <v>4986</v>
      </c>
      <c r="Q204" s="415" t="s">
        <v>2748</v>
      </c>
      <c r="R204" s="415" t="s">
        <v>2749</v>
      </c>
      <c r="S204" s="390" t="s">
        <v>1318</v>
      </c>
      <c r="T204" s="439" t="s">
        <v>1438</v>
      </c>
      <c r="U204" s="458"/>
    </row>
    <row r="205" spans="2:21" s="412" customFormat="1" ht="68">
      <c r="B205" s="438">
        <v>165</v>
      </c>
      <c r="C205" s="390" t="s">
        <v>961</v>
      </c>
      <c r="D205" s="390">
        <v>5</v>
      </c>
      <c r="E205" s="415" t="s">
        <v>1203</v>
      </c>
      <c r="F205" s="390" t="s">
        <v>1036</v>
      </c>
      <c r="G205" s="654" t="s">
        <v>1204</v>
      </c>
      <c r="H205" s="655"/>
      <c r="I205" s="655"/>
      <c r="J205" s="656"/>
      <c r="K205" s="390" t="s">
        <v>1038</v>
      </c>
      <c r="L205" s="654" t="s">
        <v>1039</v>
      </c>
      <c r="M205" s="655"/>
      <c r="N205" s="655"/>
      <c r="O205" s="656"/>
      <c r="P205" s="390">
        <v>4987</v>
      </c>
      <c r="Q205" s="415" t="s">
        <v>2750</v>
      </c>
      <c r="R205" s="415" t="s">
        <v>2751</v>
      </c>
      <c r="S205" s="390" t="s">
        <v>1318</v>
      </c>
      <c r="T205" s="439" t="s">
        <v>1438</v>
      </c>
      <c r="U205" s="458"/>
    </row>
    <row r="206" spans="2:21" s="412" customFormat="1" ht="68">
      <c r="B206" s="438">
        <v>166</v>
      </c>
      <c r="C206" s="390" t="s">
        <v>961</v>
      </c>
      <c r="D206" s="473">
        <v>5</v>
      </c>
      <c r="E206" s="415" t="s">
        <v>1203</v>
      </c>
      <c r="F206" s="473" t="s">
        <v>1036</v>
      </c>
      <c r="G206" s="654" t="s">
        <v>1204</v>
      </c>
      <c r="H206" s="655"/>
      <c r="I206" s="655"/>
      <c r="J206" s="656"/>
      <c r="K206" s="473" t="s">
        <v>1038</v>
      </c>
      <c r="L206" s="654" t="s">
        <v>1039</v>
      </c>
      <c r="M206" s="655"/>
      <c r="N206" s="655"/>
      <c r="O206" s="656"/>
      <c r="P206" s="390">
        <v>5015</v>
      </c>
      <c r="Q206" s="415" t="s">
        <v>2752</v>
      </c>
      <c r="R206" s="415" t="s">
        <v>2673</v>
      </c>
      <c r="S206" s="390" t="s">
        <v>2674</v>
      </c>
      <c r="T206" s="439" t="s">
        <v>1438</v>
      </c>
      <c r="U206" s="458"/>
    </row>
    <row r="207" spans="2:21" s="412" customFormat="1" ht="68">
      <c r="B207" s="438">
        <v>167</v>
      </c>
      <c r="C207" s="390" t="s">
        <v>961</v>
      </c>
      <c r="D207" s="390">
        <v>5</v>
      </c>
      <c r="E207" s="415" t="s">
        <v>1203</v>
      </c>
      <c r="F207" s="390" t="s">
        <v>1036</v>
      </c>
      <c r="G207" s="654" t="s">
        <v>1204</v>
      </c>
      <c r="H207" s="655"/>
      <c r="I207" s="655"/>
      <c r="J207" s="656"/>
      <c r="K207" s="390" t="s">
        <v>1038</v>
      </c>
      <c r="L207" s="654" t="s">
        <v>1039</v>
      </c>
      <c r="M207" s="655"/>
      <c r="N207" s="655"/>
      <c r="O207" s="656"/>
      <c r="P207" s="390">
        <v>5016</v>
      </c>
      <c r="Q207" s="415" t="s">
        <v>2753</v>
      </c>
      <c r="R207" s="415" t="s">
        <v>2754</v>
      </c>
      <c r="S207" s="390" t="s">
        <v>2674</v>
      </c>
      <c r="T207" s="439" t="s">
        <v>1438</v>
      </c>
      <c r="U207" s="458"/>
    </row>
    <row r="208" spans="2:21" s="412" customFormat="1" ht="68">
      <c r="B208" s="438">
        <v>168</v>
      </c>
      <c r="C208" s="390" t="s">
        <v>961</v>
      </c>
      <c r="D208" s="473">
        <v>5</v>
      </c>
      <c r="E208" s="415" t="s">
        <v>1203</v>
      </c>
      <c r="F208" s="390" t="s">
        <v>1036</v>
      </c>
      <c r="G208" s="654" t="s">
        <v>1204</v>
      </c>
      <c r="H208" s="655"/>
      <c r="I208" s="655"/>
      <c r="J208" s="656"/>
      <c r="K208" s="473" t="s">
        <v>1038</v>
      </c>
      <c r="L208" s="654" t="s">
        <v>1039</v>
      </c>
      <c r="M208" s="655"/>
      <c r="N208" s="655"/>
      <c r="O208" s="656"/>
      <c r="P208" s="390">
        <v>5069</v>
      </c>
      <c r="Q208" s="415" t="s">
        <v>2675</v>
      </c>
      <c r="R208" s="415" t="s">
        <v>2755</v>
      </c>
      <c r="S208" s="390" t="s">
        <v>169</v>
      </c>
      <c r="T208" s="439" t="s">
        <v>1438</v>
      </c>
      <c r="U208" s="458"/>
    </row>
    <row r="209" spans="2:21" s="412" customFormat="1" ht="68">
      <c r="B209" s="438">
        <v>169</v>
      </c>
      <c r="C209" s="390" t="s">
        <v>961</v>
      </c>
      <c r="D209" s="390">
        <v>5</v>
      </c>
      <c r="E209" s="415" t="s">
        <v>1203</v>
      </c>
      <c r="F209" s="390" t="s">
        <v>1036</v>
      </c>
      <c r="G209" s="654" t="s">
        <v>1204</v>
      </c>
      <c r="H209" s="655"/>
      <c r="I209" s="655"/>
      <c r="J209" s="656"/>
      <c r="K209" s="390" t="s">
        <v>1050</v>
      </c>
      <c r="L209" s="654" t="s">
        <v>2430</v>
      </c>
      <c r="M209" s="655"/>
      <c r="N209" s="655"/>
      <c r="O209" s="656"/>
      <c r="P209" s="390">
        <v>5053</v>
      </c>
      <c r="Q209" s="415" t="s">
        <v>2676</v>
      </c>
      <c r="R209" s="472" t="s">
        <v>2677</v>
      </c>
      <c r="S209" s="390" t="s">
        <v>2646</v>
      </c>
      <c r="T209" s="439" t="s">
        <v>1438</v>
      </c>
      <c r="U209" s="458"/>
    </row>
    <row r="210" spans="2:21" s="412" customFormat="1" ht="68">
      <c r="B210" s="438">
        <v>170</v>
      </c>
      <c r="C210" s="390" t="s">
        <v>961</v>
      </c>
      <c r="D210" s="473">
        <v>5</v>
      </c>
      <c r="E210" s="415" t="s">
        <v>1203</v>
      </c>
      <c r="F210" s="390" t="s">
        <v>1059</v>
      </c>
      <c r="G210" s="654" t="s">
        <v>1060</v>
      </c>
      <c r="H210" s="655"/>
      <c r="I210" s="655"/>
      <c r="J210" s="656"/>
      <c r="K210" s="390" t="s">
        <v>1061</v>
      </c>
      <c r="L210" s="654" t="s">
        <v>2704</v>
      </c>
      <c r="M210" s="655"/>
      <c r="N210" s="655"/>
      <c r="O210" s="656"/>
      <c r="P210" s="390">
        <v>4904</v>
      </c>
      <c r="Q210" s="415" t="s">
        <v>2756</v>
      </c>
      <c r="R210" s="483" t="s">
        <v>2757</v>
      </c>
      <c r="S210" s="390" t="s">
        <v>2678</v>
      </c>
      <c r="T210" s="439" t="s">
        <v>1227</v>
      </c>
      <c r="U210" s="458"/>
    </row>
    <row r="211" spans="2:21" s="412" customFormat="1" ht="68">
      <c r="B211" s="438">
        <v>171</v>
      </c>
      <c r="C211" s="390" t="s">
        <v>961</v>
      </c>
      <c r="D211" s="390">
        <v>5</v>
      </c>
      <c r="E211" s="415" t="s">
        <v>1203</v>
      </c>
      <c r="F211" s="390" t="s">
        <v>1059</v>
      </c>
      <c r="G211" s="654" t="s">
        <v>1060</v>
      </c>
      <c r="H211" s="655"/>
      <c r="I211" s="655"/>
      <c r="J211" s="656"/>
      <c r="K211" s="390" t="s">
        <v>1061</v>
      </c>
      <c r="L211" s="654" t="s">
        <v>2704</v>
      </c>
      <c r="M211" s="655"/>
      <c r="N211" s="655"/>
      <c r="O211" s="656"/>
      <c r="P211" s="390">
        <v>4945</v>
      </c>
      <c r="Q211" s="415" t="s">
        <v>2758</v>
      </c>
      <c r="R211" s="415" t="s">
        <v>2759</v>
      </c>
      <c r="S211" s="471" t="s">
        <v>2679</v>
      </c>
      <c r="T211" s="439" t="s">
        <v>1227</v>
      </c>
      <c r="U211" s="458"/>
    </row>
    <row r="212" spans="2:21" s="412" customFormat="1" ht="68">
      <c r="B212" s="438">
        <v>172</v>
      </c>
      <c r="C212" s="390" t="s">
        <v>961</v>
      </c>
      <c r="D212" s="473">
        <v>5</v>
      </c>
      <c r="E212" s="415" t="s">
        <v>1203</v>
      </c>
      <c r="F212" s="390" t="s">
        <v>1059</v>
      </c>
      <c r="G212" s="654" t="s">
        <v>1060</v>
      </c>
      <c r="H212" s="655"/>
      <c r="I212" s="655"/>
      <c r="J212" s="656"/>
      <c r="K212" s="390" t="s">
        <v>1061</v>
      </c>
      <c r="L212" s="654" t="s">
        <v>2704</v>
      </c>
      <c r="M212" s="655"/>
      <c r="N212" s="655"/>
      <c r="O212" s="656"/>
      <c r="P212" s="390">
        <v>4949</v>
      </c>
      <c r="Q212" s="415" t="s">
        <v>2760</v>
      </c>
      <c r="R212" s="415" t="s">
        <v>2761</v>
      </c>
      <c r="S212" s="471" t="s">
        <v>2679</v>
      </c>
      <c r="T212" s="439" t="s">
        <v>1227</v>
      </c>
      <c r="U212" s="458"/>
    </row>
    <row r="213" spans="2:21" s="412" customFormat="1" ht="85">
      <c r="B213" s="438">
        <v>173</v>
      </c>
      <c r="C213" s="390" t="s">
        <v>961</v>
      </c>
      <c r="D213" s="390">
        <v>5</v>
      </c>
      <c r="E213" s="415" t="s">
        <v>1203</v>
      </c>
      <c r="F213" s="390" t="s">
        <v>1059</v>
      </c>
      <c r="G213" s="654" t="s">
        <v>1060</v>
      </c>
      <c r="H213" s="655"/>
      <c r="I213" s="655"/>
      <c r="J213" s="656"/>
      <c r="K213" s="390" t="s">
        <v>1061</v>
      </c>
      <c r="L213" s="654" t="s">
        <v>2704</v>
      </c>
      <c r="M213" s="655"/>
      <c r="N213" s="655"/>
      <c r="O213" s="656"/>
      <c r="P213" s="390">
        <v>5077</v>
      </c>
      <c r="Q213" s="415" t="s">
        <v>2762</v>
      </c>
      <c r="R213" s="470" t="s">
        <v>2763</v>
      </c>
      <c r="S213" s="397" t="s">
        <v>2323</v>
      </c>
      <c r="T213" s="439" t="s">
        <v>1227</v>
      </c>
      <c r="U213" s="458"/>
    </row>
    <row r="214" spans="2:21" s="412" customFormat="1" ht="51">
      <c r="B214" s="438">
        <v>174</v>
      </c>
      <c r="C214" s="390" t="s">
        <v>961</v>
      </c>
      <c r="D214" s="390">
        <v>6</v>
      </c>
      <c r="E214" s="415" t="s">
        <v>2705</v>
      </c>
      <c r="F214" s="390" t="s">
        <v>1032</v>
      </c>
      <c r="G214" s="654" t="s">
        <v>1214</v>
      </c>
      <c r="H214" s="655"/>
      <c r="I214" s="655"/>
      <c r="J214" s="656"/>
      <c r="K214" s="390" t="s">
        <v>1034</v>
      </c>
      <c r="L214" s="654" t="s">
        <v>2706</v>
      </c>
      <c r="M214" s="655"/>
      <c r="N214" s="655"/>
      <c r="O214" s="656"/>
      <c r="P214" s="390">
        <v>4862</v>
      </c>
      <c r="Q214" s="415" t="s">
        <v>2680</v>
      </c>
      <c r="R214" s="415" t="s">
        <v>2681</v>
      </c>
      <c r="S214" s="397" t="s">
        <v>2323</v>
      </c>
      <c r="T214" s="439" t="s">
        <v>1103</v>
      </c>
      <c r="U214" s="458"/>
    </row>
    <row r="215" spans="2:21" s="412" customFormat="1" ht="85">
      <c r="B215" s="438">
        <v>175</v>
      </c>
      <c r="C215" s="390" t="s">
        <v>961</v>
      </c>
      <c r="D215" s="390">
        <v>6</v>
      </c>
      <c r="E215" s="415" t="s">
        <v>2705</v>
      </c>
      <c r="F215" s="390" t="s">
        <v>1046</v>
      </c>
      <c r="G215" s="654" t="s">
        <v>2707</v>
      </c>
      <c r="H215" s="655"/>
      <c r="I215" s="655"/>
      <c r="J215" s="656"/>
      <c r="K215" s="477" t="s">
        <v>1052</v>
      </c>
      <c r="L215" s="654" t="s">
        <v>1053</v>
      </c>
      <c r="M215" s="655"/>
      <c r="N215" s="655"/>
      <c r="O215" s="656"/>
      <c r="P215" s="390">
        <v>4879</v>
      </c>
      <c r="Q215" s="415" t="s">
        <v>2764</v>
      </c>
      <c r="R215" s="415" t="s">
        <v>2765</v>
      </c>
      <c r="S215" s="390" t="s">
        <v>2593</v>
      </c>
      <c r="T215" s="439" t="s">
        <v>1250</v>
      </c>
      <c r="U215" s="458"/>
    </row>
    <row r="216" spans="2:21" s="412" customFormat="1" ht="51">
      <c r="B216" s="438">
        <v>176</v>
      </c>
      <c r="C216" s="390" t="s">
        <v>961</v>
      </c>
      <c r="D216" s="390">
        <v>6</v>
      </c>
      <c r="E216" s="415" t="s">
        <v>2705</v>
      </c>
      <c r="F216" s="390" t="s">
        <v>1046</v>
      </c>
      <c r="G216" s="654" t="s">
        <v>2707</v>
      </c>
      <c r="H216" s="655"/>
      <c r="I216" s="655"/>
      <c r="J216" s="656"/>
      <c r="K216" s="390" t="s">
        <v>1052</v>
      </c>
      <c r="L216" s="654" t="s">
        <v>1053</v>
      </c>
      <c r="M216" s="655"/>
      <c r="N216" s="655"/>
      <c r="O216" s="656"/>
      <c r="P216" s="390">
        <v>4909</v>
      </c>
      <c r="Q216" s="415" t="s">
        <v>2766</v>
      </c>
      <c r="R216" s="415" t="s">
        <v>2767</v>
      </c>
      <c r="S216" s="390" t="s">
        <v>2682</v>
      </c>
      <c r="T216" s="439" t="s">
        <v>1634</v>
      </c>
      <c r="U216" s="458"/>
    </row>
    <row r="217" spans="2:21" s="412" customFormat="1" ht="51">
      <c r="B217" s="438">
        <v>177</v>
      </c>
      <c r="C217" s="390" t="s">
        <v>961</v>
      </c>
      <c r="D217" s="390">
        <v>6</v>
      </c>
      <c r="E217" s="415" t="s">
        <v>2705</v>
      </c>
      <c r="F217" s="390" t="s">
        <v>1046</v>
      </c>
      <c r="G217" s="654" t="s">
        <v>2707</v>
      </c>
      <c r="H217" s="655"/>
      <c r="I217" s="655"/>
      <c r="J217" s="656"/>
      <c r="K217" s="477" t="s">
        <v>1052</v>
      </c>
      <c r="L217" s="654" t="s">
        <v>1053</v>
      </c>
      <c r="M217" s="655"/>
      <c r="N217" s="655"/>
      <c r="O217" s="656"/>
      <c r="P217" s="390">
        <v>4938</v>
      </c>
      <c r="Q217" s="415" t="s">
        <v>2769</v>
      </c>
      <c r="R217" s="415" t="s">
        <v>2768</v>
      </c>
      <c r="S217" s="390" t="s">
        <v>355</v>
      </c>
      <c r="T217" s="453" t="s">
        <v>2784</v>
      </c>
      <c r="U217" s="458"/>
    </row>
    <row r="218" spans="2:21" s="412" customFormat="1" ht="51">
      <c r="B218" s="438">
        <v>178</v>
      </c>
      <c r="C218" s="390" t="s">
        <v>961</v>
      </c>
      <c r="D218" s="390">
        <v>6</v>
      </c>
      <c r="E218" s="415" t="s">
        <v>2705</v>
      </c>
      <c r="F218" s="390" t="s">
        <v>1046</v>
      </c>
      <c r="G218" s="654" t="s">
        <v>2707</v>
      </c>
      <c r="H218" s="655"/>
      <c r="I218" s="655"/>
      <c r="J218" s="656"/>
      <c r="K218" s="390" t="s">
        <v>1052</v>
      </c>
      <c r="L218" s="654" t="s">
        <v>1053</v>
      </c>
      <c r="M218" s="655"/>
      <c r="N218" s="655"/>
      <c r="O218" s="656"/>
      <c r="P218" s="390">
        <v>4977</v>
      </c>
      <c r="Q218" s="415" t="s">
        <v>2770</v>
      </c>
      <c r="R218" s="415" t="s">
        <v>2771</v>
      </c>
      <c r="S218" s="397" t="s">
        <v>2661</v>
      </c>
      <c r="T218" s="439" t="s">
        <v>1250</v>
      </c>
      <c r="U218" s="458"/>
    </row>
    <row r="219" spans="2:21" s="412" customFormat="1" ht="51">
      <c r="B219" s="438">
        <v>179</v>
      </c>
      <c r="C219" s="390" t="s">
        <v>961</v>
      </c>
      <c r="D219" s="390">
        <v>6</v>
      </c>
      <c r="E219" s="415" t="s">
        <v>2705</v>
      </c>
      <c r="F219" s="390" t="s">
        <v>1046</v>
      </c>
      <c r="G219" s="654" t="s">
        <v>2707</v>
      </c>
      <c r="H219" s="655"/>
      <c r="I219" s="655"/>
      <c r="J219" s="656"/>
      <c r="K219" s="477" t="s">
        <v>1052</v>
      </c>
      <c r="L219" s="654" t="s">
        <v>1053</v>
      </c>
      <c r="M219" s="655"/>
      <c r="N219" s="655"/>
      <c r="O219" s="656"/>
      <c r="P219" s="390">
        <v>5031</v>
      </c>
      <c r="Q219" s="415" t="s">
        <v>2772</v>
      </c>
      <c r="R219" s="415" t="s">
        <v>2773</v>
      </c>
      <c r="S219" s="390" t="s">
        <v>2683</v>
      </c>
      <c r="T219" s="439" t="s">
        <v>1634</v>
      </c>
      <c r="U219" s="458"/>
    </row>
    <row r="220" spans="2:21" s="412" customFormat="1" ht="51">
      <c r="B220" s="438">
        <v>180</v>
      </c>
      <c r="C220" s="390" t="s">
        <v>961</v>
      </c>
      <c r="D220" s="390">
        <v>6</v>
      </c>
      <c r="E220" s="415" t="s">
        <v>2705</v>
      </c>
      <c r="F220" s="390" t="s">
        <v>1046</v>
      </c>
      <c r="G220" s="654" t="s">
        <v>2707</v>
      </c>
      <c r="H220" s="655"/>
      <c r="I220" s="655"/>
      <c r="J220" s="656"/>
      <c r="K220" s="390" t="s">
        <v>1052</v>
      </c>
      <c r="L220" s="654" t="s">
        <v>1053</v>
      </c>
      <c r="M220" s="655"/>
      <c r="N220" s="655"/>
      <c r="O220" s="656"/>
      <c r="P220" s="390">
        <v>5057</v>
      </c>
      <c r="Q220" s="415" t="s">
        <v>2684</v>
      </c>
      <c r="R220" s="415" t="s">
        <v>2685</v>
      </c>
      <c r="S220" s="390" t="s">
        <v>2646</v>
      </c>
      <c r="T220" s="439" t="s">
        <v>1250</v>
      </c>
      <c r="U220" s="458"/>
    </row>
    <row r="221" spans="2:21" s="412" customFormat="1" ht="68">
      <c r="B221" s="438">
        <v>181</v>
      </c>
      <c r="C221" s="390" t="s">
        <v>961</v>
      </c>
      <c r="D221" s="390">
        <v>6</v>
      </c>
      <c r="E221" s="415" t="s">
        <v>2705</v>
      </c>
      <c r="F221" s="390" t="s">
        <v>1046</v>
      </c>
      <c r="G221" s="654" t="s">
        <v>2707</v>
      </c>
      <c r="H221" s="655"/>
      <c r="I221" s="655"/>
      <c r="J221" s="656"/>
      <c r="K221" s="477" t="s">
        <v>1052</v>
      </c>
      <c r="L221" s="654" t="s">
        <v>1053</v>
      </c>
      <c r="M221" s="655"/>
      <c r="N221" s="655"/>
      <c r="O221" s="656"/>
      <c r="P221" s="390">
        <v>5061</v>
      </c>
      <c r="Q221" s="415" t="s">
        <v>2774</v>
      </c>
      <c r="R221" s="415" t="s">
        <v>2775</v>
      </c>
      <c r="S221" s="390" t="s">
        <v>2512</v>
      </c>
      <c r="T221" s="439" t="s">
        <v>1227</v>
      </c>
      <c r="U221" s="458"/>
    </row>
    <row r="222" spans="2:21" s="412" customFormat="1" ht="51">
      <c r="B222" s="438">
        <v>182</v>
      </c>
      <c r="C222" s="390" t="s">
        <v>961</v>
      </c>
      <c r="D222" s="390">
        <v>6</v>
      </c>
      <c r="E222" s="415" t="s">
        <v>2705</v>
      </c>
      <c r="F222" s="390" t="s">
        <v>1046</v>
      </c>
      <c r="G222" s="654" t="s">
        <v>2707</v>
      </c>
      <c r="H222" s="655"/>
      <c r="I222" s="655"/>
      <c r="J222" s="656"/>
      <c r="K222" s="390" t="s">
        <v>1052</v>
      </c>
      <c r="L222" s="654" t="s">
        <v>1053</v>
      </c>
      <c r="M222" s="655"/>
      <c r="N222" s="655"/>
      <c r="O222" s="656"/>
      <c r="P222" s="390">
        <v>5070</v>
      </c>
      <c r="Q222" s="415" t="s">
        <v>2686</v>
      </c>
      <c r="R222" s="415" t="s">
        <v>2687</v>
      </c>
      <c r="S222" s="390" t="s">
        <v>169</v>
      </c>
      <c r="T222" s="439" t="s">
        <v>1438</v>
      </c>
      <c r="U222" s="458"/>
    </row>
    <row r="223" spans="2:21" s="412" customFormat="1" ht="51">
      <c r="B223" s="438">
        <v>183</v>
      </c>
      <c r="C223" s="390" t="s">
        <v>961</v>
      </c>
      <c r="D223" s="390">
        <v>6</v>
      </c>
      <c r="E223" s="415" t="s">
        <v>2705</v>
      </c>
      <c r="F223" s="390" t="s">
        <v>1046</v>
      </c>
      <c r="G223" s="654" t="s">
        <v>2707</v>
      </c>
      <c r="H223" s="655"/>
      <c r="I223" s="655"/>
      <c r="J223" s="656"/>
      <c r="K223" s="477" t="s">
        <v>1052</v>
      </c>
      <c r="L223" s="654" t="s">
        <v>1053</v>
      </c>
      <c r="M223" s="655"/>
      <c r="N223" s="655"/>
      <c r="O223" s="656"/>
      <c r="P223" s="390">
        <v>5071</v>
      </c>
      <c r="Q223" s="415" t="s">
        <v>2688</v>
      </c>
      <c r="R223" s="415" t="s">
        <v>2689</v>
      </c>
      <c r="S223" s="397" t="s">
        <v>2776</v>
      </c>
      <c r="T223" s="453" t="s">
        <v>1490</v>
      </c>
      <c r="U223" s="458"/>
    </row>
    <row r="224" spans="2:21" s="412" customFormat="1" ht="85">
      <c r="B224" s="438">
        <v>184</v>
      </c>
      <c r="C224" s="390" t="s">
        <v>961</v>
      </c>
      <c r="D224" s="390">
        <v>6</v>
      </c>
      <c r="E224" s="415" t="s">
        <v>2705</v>
      </c>
      <c r="F224" s="390" t="s">
        <v>1046</v>
      </c>
      <c r="G224" s="654" t="s">
        <v>2707</v>
      </c>
      <c r="H224" s="655"/>
      <c r="I224" s="655"/>
      <c r="J224" s="656"/>
      <c r="K224" s="390" t="s">
        <v>1057</v>
      </c>
      <c r="L224" s="654" t="s">
        <v>1230</v>
      </c>
      <c r="M224" s="655"/>
      <c r="N224" s="655"/>
      <c r="O224" s="656"/>
      <c r="P224" s="390">
        <v>5020</v>
      </c>
      <c r="Q224" s="415" t="s">
        <v>2777</v>
      </c>
      <c r="R224" s="415" t="s">
        <v>2778</v>
      </c>
      <c r="S224" s="390" t="s">
        <v>2690</v>
      </c>
      <c r="T224" s="439" t="s">
        <v>1238</v>
      </c>
      <c r="U224" s="458"/>
    </row>
    <row r="225" spans="2:21" s="412" customFormat="1" ht="51">
      <c r="B225" s="438">
        <v>185</v>
      </c>
      <c r="C225" s="390" t="s">
        <v>961</v>
      </c>
      <c r="D225" s="390">
        <v>6</v>
      </c>
      <c r="E225" s="415" t="s">
        <v>2705</v>
      </c>
      <c r="F225" s="390" t="s">
        <v>1046</v>
      </c>
      <c r="G225" s="654" t="s">
        <v>2707</v>
      </c>
      <c r="H225" s="655"/>
      <c r="I225" s="655"/>
      <c r="J225" s="656"/>
      <c r="K225" s="390" t="s">
        <v>1057</v>
      </c>
      <c r="L225" s="654" t="s">
        <v>1230</v>
      </c>
      <c r="M225" s="655"/>
      <c r="N225" s="655"/>
      <c r="O225" s="656"/>
      <c r="P225" s="390">
        <v>5046</v>
      </c>
      <c r="Q225" s="415" t="s">
        <v>2691</v>
      </c>
      <c r="R225" s="415" t="s">
        <v>2692</v>
      </c>
      <c r="S225" s="390" t="s">
        <v>2646</v>
      </c>
      <c r="T225" s="439" t="s">
        <v>1238</v>
      </c>
      <c r="U225" s="458"/>
    </row>
    <row r="226" spans="2:21" s="412" customFormat="1" ht="51">
      <c r="B226" s="438">
        <v>186</v>
      </c>
      <c r="C226" s="390" t="s">
        <v>961</v>
      </c>
      <c r="D226" s="390">
        <v>6</v>
      </c>
      <c r="E226" s="415" t="s">
        <v>2705</v>
      </c>
      <c r="F226" s="390" t="s">
        <v>1046</v>
      </c>
      <c r="G226" s="654" t="s">
        <v>2707</v>
      </c>
      <c r="H226" s="655"/>
      <c r="I226" s="655"/>
      <c r="J226" s="656"/>
      <c r="K226" s="390" t="s">
        <v>1063</v>
      </c>
      <c r="L226" s="654" t="s">
        <v>1064</v>
      </c>
      <c r="M226" s="655"/>
      <c r="N226" s="655"/>
      <c r="O226" s="656"/>
      <c r="P226" s="390">
        <v>4880</v>
      </c>
      <c r="Q226" s="415" t="s">
        <v>2693</v>
      </c>
      <c r="R226" s="415" t="s">
        <v>2694</v>
      </c>
      <c r="S226" s="390" t="s">
        <v>2631</v>
      </c>
      <c r="T226" s="439" t="s">
        <v>1140</v>
      </c>
      <c r="U226" s="458"/>
    </row>
    <row r="227" spans="2:21" s="412" customFormat="1" ht="85">
      <c r="B227" s="438">
        <v>187</v>
      </c>
      <c r="C227" s="390" t="s">
        <v>961</v>
      </c>
      <c r="D227" s="390">
        <v>6</v>
      </c>
      <c r="E227" s="415" t="s">
        <v>2705</v>
      </c>
      <c r="F227" s="390" t="s">
        <v>1046</v>
      </c>
      <c r="G227" s="654" t="s">
        <v>2707</v>
      </c>
      <c r="H227" s="655"/>
      <c r="I227" s="655"/>
      <c r="J227" s="656"/>
      <c r="K227" s="390" t="s">
        <v>1063</v>
      </c>
      <c r="L227" s="654" t="s">
        <v>1064</v>
      </c>
      <c r="M227" s="655"/>
      <c r="N227" s="655"/>
      <c r="O227" s="656"/>
      <c r="P227" s="390">
        <v>4893</v>
      </c>
      <c r="Q227" s="415" t="s">
        <v>2779</v>
      </c>
      <c r="R227" s="415" t="s">
        <v>2780</v>
      </c>
      <c r="S227" s="390" t="s">
        <v>2593</v>
      </c>
      <c r="T227" s="439" t="s">
        <v>1140</v>
      </c>
      <c r="U227" s="458"/>
    </row>
    <row r="228" spans="2:21" s="412" customFormat="1" ht="68">
      <c r="B228" s="438">
        <v>188</v>
      </c>
      <c r="C228" s="390" t="s">
        <v>961</v>
      </c>
      <c r="D228" s="390">
        <v>6</v>
      </c>
      <c r="E228" s="415" t="s">
        <v>2705</v>
      </c>
      <c r="F228" s="390" t="s">
        <v>1046</v>
      </c>
      <c r="G228" s="654" t="s">
        <v>2707</v>
      </c>
      <c r="H228" s="655"/>
      <c r="I228" s="655"/>
      <c r="J228" s="656"/>
      <c r="K228" s="390" t="s">
        <v>1063</v>
      </c>
      <c r="L228" s="654" t="s">
        <v>1064</v>
      </c>
      <c r="M228" s="655"/>
      <c r="N228" s="655"/>
      <c r="O228" s="656"/>
      <c r="P228" s="390">
        <v>4932</v>
      </c>
      <c r="Q228" s="415" t="s">
        <v>2695</v>
      </c>
      <c r="R228" s="415" t="s">
        <v>2781</v>
      </c>
      <c r="S228" s="390" t="s">
        <v>2497</v>
      </c>
      <c r="T228" s="439" t="s">
        <v>1140</v>
      </c>
      <c r="U228" s="458"/>
    </row>
    <row r="229" spans="2:21" s="412" customFormat="1" ht="85">
      <c r="B229" s="438">
        <v>189</v>
      </c>
      <c r="C229" s="390" t="s">
        <v>961</v>
      </c>
      <c r="D229" s="390">
        <v>6</v>
      </c>
      <c r="E229" s="415" t="s">
        <v>2705</v>
      </c>
      <c r="F229" s="390" t="s">
        <v>1046</v>
      </c>
      <c r="G229" s="654" t="s">
        <v>2707</v>
      </c>
      <c r="H229" s="655"/>
      <c r="I229" s="655"/>
      <c r="J229" s="656"/>
      <c r="K229" s="390" t="s">
        <v>1063</v>
      </c>
      <c r="L229" s="654" t="s">
        <v>1064</v>
      </c>
      <c r="M229" s="655"/>
      <c r="N229" s="655"/>
      <c r="O229" s="656"/>
      <c r="P229" s="390">
        <v>4969</v>
      </c>
      <c r="Q229" s="415" t="s">
        <v>2696</v>
      </c>
      <c r="R229" s="415" t="s">
        <v>2782</v>
      </c>
      <c r="S229" s="397" t="s">
        <v>2672</v>
      </c>
      <c r="T229" s="439" t="s">
        <v>1140</v>
      </c>
      <c r="U229" s="458"/>
    </row>
    <row r="230" spans="2:21" s="412" customFormat="1" ht="51">
      <c r="B230" s="438">
        <v>190</v>
      </c>
      <c r="C230" s="390" t="s">
        <v>961</v>
      </c>
      <c r="D230" s="390">
        <v>6</v>
      </c>
      <c r="E230" s="415" t="s">
        <v>2705</v>
      </c>
      <c r="F230" s="390" t="s">
        <v>1046</v>
      </c>
      <c r="G230" s="654" t="s">
        <v>2707</v>
      </c>
      <c r="H230" s="655"/>
      <c r="I230" s="655"/>
      <c r="J230" s="656"/>
      <c r="K230" s="390" t="s">
        <v>1063</v>
      </c>
      <c r="L230" s="654" t="s">
        <v>1064</v>
      </c>
      <c r="M230" s="655"/>
      <c r="N230" s="655"/>
      <c r="O230" s="656"/>
      <c r="P230" s="390">
        <v>4976</v>
      </c>
      <c r="Q230" s="415" t="s">
        <v>2697</v>
      </c>
      <c r="R230" s="415" t="s">
        <v>2698</v>
      </c>
      <c r="S230" s="397" t="s">
        <v>2727</v>
      </c>
      <c r="T230" s="439" t="s">
        <v>1140</v>
      </c>
      <c r="U230" s="458"/>
    </row>
    <row r="231" spans="2:21" s="412" customFormat="1" ht="52" thickBot="1">
      <c r="B231" s="481">
        <v>191</v>
      </c>
      <c r="C231" s="475" t="s">
        <v>961</v>
      </c>
      <c r="D231" s="475">
        <v>6</v>
      </c>
      <c r="E231" s="476" t="s">
        <v>2705</v>
      </c>
      <c r="F231" s="475" t="s">
        <v>1046</v>
      </c>
      <c r="G231" s="657" t="s">
        <v>2707</v>
      </c>
      <c r="H231" s="658"/>
      <c r="I231" s="658"/>
      <c r="J231" s="659"/>
      <c r="K231" s="475" t="s">
        <v>1063</v>
      </c>
      <c r="L231" s="657" t="s">
        <v>1064</v>
      </c>
      <c r="M231" s="658"/>
      <c r="N231" s="658"/>
      <c r="O231" s="659"/>
      <c r="P231" s="475">
        <v>5012</v>
      </c>
      <c r="Q231" s="476" t="s">
        <v>2699</v>
      </c>
      <c r="R231" s="476" t="s">
        <v>2700</v>
      </c>
      <c r="S231" s="447" t="s">
        <v>2566</v>
      </c>
      <c r="T231" s="439" t="s">
        <v>1140</v>
      </c>
      <c r="U231" s="461"/>
    </row>
    <row r="232" spans="2:21" s="121" customFormat="1">
      <c r="D232" s="466"/>
      <c r="F232" s="466"/>
      <c r="K232" s="466"/>
      <c r="P232" s="466"/>
      <c r="S232" s="466"/>
      <c r="T232" s="443"/>
    </row>
    <row r="233" spans="2:21" s="121" customFormat="1">
      <c r="D233" s="466"/>
      <c r="F233" s="466"/>
      <c r="K233" s="466"/>
      <c r="P233" s="466"/>
      <c r="S233" s="466"/>
      <c r="T233" s="443"/>
    </row>
    <row r="234" spans="2:21" s="121" customFormat="1">
      <c r="D234" s="466"/>
      <c r="F234" s="466"/>
      <c r="K234" s="466"/>
      <c r="P234" s="466"/>
      <c r="S234" s="466"/>
      <c r="T234" s="443"/>
    </row>
    <row r="235" spans="2:21" s="121" customFormat="1">
      <c r="D235" s="466"/>
      <c r="F235" s="466"/>
      <c r="K235" s="466"/>
      <c r="P235" s="466"/>
      <c r="S235" s="466"/>
      <c r="T235" s="443"/>
    </row>
    <row r="236" spans="2:21" s="121" customFormat="1">
      <c r="D236" s="466"/>
      <c r="F236" s="466"/>
      <c r="K236" s="466"/>
      <c r="P236" s="466"/>
      <c r="S236" s="466"/>
      <c r="T236" s="443"/>
    </row>
    <row r="237" spans="2:21" s="121" customFormat="1">
      <c r="D237" s="466"/>
      <c r="F237" s="466"/>
      <c r="K237" s="466"/>
      <c r="P237" s="466"/>
      <c r="S237" s="466"/>
      <c r="T237" s="443"/>
    </row>
    <row r="238" spans="2:21" s="121" customFormat="1">
      <c r="D238" s="466"/>
      <c r="F238" s="466"/>
      <c r="K238" s="466"/>
      <c r="P238" s="466"/>
      <c r="S238" s="466"/>
      <c r="T238" s="443"/>
    </row>
    <row r="239" spans="2:21" s="121" customFormat="1">
      <c r="D239" s="466"/>
      <c r="F239" s="466"/>
      <c r="K239" s="466"/>
      <c r="P239" s="466"/>
      <c r="S239" s="466"/>
      <c r="T239" s="443"/>
    </row>
    <row r="240" spans="2:21" s="121" customFormat="1">
      <c r="D240" s="466"/>
      <c r="F240" s="466"/>
      <c r="K240" s="466"/>
      <c r="P240" s="466"/>
      <c r="S240" s="466"/>
      <c r="T240" s="443"/>
    </row>
    <row r="241" spans="4:20" s="121" customFormat="1">
      <c r="D241" s="466"/>
      <c r="F241" s="466"/>
      <c r="K241" s="466"/>
      <c r="P241" s="466"/>
      <c r="S241" s="466"/>
      <c r="T241" s="443"/>
    </row>
    <row r="242" spans="4:20" s="121" customFormat="1">
      <c r="D242" s="466"/>
      <c r="F242" s="466"/>
      <c r="K242" s="466"/>
      <c r="P242" s="466"/>
      <c r="S242" s="466"/>
      <c r="T242" s="443"/>
    </row>
    <row r="243" spans="4:20" s="121" customFormat="1">
      <c r="D243" s="466"/>
      <c r="F243" s="466"/>
      <c r="K243" s="466"/>
      <c r="P243" s="466"/>
      <c r="S243" s="466"/>
      <c r="T243" s="443"/>
    </row>
    <row r="244" spans="4:20" s="121" customFormat="1">
      <c r="D244" s="466"/>
      <c r="F244" s="466"/>
      <c r="K244" s="466"/>
      <c r="P244" s="466"/>
      <c r="S244" s="466"/>
      <c r="T244" s="443"/>
    </row>
    <row r="245" spans="4:20" s="121" customFormat="1">
      <c r="D245" s="466"/>
      <c r="F245" s="466"/>
      <c r="K245" s="466"/>
      <c r="P245" s="466"/>
      <c r="S245" s="466"/>
      <c r="T245" s="443"/>
    </row>
    <row r="246" spans="4:20" s="121" customFormat="1">
      <c r="D246" s="466"/>
      <c r="F246" s="466"/>
      <c r="K246" s="466"/>
      <c r="P246" s="466"/>
      <c r="S246" s="466"/>
      <c r="T246" s="443"/>
    </row>
    <row r="247" spans="4:20" s="121" customFormat="1">
      <c r="D247" s="466"/>
      <c r="F247" s="466"/>
      <c r="K247" s="466"/>
      <c r="P247" s="466"/>
      <c r="S247" s="466"/>
      <c r="T247" s="443"/>
    </row>
    <row r="248" spans="4:20" s="121" customFormat="1">
      <c r="D248" s="466"/>
      <c r="F248" s="466"/>
      <c r="K248" s="466"/>
      <c r="P248" s="466"/>
      <c r="S248" s="466"/>
      <c r="T248" s="443"/>
    </row>
    <row r="249" spans="4:20" s="121" customFormat="1">
      <c r="D249" s="466"/>
      <c r="F249" s="466"/>
      <c r="K249" s="466"/>
      <c r="P249" s="466"/>
      <c r="S249" s="466"/>
      <c r="T249" s="443"/>
    </row>
    <row r="250" spans="4:20" s="121" customFormat="1">
      <c r="D250" s="466"/>
      <c r="F250" s="466"/>
      <c r="K250" s="466"/>
      <c r="P250" s="466"/>
      <c r="S250" s="466"/>
      <c r="T250" s="443"/>
    </row>
    <row r="251" spans="4:20" s="121" customFormat="1">
      <c r="D251" s="466"/>
      <c r="F251" s="466"/>
      <c r="K251" s="466"/>
      <c r="P251" s="466"/>
      <c r="S251" s="466"/>
      <c r="T251" s="443"/>
    </row>
    <row r="252" spans="4:20" s="121" customFormat="1">
      <c r="D252" s="466"/>
      <c r="F252" s="466"/>
      <c r="K252" s="466"/>
      <c r="P252" s="466"/>
      <c r="S252" s="466"/>
      <c r="T252" s="443"/>
    </row>
    <row r="253" spans="4:20" s="121" customFormat="1">
      <c r="D253" s="466"/>
      <c r="F253" s="466"/>
      <c r="K253" s="466"/>
      <c r="P253" s="466"/>
      <c r="S253" s="466"/>
      <c r="T253" s="443"/>
    </row>
    <row r="254" spans="4:20" s="121" customFormat="1">
      <c r="D254" s="466"/>
      <c r="F254" s="466"/>
      <c r="K254" s="466"/>
      <c r="P254" s="466"/>
      <c r="S254" s="466"/>
      <c r="T254" s="443"/>
    </row>
    <row r="255" spans="4:20" s="121" customFormat="1">
      <c r="D255" s="466"/>
      <c r="F255" s="466"/>
      <c r="K255" s="466"/>
      <c r="P255" s="466"/>
      <c r="S255" s="466"/>
      <c r="T255" s="443"/>
    </row>
    <row r="256" spans="4:20" s="121" customFormat="1">
      <c r="D256" s="466"/>
      <c r="F256" s="466"/>
      <c r="K256" s="466"/>
      <c r="P256" s="466"/>
      <c r="S256" s="466"/>
      <c r="T256" s="443"/>
    </row>
    <row r="257" spans="4:20" s="121" customFormat="1">
      <c r="D257" s="466"/>
      <c r="F257" s="466"/>
      <c r="K257" s="466"/>
      <c r="P257" s="466"/>
      <c r="S257" s="466"/>
      <c r="T257" s="443"/>
    </row>
    <row r="258" spans="4:20" s="121" customFormat="1">
      <c r="D258" s="466"/>
      <c r="F258" s="466"/>
      <c r="K258" s="466"/>
      <c r="P258" s="466"/>
      <c r="S258" s="466"/>
      <c r="T258" s="443"/>
    </row>
    <row r="259" spans="4:20" s="121" customFormat="1">
      <c r="D259" s="466"/>
      <c r="F259" s="466"/>
      <c r="K259" s="466"/>
      <c r="P259" s="466"/>
      <c r="S259" s="466"/>
      <c r="T259" s="443"/>
    </row>
    <row r="260" spans="4:20" s="121" customFormat="1">
      <c r="D260" s="466"/>
      <c r="F260" s="466"/>
      <c r="K260" s="466"/>
      <c r="P260" s="466"/>
      <c r="S260" s="466"/>
      <c r="T260" s="443"/>
    </row>
    <row r="261" spans="4:20" s="121" customFormat="1">
      <c r="D261" s="466"/>
      <c r="F261" s="466"/>
      <c r="K261" s="466"/>
      <c r="P261" s="466"/>
      <c r="S261" s="466"/>
      <c r="T261" s="443"/>
    </row>
    <row r="262" spans="4:20" s="121" customFormat="1">
      <c r="D262" s="466"/>
      <c r="F262" s="466"/>
      <c r="K262" s="466"/>
      <c r="P262" s="466"/>
      <c r="S262" s="466"/>
      <c r="T262" s="443"/>
    </row>
    <row r="263" spans="4:20" s="121" customFormat="1">
      <c r="D263" s="466"/>
      <c r="F263" s="466"/>
      <c r="K263" s="466"/>
      <c r="P263" s="466"/>
      <c r="S263" s="466"/>
      <c r="T263" s="443"/>
    </row>
    <row r="264" spans="4:20" s="121" customFormat="1">
      <c r="D264" s="466"/>
      <c r="F264" s="466"/>
      <c r="K264" s="466"/>
      <c r="P264" s="466"/>
      <c r="S264" s="466"/>
      <c r="T264" s="443"/>
    </row>
    <row r="265" spans="4:20" s="121" customFormat="1">
      <c r="D265" s="466"/>
      <c r="F265" s="466"/>
      <c r="K265" s="466"/>
      <c r="P265" s="466"/>
      <c r="S265" s="466"/>
      <c r="T265" s="443"/>
    </row>
    <row r="266" spans="4:20" s="121" customFormat="1">
      <c r="D266" s="466"/>
      <c r="F266" s="466"/>
      <c r="K266" s="466"/>
      <c r="P266" s="466"/>
      <c r="S266" s="466"/>
      <c r="T266" s="443"/>
    </row>
    <row r="267" spans="4:20" s="121" customFormat="1">
      <c r="D267" s="466"/>
      <c r="F267" s="466"/>
      <c r="K267" s="466"/>
      <c r="P267" s="466"/>
      <c r="S267" s="466"/>
      <c r="T267" s="443"/>
    </row>
    <row r="268" spans="4:20" s="121" customFormat="1">
      <c r="D268" s="466"/>
      <c r="F268" s="466"/>
      <c r="K268" s="466"/>
      <c r="P268" s="466"/>
      <c r="S268" s="466"/>
      <c r="T268" s="443"/>
    </row>
    <row r="269" spans="4:20" s="121" customFormat="1">
      <c r="D269" s="466"/>
      <c r="F269" s="466"/>
      <c r="K269" s="466"/>
      <c r="P269" s="466"/>
      <c r="S269" s="466"/>
      <c r="T269" s="443"/>
    </row>
    <row r="270" spans="4:20" s="121" customFormat="1">
      <c r="D270" s="466"/>
      <c r="F270" s="466"/>
      <c r="K270" s="466"/>
      <c r="P270" s="466"/>
      <c r="S270" s="466"/>
      <c r="T270" s="443"/>
    </row>
    <row r="271" spans="4:20" s="121" customFormat="1">
      <c r="D271" s="466"/>
      <c r="F271" s="466"/>
      <c r="K271" s="466"/>
      <c r="P271" s="466"/>
      <c r="S271" s="466"/>
      <c r="T271" s="443"/>
    </row>
    <row r="272" spans="4:20" s="121" customFormat="1">
      <c r="D272" s="466"/>
      <c r="F272" s="466"/>
      <c r="K272" s="466"/>
      <c r="P272" s="466"/>
      <c r="S272" s="466"/>
      <c r="T272" s="443"/>
    </row>
    <row r="273" spans="4:20" s="121" customFormat="1">
      <c r="D273" s="466"/>
      <c r="F273" s="466"/>
      <c r="K273" s="466"/>
      <c r="P273" s="466"/>
      <c r="S273" s="466"/>
      <c r="T273" s="443"/>
    </row>
    <row r="274" spans="4:20" s="121" customFormat="1">
      <c r="D274" s="466"/>
      <c r="F274" s="466"/>
      <c r="K274" s="466"/>
      <c r="P274" s="466"/>
      <c r="S274" s="466"/>
      <c r="T274" s="443"/>
    </row>
    <row r="275" spans="4:20" s="121" customFormat="1">
      <c r="D275" s="466"/>
      <c r="F275" s="466"/>
      <c r="K275" s="466"/>
      <c r="P275" s="466"/>
      <c r="S275" s="466"/>
      <c r="T275" s="443"/>
    </row>
    <row r="276" spans="4:20" s="121" customFormat="1">
      <c r="D276" s="466"/>
      <c r="F276" s="466"/>
      <c r="K276" s="466"/>
      <c r="P276" s="466"/>
      <c r="S276" s="466"/>
      <c r="T276" s="443"/>
    </row>
    <row r="277" spans="4:20" s="121" customFormat="1">
      <c r="D277" s="466"/>
      <c r="F277" s="466"/>
      <c r="K277" s="466"/>
      <c r="P277" s="466"/>
      <c r="S277" s="466"/>
      <c r="T277" s="443"/>
    </row>
    <row r="278" spans="4:20" s="121" customFormat="1">
      <c r="D278" s="466"/>
      <c r="F278" s="466"/>
      <c r="K278" s="466"/>
      <c r="P278" s="466"/>
      <c r="S278" s="466"/>
      <c r="T278" s="443"/>
    </row>
    <row r="279" spans="4:20" s="121" customFormat="1">
      <c r="D279" s="466"/>
      <c r="F279" s="466"/>
      <c r="K279" s="466"/>
      <c r="P279" s="466"/>
      <c r="S279" s="466"/>
      <c r="T279" s="443"/>
    </row>
    <row r="280" spans="4:20" s="121" customFormat="1">
      <c r="D280" s="466"/>
      <c r="F280" s="466"/>
      <c r="K280" s="466"/>
      <c r="P280" s="466"/>
      <c r="S280" s="466"/>
      <c r="T280" s="443"/>
    </row>
    <row r="281" spans="4:20" s="121" customFormat="1">
      <c r="D281" s="466"/>
      <c r="F281" s="466"/>
      <c r="K281" s="466"/>
      <c r="P281" s="466"/>
      <c r="S281" s="466"/>
      <c r="T281" s="443"/>
    </row>
    <row r="282" spans="4:20" s="121" customFormat="1">
      <c r="D282" s="466"/>
      <c r="F282" s="466"/>
      <c r="K282" s="466"/>
      <c r="P282" s="466"/>
      <c r="S282" s="466"/>
      <c r="T282" s="443"/>
    </row>
    <row r="283" spans="4:20" s="121" customFormat="1">
      <c r="D283" s="466"/>
      <c r="F283" s="466"/>
      <c r="K283" s="466"/>
      <c r="P283" s="466"/>
      <c r="S283" s="466"/>
      <c r="T283" s="443"/>
    </row>
    <row r="284" spans="4:20" s="121" customFormat="1">
      <c r="D284" s="466"/>
      <c r="F284" s="466"/>
      <c r="K284" s="466"/>
      <c r="P284" s="466"/>
      <c r="S284" s="466"/>
      <c r="T284" s="443"/>
    </row>
    <row r="285" spans="4:20" s="121" customFormat="1">
      <c r="D285" s="466"/>
      <c r="F285" s="466"/>
      <c r="K285" s="466"/>
      <c r="P285" s="466"/>
      <c r="S285" s="466"/>
      <c r="T285" s="443"/>
    </row>
    <row r="286" spans="4:20" s="121" customFormat="1">
      <c r="D286" s="466"/>
      <c r="F286" s="466"/>
      <c r="K286" s="466"/>
      <c r="P286" s="466"/>
      <c r="S286" s="466"/>
      <c r="T286" s="443"/>
    </row>
    <row r="287" spans="4:20" s="121" customFormat="1">
      <c r="D287" s="466"/>
      <c r="F287" s="466"/>
      <c r="K287" s="466"/>
      <c r="P287" s="466"/>
      <c r="S287" s="466"/>
      <c r="T287" s="443"/>
    </row>
    <row r="288" spans="4:20" s="121" customFormat="1">
      <c r="D288" s="466"/>
      <c r="F288" s="466"/>
      <c r="K288" s="466"/>
      <c r="P288" s="466"/>
      <c r="S288" s="466"/>
      <c r="T288" s="443"/>
    </row>
    <row r="289" spans="4:20" s="121" customFormat="1">
      <c r="D289" s="466"/>
      <c r="F289" s="466"/>
      <c r="K289" s="466"/>
      <c r="P289" s="466"/>
      <c r="S289" s="466"/>
      <c r="T289" s="443"/>
    </row>
    <row r="290" spans="4:20" s="121" customFormat="1">
      <c r="D290" s="466"/>
      <c r="F290" s="466"/>
      <c r="K290" s="466"/>
      <c r="P290" s="466"/>
      <c r="S290" s="466"/>
      <c r="T290" s="443"/>
    </row>
    <row r="291" spans="4:20" s="121" customFormat="1">
      <c r="D291" s="466"/>
      <c r="F291" s="466"/>
      <c r="K291" s="466"/>
      <c r="P291" s="466"/>
      <c r="S291" s="466"/>
      <c r="T291" s="443"/>
    </row>
    <row r="292" spans="4:20" s="121" customFormat="1">
      <c r="D292" s="466"/>
      <c r="F292" s="466"/>
      <c r="K292" s="466"/>
      <c r="P292" s="466"/>
      <c r="S292" s="466"/>
      <c r="T292" s="443"/>
    </row>
    <row r="293" spans="4:20" s="121" customFormat="1">
      <c r="D293" s="466"/>
      <c r="F293" s="466"/>
      <c r="K293" s="466"/>
      <c r="P293" s="466"/>
      <c r="S293" s="466"/>
      <c r="T293" s="443"/>
    </row>
    <row r="294" spans="4:20" s="121" customFormat="1">
      <c r="D294" s="466"/>
      <c r="F294" s="466"/>
      <c r="K294" s="466"/>
      <c r="P294" s="466"/>
      <c r="S294" s="466"/>
      <c r="T294" s="443"/>
    </row>
    <row r="295" spans="4:20" s="121" customFormat="1">
      <c r="D295" s="466"/>
      <c r="F295" s="466"/>
      <c r="K295" s="466"/>
      <c r="P295" s="466"/>
      <c r="S295" s="466"/>
      <c r="T295" s="443"/>
    </row>
    <row r="296" spans="4:20" s="121" customFormat="1">
      <c r="D296" s="466"/>
      <c r="F296" s="466"/>
      <c r="K296" s="466"/>
      <c r="P296" s="466"/>
      <c r="S296" s="466"/>
      <c r="T296" s="443"/>
    </row>
    <row r="297" spans="4:20" s="121" customFormat="1">
      <c r="D297" s="466"/>
      <c r="F297" s="466"/>
      <c r="K297" s="466"/>
      <c r="P297" s="466"/>
      <c r="S297" s="466"/>
      <c r="T297" s="443"/>
    </row>
    <row r="298" spans="4:20" s="121" customFormat="1">
      <c r="D298" s="466"/>
      <c r="F298" s="466"/>
      <c r="K298" s="466"/>
      <c r="P298" s="466"/>
      <c r="S298" s="466"/>
      <c r="T298" s="443"/>
    </row>
    <row r="299" spans="4:20" s="121" customFormat="1">
      <c r="D299" s="466"/>
      <c r="F299" s="466"/>
      <c r="K299" s="466"/>
      <c r="P299" s="466"/>
      <c r="S299" s="466"/>
      <c r="T299" s="443"/>
    </row>
    <row r="300" spans="4:20" s="121" customFormat="1">
      <c r="D300" s="466"/>
      <c r="F300" s="466"/>
      <c r="K300" s="466"/>
      <c r="P300" s="466"/>
      <c r="S300" s="466"/>
      <c r="T300" s="443"/>
    </row>
    <row r="301" spans="4:20" s="121" customFormat="1">
      <c r="D301" s="466"/>
      <c r="F301" s="466"/>
      <c r="K301" s="466"/>
      <c r="P301" s="466"/>
      <c r="S301" s="466"/>
      <c r="T301" s="443"/>
    </row>
    <row r="302" spans="4:20" s="121" customFormat="1">
      <c r="D302" s="466"/>
      <c r="F302" s="466"/>
      <c r="K302" s="466"/>
      <c r="P302" s="466"/>
      <c r="S302" s="466"/>
      <c r="T302" s="443"/>
    </row>
    <row r="303" spans="4:20" s="121" customFormat="1">
      <c r="D303" s="466"/>
      <c r="F303" s="466"/>
      <c r="K303" s="466"/>
      <c r="P303" s="466"/>
      <c r="S303" s="466"/>
      <c r="T303" s="443"/>
    </row>
    <row r="304" spans="4:20" s="121" customFormat="1">
      <c r="D304" s="466"/>
      <c r="F304" s="466"/>
      <c r="K304" s="466"/>
      <c r="P304" s="466"/>
      <c r="S304" s="466"/>
      <c r="T304" s="443"/>
    </row>
    <row r="305" spans="4:20" s="121" customFormat="1">
      <c r="D305" s="466"/>
      <c r="F305" s="466"/>
      <c r="K305" s="466"/>
      <c r="P305" s="466"/>
      <c r="S305" s="466"/>
      <c r="T305" s="443"/>
    </row>
    <row r="306" spans="4:20" s="121" customFormat="1">
      <c r="D306" s="466"/>
      <c r="F306" s="466"/>
      <c r="K306" s="466"/>
      <c r="P306" s="466"/>
      <c r="S306" s="466"/>
      <c r="T306" s="443"/>
    </row>
    <row r="307" spans="4:20" s="121" customFormat="1">
      <c r="D307" s="466"/>
      <c r="F307" s="466"/>
      <c r="K307" s="466"/>
      <c r="P307" s="466"/>
      <c r="S307" s="466"/>
      <c r="T307" s="443"/>
    </row>
    <row r="308" spans="4:20" s="121" customFormat="1">
      <c r="D308" s="466"/>
      <c r="F308" s="466"/>
      <c r="K308" s="466"/>
      <c r="P308" s="466"/>
      <c r="S308" s="466"/>
      <c r="T308" s="443"/>
    </row>
    <row r="309" spans="4:20" s="121" customFormat="1">
      <c r="D309" s="466"/>
      <c r="F309" s="466"/>
      <c r="K309" s="466"/>
      <c r="P309" s="466"/>
      <c r="S309" s="466"/>
      <c r="T309" s="443"/>
    </row>
    <row r="310" spans="4:20" s="121" customFormat="1">
      <c r="D310" s="466"/>
      <c r="F310" s="466"/>
      <c r="K310" s="466"/>
      <c r="P310" s="466"/>
      <c r="S310" s="466"/>
      <c r="T310" s="443"/>
    </row>
    <row r="311" spans="4:20" s="121" customFormat="1">
      <c r="D311" s="466"/>
      <c r="F311" s="466"/>
      <c r="K311" s="466"/>
      <c r="P311" s="466"/>
      <c r="S311" s="466"/>
      <c r="T311" s="443"/>
    </row>
    <row r="312" spans="4:20" s="121" customFormat="1">
      <c r="D312" s="466"/>
      <c r="F312" s="466"/>
      <c r="K312" s="466"/>
      <c r="P312" s="466"/>
      <c r="S312" s="466"/>
      <c r="T312" s="443"/>
    </row>
    <row r="313" spans="4:20" s="121" customFormat="1">
      <c r="D313" s="466"/>
      <c r="F313" s="466"/>
      <c r="K313" s="466"/>
      <c r="P313" s="466"/>
      <c r="S313" s="466"/>
      <c r="T313" s="443"/>
    </row>
    <row r="314" spans="4:20" s="121" customFormat="1">
      <c r="D314" s="466"/>
      <c r="F314" s="466"/>
      <c r="K314" s="466"/>
      <c r="P314" s="466"/>
      <c r="S314" s="466"/>
      <c r="T314" s="443"/>
    </row>
    <row r="315" spans="4:20" s="121" customFormat="1">
      <c r="D315" s="466"/>
      <c r="F315" s="466"/>
      <c r="K315" s="466"/>
      <c r="P315" s="466"/>
      <c r="S315" s="466"/>
      <c r="T315" s="443"/>
    </row>
    <row r="316" spans="4:20" s="121" customFormat="1">
      <c r="D316" s="466"/>
      <c r="F316" s="466"/>
      <c r="K316" s="466"/>
      <c r="P316" s="466"/>
      <c r="S316" s="466"/>
      <c r="T316" s="443"/>
    </row>
    <row r="317" spans="4:20" s="121" customFormat="1">
      <c r="D317" s="466"/>
      <c r="F317" s="466"/>
      <c r="K317" s="466"/>
      <c r="P317" s="466"/>
      <c r="S317" s="466"/>
      <c r="T317" s="443"/>
    </row>
    <row r="318" spans="4:20" s="121" customFormat="1">
      <c r="D318" s="466"/>
      <c r="F318" s="466"/>
      <c r="K318" s="466"/>
      <c r="P318" s="466"/>
      <c r="S318" s="466"/>
      <c r="T318" s="443"/>
    </row>
    <row r="319" spans="4:20" s="121" customFormat="1">
      <c r="D319" s="466"/>
      <c r="F319" s="466"/>
      <c r="K319" s="466"/>
      <c r="P319" s="466"/>
      <c r="S319" s="466"/>
      <c r="T319" s="443"/>
    </row>
    <row r="320" spans="4:20" s="121" customFormat="1">
      <c r="D320" s="466"/>
      <c r="F320" s="466"/>
      <c r="K320" s="466"/>
      <c r="P320" s="466"/>
      <c r="S320" s="466"/>
      <c r="T320" s="443"/>
    </row>
    <row r="321" spans="4:20" s="121" customFormat="1">
      <c r="D321" s="466"/>
      <c r="F321" s="466"/>
      <c r="K321" s="466"/>
      <c r="P321" s="466"/>
      <c r="S321" s="466"/>
      <c r="T321" s="443"/>
    </row>
    <row r="322" spans="4:20" s="121" customFormat="1">
      <c r="D322" s="466"/>
      <c r="F322" s="466"/>
      <c r="K322" s="466"/>
      <c r="P322" s="466"/>
      <c r="S322" s="466"/>
      <c r="T322" s="443"/>
    </row>
    <row r="323" spans="4:20" s="121" customFormat="1">
      <c r="D323" s="466"/>
      <c r="F323" s="466"/>
      <c r="K323" s="466"/>
      <c r="P323" s="466"/>
      <c r="S323" s="466"/>
      <c r="T323" s="443"/>
    </row>
    <row r="324" spans="4:20" s="121" customFormat="1">
      <c r="D324" s="466"/>
      <c r="F324" s="466"/>
      <c r="K324" s="466"/>
      <c r="P324" s="466"/>
      <c r="S324" s="466"/>
      <c r="T324" s="443"/>
    </row>
    <row r="325" spans="4:20" s="121" customFormat="1">
      <c r="D325" s="466"/>
      <c r="F325" s="466"/>
      <c r="K325" s="466"/>
      <c r="P325" s="466"/>
      <c r="S325" s="466"/>
      <c r="T325" s="443"/>
    </row>
    <row r="326" spans="4:20" s="121" customFormat="1">
      <c r="D326" s="466"/>
      <c r="F326" s="466"/>
      <c r="K326" s="466"/>
      <c r="P326" s="466"/>
      <c r="S326" s="466"/>
      <c r="T326" s="443"/>
    </row>
    <row r="327" spans="4:20" s="121" customFormat="1">
      <c r="D327" s="466"/>
      <c r="F327" s="466"/>
      <c r="K327" s="466"/>
      <c r="P327" s="466"/>
      <c r="S327" s="466"/>
      <c r="T327" s="443"/>
    </row>
    <row r="328" spans="4:20" s="121" customFormat="1">
      <c r="D328" s="466"/>
      <c r="F328" s="466"/>
      <c r="K328" s="466"/>
      <c r="P328" s="466"/>
      <c r="S328" s="466"/>
      <c r="T328" s="443"/>
    </row>
    <row r="329" spans="4:20" s="121" customFormat="1">
      <c r="D329" s="466"/>
      <c r="F329" s="466"/>
      <c r="K329" s="466"/>
      <c r="P329" s="466"/>
      <c r="S329" s="466"/>
      <c r="T329" s="443"/>
    </row>
    <row r="330" spans="4:20" s="121" customFormat="1">
      <c r="D330" s="466"/>
      <c r="F330" s="466"/>
      <c r="K330" s="466"/>
      <c r="P330" s="466"/>
      <c r="S330" s="466"/>
      <c r="T330" s="443"/>
    </row>
    <row r="331" spans="4:20" s="121" customFormat="1">
      <c r="D331" s="466"/>
      <c r="F331" s="466"/>
      <c r="K331" s="466"/>
      <c r="P331" s="466"/>
      <c r="S331" s="466"/>
      <c r="T331" s="443"/>
    </row>
    <row r="332" spans="4:20" s="121" customFormat="1">
      <c r="D332" s="466"/>
      <c r="F332" s="466"/>
      <c r="K332" s="466"/>
      <c r="P332" s="466"/>
      <c r="S332" s="466"/>
      <c r="T332" s="443"/>
    </row>
    <row r="333" spans="4:20" s="121" customFormat="1">
      <c r="D333" s="466"/>
      <c r="F333" s="466"/>
      <c r="K333" s="466"/>
      <c r="P333" s="466"/>
      <c r="S333" s="466"/>
      <c r="T333" s="443"/>
    </row>
    <row r="334" spans="4:20" s="121" customFormat="1">
      <c r="D334" s="466"/>
      <c r="F334" s="466"/>
      <c r="K334" s="466"/>
      <c r="P334" s="466"/>
      <c r="S334" s="466"/>
      <c r="T334" s="443"/>
    </row>
    <row r="335" spans="4:20" s="121" customFormat="1">
      <c r="D335" s="466"/>
      <c r="F335" s="466"/>
      <c r="K335" s="466"/>
      <c r="P335" s="466"/>
      <c r="S335" s="466"/>
      <c r="T335" s="443"/>
    </row>
    <row r="336" spans="4:20" s="121" customFormat="1">
      <c r="D336" s="466"/>
      <c r="F336" s="466"/>
      <c r="K336" s="466"/>
      <c r="P336" s="466"/>
      <c r="S336" s="466"/>
      <c r="T336" s="443"/>
    </row>
    <row r="337" spans="4:20" s="121" customFormat="1">
      <c r="D337" s="466"/>
      <c r="F337" s="466"/>
      <c r="K337" s="466"/>
      <c r="P337" s="466"/>
      <c r="S337" s="466"/>
      <c r="T337" s="443"/>
    </row>
    <row r="338" spans="4:20" s="121" customFormat="1">
      <c r="D338" s="466"/>
      <c r="F338" s="466"/>
      <c r="K338" s="466"/>
      <c r="P338" s="466"/>
      <c r="S338" s="466"/>
      <c r="T338" s="443"/>
    </row>
    <row r="339" spans="4:20" s="121" customFormat="1">
      <c r="D339" s="466"/>
      <c r="F339" s="466"/>
      <c r="K339" s="466"/>
      <c r="P339" s="466"/>
      <c r="S339" s="466"/>
      <c r="T339" s="443"/>
    </row>
    <row r="340" spans="4:20" s="121" customFormat="1">
      <c r="D340" s="466"/>
      <c r="F340" s="466"/>
      <c r="K340" s="466"/>
      <c r="P340" s="466"/>
      <c r="S340" s="466"/>
      <c r="T340" s="443"/>
    </row>
    <row r="341" spans="4:20" s="121" customFormat="1">
      <c r="D341" s="466"/>
      <c r="F341" s="466"/>
      <c r="K341" s="466"/>
      <c r="P341" s="466"/>
      <c r="S341" s="466"/>
      <c r="T341" s="443"/>
    </row>
    <row r="342" spans="4:20" s="121" customFormat="1">
      <c r="D342" s="466"/>
      <c r="F342" s="466"/>
      <c r="K342" s="466"/>
      <c r="P342" s="466"/>
      <c r="S342" s="466"/>
      <c r="T342" s="443"/>
    </row>
    <row r="343" spans="4:20" s="121" customFormat="1">
      <c r="D343" s="466"/>
      <c r="F343" s="466"/>
      <c r="K343" s="466"/>
      <c r="P343" s="466"/>
      <c r="S343" s="466"/>
      <c r="T343" s="443"/>
    </row>
    <row r="344" spans="4:20" s="121" customFormat="1">
      <c r="D344" s="466"/>
      <c r="F344" s="466"/>
      <c r="K344" s="466"/>
      <c r="P344" s="466"/>
      <c r="S344" s="466"/>
      <c r="T344" s="443"/>
    </row>
    <row r="345" spans="4:20" s="121" customFormat="1">
      <c r="D345" s="466"/>
      <c r="F345" s="466"/>
      <c r="K345" s="466"/>
      <c r="P345" s="466"/>
      <c r="S345" s="466"/>
      <c r="T345" s="443"/>
    </row>
    <row r="346" spans="4:20" s="121" customFormat="1">
      <c r="D346" s="466"/>
      <c r="F346" s="466"/>
      <c r="K346" s="466"/>
      <c r="P346" s="466"/>
      <c r="S346" s="466"/>
      <c r="T346" s="443"/>
    </row>
    <row r="347" spans="4:20" s="121" customFormat="1">
      <c r="D347" s="466"/>
      <c r="F347" s="466"/>
      <c r="K347" s="466"/>
      <c r="P347" s="466"/>
      <c r="S347" s="466"/>
      <c r="T347" s="443"/>
    </row>
    <row r="348" spans="4:20" s="121" customFormat="1">
      <c r="D348" s="466"/>
      <c r="F348" s="466"/>
      <c r="K348" s="466"/>
      <c r="P348" s="466"/>
      <c r="S348" s="466"/>
      <c r="T348" s="443"/>
    </row>
    <row r="349" spans="4:20" s="121" customFormat="1">
      <c r="D349" s="466"/>
      <c r="F349" s="466"/>
      <c r="K349" s="466"/>
      <c r="P349" s="466"/>
      <c r="S349" s="466"/>
      <c r="T349" s="443"/>
    </row>
    <row r="350" spans="4:20" s="121" customFormat="1">
      <c r="D350" s="466"/>
      <c r="F350" s="466"/>
      <c r="K350" s="466"/>
      <c r="P350" s="466"/>
      <c r="S350" s="466"/>
      <c r="T350" s="443"/>
    </row>
    <row r="351" spans="4:20" s="121" customFormat="1">
      <c r="D351" s="466"/>
      <c r="F351" s="466"/>
      <c r="K351" s="466"/>
      <c r="P351" s="466"/>
      <c r="S351" s="466"/>
      <c r="T351" s="443"/>
    </row>
    <row r="352" spans="4:20" s="121" customFormat="1">
      <c r="D352" s="466"/>
      <c r="F352" s="466"/>
      <c r="K352" s="466"/>
      <c r="P352" s="466"/>
      <c r="S352" s="466"/>
      <c r="T352" s="443"/>
    </row>
    <row r="353" spans="4:20" s="121" customFormat="1">
      <c r="D353" s="466"/>
      <c r="F353" s="466"/>
      <c r="K353" s="466"/>
      <c r="P353" s="466"/>
      <c r="S353" s="466"/>
      <c r="T353" s="443"/>
    </row>
    <row r="354" spans="4:20" s="121" customFormat="1">
      <c r="D354" s="466"/>
      <c r="F354" s="466"/>
      <c r="K354" s="466"/>
      <c r="P354" s="466"/>
      <c r="S354" s="466"/>
      <c r="T354" s="443"/>
    </row>
    <row r="355" spans="4:20" s="121" customFormat="1">
      <c r="D355" s="466"/>
      <c r="F355" s="466"/>
      <c r="K355" s="466"/>
      <c r="P355" s="466"/>
      <c r="S355" s="466"/>
      <c r="T355" s="443"/>
    </row>
    <row r="356" spans="4:20" s="121" customFormat="1">
      <c r="D356" s="466"/>
      <c r="F356" s="466"/>
      <c r="K356" s="466"/>
      <c r="P356" s="466"/>
      <c r="S356" s="466"/>
      <c r="T356" s="443"/>
    </row>
    <row r="357" spans="4:20" s="121" customFormat="1">
      <c r="D357" s="466"/>
      <c r="F357" s="466"/>
      <c r="K357" s="466"/>
      <c r="P357" s="466"/>
      <c r="S357" s="466"/>
      <c r="T357" s="443"/>
    </row>
    <row r="358" spans="4:20" s="121" customFormat="1">
      <c r="D358" s="466"/>
      <c r="F358" s="466"/>
      <c r="K358" s="466"/>
      <c r="P358" s="466"/>
      <c r="S358" s="466"/>
      <c r="T358" s="443"/>
    </row>
    <row r="359" spans="4:20" s="121" customFormat="1">
      <c r="D359" s="466"/>
      <c r="F359" s="466"/>
      <c r="K359" s="466"/>
      <c r="P359" s="466"/>
      <c r="S359" s="466"/>
      <c r="T359" s="443"/>
    </row>
    <row r="360" spans="4:20" s="121" customFormat="1">
      <c r="D360" s="466"/>
      <c r="F360" s="466"/>
      <c r="K360" s="466"/>
      <c r="P360" s="466"/>
      <c r="S360" s="466"/>
      <c r="T360" s="443"/>
    </row>
    <row r="361" spans="4:20" s="121" customFormat="1">
      <c r="D361" s="466"/>
      <c r="F361" s="466"/>
      <c r="K361" s="466"/>
      <c r="P361" s="466"/>
      <c r="S361" s="466"/>
      <c r="T361" s="443"/>
    </row>
    <row r="362" spans="4:20" s="121" customFormat="1">
      <c r="D362" s="466"/>
      <c r="F362" s="466"/>
      <c r="K362" s="466"/>
      <c r="P362" s="466"/>
      <c r="S362" s="466"/>
      <c r="T362" s="443"/>
    </row>
    <row r="363" spans="4:20" s="121" customFormat="1">
      <c r="D363" s="466"/>
      <c r="F363" s="466"/>
      <c r="K363" s="466"/>
      <c r="P363" s="466"/>
      <c r="S363" s="466"/>
      <c r="T363" s="443"/>
    </row>
    <row r="364" spans="4:20" s="121" customFormat="1">
      <c r="D364" s="466"/>
      <c r="F364" s="466"/>
      <c r="K364" s="466"/>
      <c r="P364" s="466"/>
      <c r="S364" s="466"/>
      <c r="T364" s="443"/>
    </row>
    <row r="365" spans="4:20" s="121" customFormat="1">
      <c r="D365" s="466"/>
      <c r="F365" s="466"/>
      <c r="K365" s="466"/>
      <c r="P365" s="466"/>
      <c r="S365" s="466"/>
      <c r="T365" s="443"/>
    </row>
    <row r="366" spans="4:20" s="121" customFormat="1">
      <c r="D366" s="466"/>
      <c r="F366" s="466"/>
      <c r="K366" s="466"/>
      <c r="P366" s="466"/>
      <c r="S366" s="466"/>
      <c r="T366" s="443"/>
    </row>
    <row r="367" spans="4:20" s="121" customFormat="1">
      <c r="D367" s="466"/>
      <c r="F367" s="466"/>
      <c r="K367" s="466"/>
      <c r="P367" s="466"/>
      <c r="S367" s="466"/>
      <c r="T367" s="443"/>
    </row>
    <row r="368" spans="4:20" s="121" customFormat="1">
      <c r="D368" s="466"/>
      <c r="F368" s="466"/>
      <c r="K368" s="466"/>
      <c r="P368" s="466"/>
      <c r="S368" s="466"/>
      <c r="T368" s="443"/>
    </row>
    <row r="369" spans="4:20" s="121" customFormat="1">
      <c r="D369" s="466"/>
      <c r="F369" s="466"/>
      <c r="K369" s="466"/>
      <c r="P369" s="466"/>
      <c r="S369" s="466"/>
      <c r="T369" s="443"/>
    </row>
    <row r="370" spans="4:20" s="121" customFormat="1">
      <c r="D370" s="466"/>
      <c r="F370" s="466"/>
      <c r="K370" s="466"/>
      <c r="P370" s="466"/>
      <c r="S370" s="466"/>
      <c r="T370" s="443"/>
    </row>
    <row r="371" spans="4:20" s="121" customFormat="1">
      <c r="D371" s="466"/>
      <c r="F371" s="466"/>
      <c r="K371" s="466"/>
      <c r="P371" s="466"/>
      <c r="S371" s="466"/>
      <c r="T371" s="443"/>
    </row>
    <row r="372" spans="4:20" s="121" customFormat="1">
      <c r="D372" s="466"/>
      <c r="F372" s="466"/>
      <c r="K372" s="466"/>
      <c r="P372" s="466"/>
      <c r="S372" s="466"/>
      <c r="T372" s="443"/>
    </row>
    <row r="373" spans="4:20" s="121" customFormat="1">
      <c r="D373" s="466"/>
      <c r="F373" s="466"/>
      <c r="K373" s="466"/>
      <c r="P373" s="466"/>
      <c r="S373" s="466"/>
      <c r="T373" s="443"/>
    </row>
    <row r="374" spans="4:20" s="121" customFormat="1">
      <c r="D374" s="466"/>
      <c r="F374" s="466"/>
      <c r="K374" s="466"/>
      <c r="P374" s="466"/>
      <c r="S374" s="466"/>
      <c r="T374" s="443"/>
    </row>
    <row r="375" spans="4:20" s="121" customFormat="1">
      <c r="D375" s="466"/>
      <c r="F375" s="466"/>
      <c r="K375" s="466"/>
      <c r="P375" s="466"/>
      <c r="S375" s="466"/>
      <c r="T375" s="443"/>
    </row>
    <row r="376" spans="4:20" s="121" customFormat="1">
      <c r="D376" s="466"/>
      <c r="F376" s="466"/>
      <c r="K376" s="466"/>
      <c r="P376" s="466"/>
      <c r="S376" s="466"/>
      <c r="T376" s="443"/>
    </row>
    <row r="377" spans="4:20" s="121" customFormat="1">
      <c r="D377" s="466"/>
      <c r="F377" s="466"/>
      <c r="K377" s="466"/>
      <c r="P377" s="466"/>
      <c r="S377" s="466"/>
      <c r="T377" s="443"/>
    </row>
    <row r="378" spans="4:20" s="121" customFormat="1">
      <c r="D378" s="466"/>
      <c r="F378" s="466"/>
      <c r="K378" s="466"/>
      <c r="P378" s="466"/>
      <c r="S378" s="466"/>
      <c r="T378" s="443"/>
    </row>
    <row r="379" spans="4:20" s="121" customFormat="1">
      <c r="D379" s="466"/>
      <c r="F379" s="466"/>
      <c r="K379" s="466"/>
      <c r="P379" s="466"/>
      <c r="S379" s="466"/>
      <c r="T379" s="443"/>
    </row>
    <row r="380" spans="4:20" s="121" customFormat="1">
      <c r="D380" s="466"/>
      <c r="F380" s="466"/>
      <c r="K380" s="466"/>
      <c r="P380" s="466"/>
      <c r="S380" s="466"/>
      <c r="T380" s="443"/>
    </row>
    <row r="381" spans="4:20" s="121" customFormat="1">
      <c r="D381" s="466"/>
      <c r="F381" s="466"/>
      <c r="K381" s="466"/>
      <c r="P381" s="466"/>
      <c r="S381" s="466"/>
      <c r="T381" s="443"/>
    </row>
    <row r="382" spans="4:20" s="121" customFormat="1">
      <c r="D382" s="466"/>
      <c r="F382" s="466"/>
      <c r="K382" s="466"/>
      <c r="P382" s="466"/>
      <c r="S382" s="466"/>
      <c r="T382" s="443"/>
    </row>
    <row r="383" spans="4:20" s="121" customFormat="1">
      <c r="D383" s="466"/>
      <c r="F383" s="466"/>
      <c r="K383" s="466"/>
      <c r="P383" s="466"/>
      <c r="S383" s="466"/>
      <c r="T383" s="443"/>
    </row>
    <row r="384" spans="4:20" s="121" customFormat="1">
      <c r="D384" s="466"/>
      <c r="F384" s="466"/>
      <c r="K384" s="466"/>
      <c r="P384" s="466"/>
      <c r="S384" s="466"/>
      <c r="T384" s="443"/>
    </row>
    <row r="385" spans="4:20" s="121" customFormat="1">
      <c r="D385" s="466"/>
      <c r="F385" s="466"/>
      <c r="K385" s="466"/>
      <c r="P385" s="466"/>
      <c r="S385" s="466"/>
      <c r="T385" s="443"/>
    </row>
    <row r="386" spans="4:20" s="121" customFormat="1">
      <c r="D386" s="466"/>
      <c r="F386" s="466"/>
      <c r="K386" s="466"/>
      <c r="P386" s="466"/>
      <c r="S386" s="466"/>
      <c r="T386" s="443"/>
    </row>
    <row r="387" spans="4:20" s="121" customFormat="1">
      <c r="D387" s="466"/>
      <c r="F387" s="466"/>
      <c r="K387" s="466"/>
      <c r="P387" s="466"/>
      <c r="S387" s="466"/>
      <c r="T387" s="443"/>
    </row>
    <row r="388" spans="4:20" s="121" customFormat="1">
      <c r="D388" s="466"/>
      <c r="F388" s="466"/>
      <c r="K388" s="466"/>
      <c r="P388" s="466"/>
      <c r="S388" s="466"/>
      <c r="T388" s="443"/>
    </row>
    <row r="389" spans="4:20" s="121" customFormat="1">
      <c r="D389" s="466"/>
      <c r="F389" s="466"/>
      <c r="K389" s="466"/>
      <c r="P389" s="466"/>
      <c r="S389" s="466"/>
      <c r="T389" s="443"/>
    </row>
    <row r="390" spans="4:20" s="121" customFormat="1">
      <c r="D390" s="466"/>
      <c r="F390" s="466"/>
      <c r="K390" s="466"/>
      <c r="P390" s="466"/>
      <c r="S390" s="466"/>
      <c r="T390" s="443"/>
    </row>
    <row r="391" spans="4:20" s="121" customFormat="1">
      <c r="D391" s="466"/>
      <c r="F391" s="466"/>
      <c r="K391" s="466"/>
      <c r="P391" s="466"/>
      <c r="S391" s="466"/>
      <c r="T391" s="443"/>
    </row>
    <row r="392" spans="4:20" s="121" customFormat="1">
      <c r="D392" s="466"/>
      <c r="F392" s="466"/>
      <c r="K392" s="466"/>
      <c r="P392" s="466"/>
      <c r="S392" s="466"/>
      <c r="T392" s="443"/>
    </row>
    <row r="393" spans="4:20" s="121" customFormat="1">
      <c r="D393" s="466"/>
      <c r="F393" s="466"/>
      <c r="K393" s="466"/>
      <c r="P393" s="466"/>
      <c r="S393" s="466"/>
      <c r="T393" s="443"/>
    </row>
    <row r="394" spans="4:20" s="121" customFormat="1">
      <c r="D394" s="466"/>
      <c r="F394" s="466"/>
      <c r="K394" s="466"/>
      <c r="P394" s="466"/>
      <c r="S394" s="466"/>
      <c r="T394" s="443"/>
    </row>
    <row r="395" spans="4:20" s="121" customFormat="1">
      <c r="D395" s="466"/>
      <c r="F395" s="466"/>
      <c r="K395" s="466"/>
      <c r="P395" s="466"/>
      <c r="S395" s="466"/>
      <c r="T395" s="443"/>
    </row>
    <row r="396" spans="4:20" s="121" customFormat="1">
      <c r="D396" s="466"/>
      <c r="F396" s="466"/>
      <c r="K396" s="466"/>
      <c r="P396" s="466"/>
      <c r="S396" s="466"/>
      <c r="T396" s="443"/>
    </row>
    <row r="397" spans="4:20" s="121" customFormat="1">
      <c r="D397" s="466"/>
      <c r="F397" s="466"/>
      <c r="K397" s="466"/>
      <c r="P397" s="466"/>
      <c r="S397" s="466"/>
      <c r="T397" s="443"/>
    </row>
    <row r="398" spans="4:20" s="121" customFormat="1">
      <c r="D398" s="466"/>
      <c r="F398" s="466"/>
      <c r="K398" s="466"/>
      <c r="P398" s="466"/>
      <c r="S398" s="466"/>
      <c r="T398" s="443"/>
    </row>
    <row r="399" spans="4:20" s="121" customFormat="1">
      <c r="D399" s="466"/>
      <c r="F399" s="466"/>
      <c r="K399" s="466"/>
      <c r="P399" s="466"/>
      <c r="S399" s="466"/>
      <c r="T399" s="443"/>
    </row>
    <row r="400" spans="4:20" s="121" customFormat="1">
      <c r="D400" s="466"/>
      <c r="F400" s="466"/>
      <c r="K400" s="466"/>
      <c r="P400" s="466"/>
      <c r="S400" s="466"/>
      <c r="T400" s="443"/>
    </row>
    <row r="401" spans="4:20" s="121" customFormat="1">
      <c r="D401" s="466"/>
      <c r="F401" s="466"/>
      <c r="K401" s="466"/>
      <c r="P401" s="466"/>
      <c r="S401" s="466"/>
      <c r="T401" s="443"/>
    </row>
    <row r="402" spans="4:20" s="121" customFormat="1">
      <c r="D402" s="466"/>
      <c r="F402" s="466"/>
      <c r="K402" s="466"/>
      <c r="P402" s="466"/>
      <c r="S402" s="466"/>
      <c r="T402" s="443"/>
    </row>
    <row r="403" spans="4:20" s="121" customFormat="1">
      <c r="D403" s="466"/>
      <c r="F403" s="466"/>
      <c r="K403" s="466"/>
      <c r="P403" s="466"/>
      <c r="S403" s="466"/>
      <c r="T403" s="443"/>
    </row>
    <row r="404" spans="4:20" s="121" customFormat="1">
      <c r="D404" s="466"/>
      <c r="F404" s="466"/>
      <c r="K404" s="466"/>
      <c r="P404" s="466"/>
      <c r="S404" s="466"/>
      <c r="T404" s="443"/>
    </row>
    <row r="405" spans="4:20" s="121" customFormat="1">
      <c r="D405" s="466"/>
      <c r="F405" s="466"/>
      <c r="K405" s="466"/>
      <c r="P405" s="466"/>
      <c r="S405" s="466"/>
      <c r="T405" s="443"/>
    </row>
    <row r="406" spans="4:20" s="121" customFormat="1">
      <c r="D406" s="466"/>
      <c r="F406" s="466"/>
      <c r="K406" s="466"/>
      <c r="P406" s="466"/>
      <c r="S406" s="466"/>
      <c r="T406" s="443"/>
    </row>
    <row r="407" spans="4:20" s="121" customFormat="1">
      <c r="D407" s="466"/>
      <c r="F407" s="466"/>
      <c r="K407" s="466"/>
      <c r="P407" s="466"/>
      <c r="S407" s="466"/>
      <c r="T407" s="443"/>
    </row>
    <row r="408" spans="4:20" s="121" customFormat="1">
      <c r="D408" s="466"/>
      <c r="F408" s="466"/>
      <c r="K408" s="466"/>
      <c r="P408" s="466"/>
      <c r="S408" s="466"/>
      <c r="T408" s="443"/>
    </row>
    <row r="409" spans="4:20" s="121" customFormat="1">
      <c r="D409" s="466"/>
      <c r="F409" s="466"/>
      <c r="K409" s="466"/>
      <c r="P409" s="466"/>
      <c r="S409" s="466"/>
      <c r="T409" s="443"/>
    </row>
    <row r="410" spans="4:20" s="121" customFormat="1">
      <c r="D410" s="466"/>
      <c r="F410" s="466"/>
      <c r="K410" s="466"/>
      <c r="P410" s="466"/>
      <c r="S410" s="466"/>
      <c r="T410" s="443"/>
    </row>
    <row r="411" spans="4:20" s="121" customFormat="1">
      <c r="D411" s="466"/>
      <c r="F411" s="466"/>
      <c r="K411" s="466"/>
      <c r="P411" s="466"/>
      <c r="S411" s="466"/>
      <c r="T411" s="443"/>
    </row>
    <row r="412" spans="4:20" s="121" customFormat="1">
      <c r="D412" s="466"/>
      <c r="F412" s="466"/>
      <c r="K412" s="466"/>
      <c r="P412" s="466"/>
      <c r="S412" s="466"/>
      <c r="T412" s="443"/>
    </row>
    <row r="413" spans="4:20" s="121" customFormat="1">
      <c r="D413" s="466"/>
      <c r="F413" s="466"/>
      <c r="K413" s="466"/>
      <c r="P413" s="466"/>
      <c r="S413" s="466"/>
      <c r="T413" s="443"/>
    </row>
    <row r="414" spans="4:20" s="121" customFormat="1">
      <c r="D414" s="466"/>
      <c r="F414" s="466"/>
      <c r="K414" s="466"/>
      <c r="P414" s="466"/>
      <c r="S414" s="466"/>
      <c r="T414" s="443"/>
    </row>
    <row r="415" spans="4:20" s="121" customFormat="1">
      <c r="D415" s="466"/>
      <c r="F415" s="466"/>
      <c r="K415" s="466"/>
      <c r="P415" s="466"/>
      <c r="S415" s="466"/>
      <c r="T415" s="443"/>
    </row>
    <row r="416" spans="4:20" s="121" customFormat="1">
      <c r="D416" s="466"/>
      <c r="F416" s="466"/>
      <c r="K416" s="466"/>
      <c r="P416" s="466"/>
      <c r="S416" s="466"/>
      <c r="T416" s="443"/>
    </row>
    <row r="417" spans="4:20" s="121" customFormat="1">
      <c r="D417" s="466"/>
      <c r="F417" s="466"/>
      <c r="K417" s="466"/>
      <c r="P417" s="466"/>
      <c r="S417" s="466"/>
      <c r="T417" s="443"/>
    </row>
    <row r="418" spans="4:20" s="121" customFormat="1">
      <c r="D418" s="466"/>
      <c r="F418" s="466"/>
      <c r="K418" s="466"/>
      <c r="P418" s="466"/>
      <c r="S418" s="466"/>
      <c r="T418" s="443"/>
    </row>
    <row r="419" spans="4:20" s="121" customFormat="1">
      <c r="D419" s="466"/>
      <c r="F419" s="466"/>
      <c r="K419" s="466"/>
      <c r="P419" s="466"/>
      <c r="S419" s="466"/>
      <c r="T419" s="443"/>
    </row>
    <row r="420" spans="4:20" s="121" customFormat="1">
      <c r="D420" s="466"/>
      <c r="F420" s="466"/>
      <c r="K420" s="466"/>
      <c r="P420" s="466"/>
      <c r="S420" s="466"/>
      <c r="T420" s="443"/>
    </row>
    <row r="421" spans="4:20" s="121" customFormat="1">
      <c r="D421" s="466"/>
      <c r="F421" s="466"/>
      <c r="K421" s="466"/>
      <c r="P421" s="466"/>
      <c r="S421" s="466"/>
      <c r="T421" s="443"/>
    </row>
    <row r="422" spans="4:20" s="121" customFormat="1">
      <c r="D422" s="466"/>
      <c r="F422" s="466"/>
      <c r="K422" s="466"/>
      <c r="P422" s="466"/>
      <c r="S422" s="466"/>
      <c r="T422" s="443"/>
    </row>
    <row r="423" spans="4:20" s="121" customFormat="1">
      <c r="D423" s="466"/>
      <c r="F423" s="466"/>
      <c r="K423" s="466"/>
      <c r="P423" s="466"/>
      <c r="S423" s="466"/>
      <c r="T423" s="443"/>
    </row>
    <row r="424" spans="4:20" s="121" customFormat="1">
      <c r="D424" s="466"/>
      <c r="F424" s="466"/>
      <c r="K424" s="466"/>
      <c r="P424" s="466"/>
      <c r="S424" s="466"/>
      <c r="T424" s="443"/>
    </row>
    <row r="425" spans="4:20" s="121" customFormat="1">
      <c r="D425" s="466"/>
      <c r="F425" s="466"/>
      <c r="K425" s="466"/>
      <c r="P425" s="466"/>
      <c r="S425" s="466"/>
      <c r="T425" s="443"/>
    </row>
    <row r="426" spans="4:20" s="121" customFormat="1">
      <c r="D426" s="466"/>
      <c r="F426" s="466"/>
      <c r="K426" s="466"/>
      <c r="P426" s="466"/>
      <c r="S426" s="466"/>
      <c r="T426" s="443"/>
    </row>
    <row r="427" spans="4:20" s="121" customFormat="1">
      <c r="D427" s="466"/>
      <c r="F427" s="466"/>
      <c r="K427" s="466"/>
      <c r="P427" s="466"/>
      <c r="S427" s="466"/>
      <c r="T427" s="443"/>
    </row>
    <row r="428" spans="4:20" s="121" customFormat="1">
      <c r="D428" s="466"/>
      <c r="F428" s="466"/>
      <c r="K428" s="466"/>
      <c r="P428" s="466"/>
      <c r="S428" s="466"/>
      <c r="T428" s="443"/>
    </row>
    <row r="429" spans="4:20" s="121" customFormat="1">
      <c r="D429" s="466"/>
      <c r="F429" s="466"/>
      <c r="K429" s="466"/>
      <c r="P429" s="466"/>
      <c r="S429" s="466"/>
      <c r="T429" s="443"/>
    </row>
    <row r="430" spans="4:20" s="121" customFormat="1">
      <c r="D430" s="466"/>
      <c r="F430" s="466"/>
      <c r="K430" s="466"/>
      <c r="P430" s="466"/>
      <c r="S430" s="466"/>
      <c r="T430" s="443"/>
    </row>
    <row r="431" spans="4:20" s="121" customFormat="1">
      <c r="D431" s="466"/>
      <c r="F431" s="466"/>
      <c r="K431" s="466"/>
      <c r="P431" s="466"/>
      <c r="S431" s="466"/>
      <c r="T431" s="443"/>
    </row>
    <row r="432" spans="4:20" s="121" customFormat="1">
      <c r="D432" s="466"/>
      <c r="F432" s="466"/>
      <c r="K432" s="466"/>
      <c r="P432" s="466"/>
      <c r="S432" s="466"/>
      <c r="T432" s="443"/>
    </row>
    <row r="433" spans="4:20" s="121" customFormat="1">
      <c r="D433" s="466"/>
      <c r="F433" s="466"/>
      <c r="K433" s="466"/>
      <c r="P433" s="466"/>
      <c r="S433" s="466"/>
      <c r="T433" s="443"/>
    </row>
    <row r="434" spans="4:20" s="121" customFormat="1">
      <c r="D434" s="466"/>
      <c r="F434" s="466"/>
      <c r="K434" s="466"/>
      <c r="P434" s="466"/>
      <c r="S434" s="466"/>
      <c r="T434" s="443"/>
    </row>
    <row r="435" spans="4:20" s="121" customFormat="1">
      <c r="D435" s="466"/>
      <c r="F435" s="466"/>
      <c r="K435" s="466"/>
      <c r="P435" s="466"/>
      <c r="S435" s="466"/>
      <c r="T435" s="443"/>
    </row>
    <row r="436" spans="4:20" s="121" customFormat="1">
      <c r="D436" s="466"/>
      <c r="F436" s="466"/>
      <c r="K436" s="466"/>
      <c r="P436" s="466"/>
      <c r="S436" s="466"/>
      <c r="T436" s="443"/>
    </row>
    <row r="437" spans="4:20" s="121" customFormat="1">
      <c r="D437" s="466"/>
      <c r="F437" s="466"/>
      <c r="K437" s="466"/>
      <c r="P437" s="466"/>
      <c r="S437" s="466"/>
      <c r="T437" s="443"/>
    </row>
    <row r="438" spans="4:20" s="121" customFormat="1">
      <c r="D438" s="466"/>
      <c r="F438" s="466"/>
      <c r="K438" s="466"/>
      <c r="P438" s="466"/>
      <c r="S438" s="466"/>
      <c r="T438" s="443"/>
    </row>
    <row r="439" spans="4:20" s="121" customFormat="1">
      <c r="D439" s="466"/>
      <c r="F439" s="466"/>
      <c r="K439" s="466"/>
      <c r="P439" s="466"/>
      <c r="S439" s="466"/>
      <c r="T439" s="443"/>
    </row>
    <row r="440" spans="4:20" s="121" customFormat="1">
      <c r="D440" s="466"/>
      <c r="F440" s="466"/>
      <c r="K440" s="466"/>
      <c r="P440" s="466"/>
      <c r="S440" s="466"/>
      <c r="T440" s="443"/>
    </row>
    <row r="441" spans="4:20" s="121" customFormat="1">
      <c r="D441" s="466"/>
      <c r="F441" s="466"/>
      <c r="K441" s="466"/>
      <c r="P441" s="466"/>
      <c r="S441" s="466"/>
      <c r="T441" s="443"/>
    </row>
    <row r="442" spans="4:20" s="121" customFormat="1">
      <c r="D442" s="466"/>
      <c r="F442" s="466"/>
      <c r="K442" s="466"/>
      <c r="P442" s="466"/>
      <c r="S442" s="466"/>
      <c r="T442" s="443"/>
    </row>
    <row r="443" spans="4:20" s="121" customFormat="1">
      <c r="D443" s="466"/>
      <c r="F443" s="466"/>
      <c r="K443" s="466"/>
      <c r="P443" s="466"/>
      <c r="S443" s="466"/>
      <c r="T443" s="443"/>
    </row>
    <row r="444" spans="4:20" s="121" customFormat="1">
      <c r="D444" s="466"/>
      <c r="F444" s="466"/>
      <c r="K444" s="466"/>
      <c r="P444" s="466"/>
      <c r="S444" s="466"/>
      <c r="T444" s="443"/>
    </row>
    <row r="445" spans="4:20" s="121" customFormat="1">
      <c r="D445" s="466"/>
      <c r="F445" s="466"/>
      <c r="K445" s="466"/>
      <c r="P445" s="466"/>
      <c r="S445" s="466"/>
      <c r="T445" s="443"/>
    </row>
    <row r="446" spans="4:20" s="121" customFormat="1">
      <c r="D446" s="466"/>
      <c r="F446" s="466"/>
      <c r="K446" s="466"/>
      <c r="P446" s="466"/>
      <c r="S446" s="466"/>
      <c r="T446" s="443"/>
    </row>
    <row r="447" spans="4:20" s="121" customFormat="1">
      <c r="D447" s="466"/>
      <c r="F447" s="466"/>
      <c r="K447" s="466"/>
      <c r="P447" s="466"/>
      <c r="S447" s="466"/>
      <c r="T447" s="443"/>
    </row>
    <row r="448" spans="4:20" s="121" customFormat="1">
      <c r="D448" s="466"/>
      <c r="F448" s="466"/>
      <c r="K448" s="466"/>
      <c r="P448" s="466"/>
      <c r="S448" s="466"/>
      <c r="T448" s="443"/>
    </row>
    <row r="449" spans="4:20" s="121" customFormat="1">
      <c r="D449" s="466"/>
      <c r="F449" s="466"/>
      <c r="K449" s="466"/>
      <c r="P449" s="466"/>
      <c r="S449" s="466"/>
      <c r="T449" s="443"/>
    </row>
    <row r="450" spans="4:20" s="121" customFormat="1">
      <c r="D450" s="466"/>
      <c r="F450" s="466"/>
      <c r="K450" s="466"/>
      <c r="P450" s="466"/>
      <c r="S450" s="466"/>
      <c r="T450" s="443"/>
    </row>
    <row r="451" spans="4:20" s="121" customFormat="1">
      <c r="D451" s="466"/>
      <c r="F451" s="466"/>
      <c r="K451" s="466"/>
      <c r="P451" s="466"/>
      <c r="S451" s="466"/>
      <c r="T451" s="443"/>
    </row>
    <row r="452" spans="4:20" s="121" customFormat="1">
      <c r="D452" s="466"/>
      <c r="F452" s="466"/>
      <c r="K452" s="466"/>
      <c r="P452" s="466"/>
      <c r="S452" s="466"/>
      <c r="T452" s="443"/>
    </row>
    <row r="453" spans="4:20" s="121" customFormat="1">
      <c r="D453" s="466"/>
      <c r="F453" s="466"/>
      <c r="K453" s="466"/>
      <c r="P453" s="466"/>
      <c r="S453" s="466"/>
      <c r="T453" s="443"/>
    </row>
    <row r="454" spans="4:20" s="121" customFormat="1">
      <c r="D454" s="466"/>
      <c r="F454" s="466"/>
      <c r="K454" s="466"/>
      <c r="P454" s="466"/>
      <c r="S454" s="466"/>
      <c r="T454" s="443"/>
    </row>
    <row r="455" spans="4:20" s="121" customFormat="1">
      <c r="D455" s="466"/>
      <c r="F455" s="466"/>
      <c r="K455" s="466"/>
      <c r="P455" s="466"/>
      <c r="S455" s="466"/>
      <c r="T455" s="443"/>
    </row>
    <row r="456" spans="4:20" s="121" customFormat="1">
      <c r="D456" s="466"/>
      <c r="F456" s="466"/>
      <c r="K456" s="466"/>
      <c r="P456" s="466"/>
      <c r="S456" s="466"/>
      <c r="T456" s="443"/>
    </row>
    <row r="457" spans="4:20" s="121" customFormat="1">
      <c r="D457" s="466"/>
      <c r="F457" s="466"/>
      <c r="K457" s="466"/>
      <c r="P457" s="466"/>
      <c r="S457" s="466"/>
      <c r="T457" s="443"/>
    </row>
    <row r="458" spans="4:20" s="121" customFormat="1">
      <c r="D458" s="466"/>
      <c r="F458" s="466"/>
      <c r="K458" s="466"/>
      <c r="P458" s="466"/>
      <c r="S458" s="466"/>
      <c r="T458" s="443"/>
    </row>
    <row r="459" spans="4:20" s="121" customFormat="1">
      <c r="D459" s="466"/>
      <c r="F459" s="466"/>
      <c r="K459" s="466"/>
      <c r="P459" s="466"/>
      <c r="S459" s="466"/>
      <c r="T459" s="443"/>
    </row>
    <row r="460" spans="4:20" s="121" customFormat="1">
      <c r="D460" s="466"/>
      <c r="F460" s="466"/>
      <c r="K460" s="466"/>
      <c r="P460" s="466"/>
      <c r="S460" s="466"/>
      <c r="T460" s="443"/>
    </row>
    <row r="461" spans="4:20" s="121" customFormat="1">
      <c r="D461" s="466"/>
      <c r="F461" s="466"/>
      <c r="K461" s="466"/>
      <c r="P461" s="466"/>
      <c r="S461" s="466"/>
      <c r="T461" s="443"/>
    </row>
    <row r="462" spans="4:20" s="121" customFormat="1">
      <c r="D462" s="466"/>
      <c r="F462" s="466"/>
      <c r="K462" s="466"/>
      <c r="P462" s="466"/>
      <c r="S462" s="466"/>
      <c r="T462" s="443"/>
    </row>
    <row r="463" spans="4:20" s="121" customFormat="1">
      <c r="D463" s="466"/>
      <c r="F463" s="466"/>
      <c r="K463" s="466"/>
      <c r="P463" s="466"/>
      <c r="S463" s="466"/>
      <c r="T463" s="443"/>
    </row>
    <row r="464" spans="4:20" s="121" customFormat="1">
      <c r="D464" s="466"/>
      <c r="F464" s="466"/>
      <c r="K464" s="466"/>
      <c r="P464" s="466"/>
      <c r="S464" s="466"/>
      <c r="T464" s="443"/>
    </row>
    <row r="465" spans="4:20" s="121" customFormat="1">
      <c r="D465" s="466"/>
      <c r="F465" s="466"/>
      <c r="K465" s="466"/>
      <c r="P465" s="466"/>
      <c r="S465" s="466"/>
      <c r="T465" s="443"/>
    </row>
    <row r="466" spans="4:20" s="121" customFormat="1">
      <c r="D466" s="466"/>
      <c r="F466" s="466"/>
      <c r="K466" s="466"/>
      <c r="P466" s="466"/>
      <c r="S466" s="466"/>
      <c r="T466" s="443"/>
    </row>
    <row r="467" spans="4:20" s="121" customFormat="1">
      <c r="D467" s="466"/>
      <c r="F467" s="466"/>
      <c r="K467" s="466"/>
      <c r="P467" s="466"/>
      <c r="S467" s="466"/>
      <c r="T467" s="443"/>
    </row>
    <row r="468" spans="4:20" s="121" customFormat="1">
      <c r="D468" s="466"/>
      <c r="F468" s="466"/>
      <c r="K468" s="466"/>
      <c r="P468" s="466"/>
      <c r="S468" s="466"/>
      <c r="T468" s="443"/>
    </row>
    <row r="469" spans="4:20" s="121" customFormat="1">
      <c r="D469" s="466"/>
      <c r="F469" s="466"/>
      <c r="K469" s="466"/>
      <c r="P469" s="466"/>
      <c r="S469" s="466"/>
      <c r="T469" s="443"/>
    </row>
    <row r="470" spans="4:20" s="121" customFormat="1">
      <c r="D470" s="466"/>
      <c r="F470" s="466"/>
      <c r="K470" s="466"/>
      <c r="P470" s="466"/>
      <c r="S470" s="466"/>
      <c r="T470" s="443"/>
    </row>
    <row r="471" spans="4:20" s="121" customFormat="1">
      <c r="D471" s="466"/>
      <c r="F471" s="466"/>
      <c r="K471" s="466"/>
      <c r="P471" s="466"/>
      <c r="S471" s="466"/>
      <c r="T471" s="443"/>
    </row>
    <row r="472" spans="4:20" s="121" customFormat="1">
      <c r="D472" s="466"/>
      <c r="F472" s="466"/>
      <c r="K472" s="466"/>
      <c r="P472" s="466"/>
      <c r="S472" s="466"/>
      <c r="T472" s="443"/>
    </row>
    <row r="473" spans="4:20" s="121" customFormat="1">
      <c r="D473" s="466"/>
      <c r="F473" s="466"/>
      <c r="K473" s="466"/>
      <c r="P473" s="466"/>
      <c r="S473" s="466"/>
      <c r="T473" s="443"/>
    </row>
    <row r="474" spans="4:20" s="121" customFormat="1">
      <c r="D474" s="466"/>
      <c r="F474" s="466"/>
      <c r="K474" s="466"/>
      <c r="P474" s="466"/>
      <c r="S474" s="466"/>
      <c r="T474" s="443"/>
    </row>
    <row r="475" spans="4:20" s="121" customFormat="1">
      <c r="D475" s="466"/>
      <c r="F475" s="466"/>
      <c r="K475" s="466"/>
      <c r="P475" s="466"/>
      <c r="S475" s="466"/>
      <c r="T475" s="443"/>
    </row>
    <row r="476" spans="4:20" s="121" customFormat="1">
      <c r="D476" s="466"/>
      <c r="F476" s="466"/>
      <c r="K476" s="466"/>
      <c r="P476" s="466"/>
      <c r="S476" s="466"/>
      <c r="T476" s="443"/>
    </row>
    <row r="477" spans="4:20" s="121" customFormat="1">
      <c r="D477" s="466"/>
      <c r="F477" s="466"/>
      <c r="K477" s="466"/>
      <c r="P477" s="466"/>
      <c r="S477" s="466"/>
      <c r="T477" s="443"/>
    </row>
    <row r="478" spans="4:20" s="121" customFormat="1">
      <c r="D478" s="466"/>
      <c r="F478" s="466"/>
      <c r="K478" s="466"/>
      <c r="P478" s="466"/>
      <c r="S478" s="466"/>
      <c r="T478" s="443"/>
    </row>
    <row r="479" spans="4:20" s="121" customFormat="1">
      <c r="D479" s="466"/>
      <c r="F479" s="466"/>
      <c r="K479" s="466"/>
      <c r="P479" s="466"/>
      <c r="S479" s="466"/>
      <c r="T479" s="443"/>
    </row>
    <row r="480" spans="4:20" s="121" customFormat="1">
      <c r="D480" s="466"/>
      <c r="F480" s="466"/>
      <c r="K480" s="466"/>
      <c r="P480" s="466"/>
      <c r="S480" s="466"/>
      <c r="T480" s="443"/>
    </row>
    <row r="481" spans="4:20" s="121" customFormat="1">
      <c r="D481" s="466"/>
      <c r="F481" s="466"/>
      <c r="K481" s="466"/>
      <c r="P481" s="466"/>
      <c r="S481" s="466"/>
      <c r="T481" s="443"/>
    </row>
    <row r="482" spans="4:20" s="121" customFormat="1">
      <c r="D482" s="466"/>
      <c r="F482" s="466"/>
      <c r="K482" s="466"/>
      <c r="P482" s="466"/>
      <c r="S482" s="466"/>
      <c r="T482" s="443"/>
    </row>
    <row r="483" spans="4:20" s="121" customFormat="1">
      <c r="D483" s="466"/>
      <c r="F483" s="466"/>
      <c r="K483" s="466"/>
      <c r="P483" s="466"/>
      <c r="S483" s="466"/>
      <c r="T483" s="443"/>
    </row>
    <row r="484" spans="4:20" s="121" customFormat="1">
      <c r="D484" s="466"/>
      <c r="F484" s="466"/>
      <c r="K484" s="466"/>
      <c r="P484" s="466"/>
      <c r="S484" s="466"/>
      <c r="T484" s="443"/>
    </row>
    <row r="485" spans="4:20" s="121" customFormat="1">
      <c r="D485" s="466"/>
      <c r="F485" s="466"/>
      <c r="K485" s="466"/>
      <c r="P485" s="466"/>
      <c r="S485" s="466"/>
      <c r="T485" s="443"/>
    </row>
    <row r="486" spans="4:20" s="121" customFormat="1">
      <c r="D486" s="466"/>
      <c r="F486" s="466"/>
      <c r="K486" s="466"/>
      <c r="P486" s="466"/>
      <c r="S486" s="466"/>
      <c r="T486" s="443"/>
    </row>
    <row r="487" spans="4:20" s="121" customFormat="1">
      <c r="D487" s="466"/>
      <c r="F487" s="466"/>
      <c r="K487" s="466"/>
      <c r="P487" s="466"/>
      <c r="S487" s="466"/>
      <c r="T487" s="443"/>
    </row>
    <row r="488" spans="4:20" s="121" customFormat="1">
      <c r="D488" s="466"/>
      <c r="F488" s="466"/>
      <c r="K488" s="466"/>
      <c r="P488" s="466"/>
      <c r="S488" s="466"/>
      <c r="T488" s="443"/>
    </row>
    <row r="489" spans="4:20" s="121" customFormat="1">
      <c r="D489" s="466"/>
      <c r="F489" s="466"/>
      <c r="K489" s="466"/>
      <c r="P489" s="466"/>
      <c r="S489" s="466"/>
      <c r="T489" s="443"/>
    </row>
    <row r="490" spans="4:20" s="121" customFormat="1">
      <c r="D490" s="466"/>
      <c r="F490" s="466"/>
      <c r="K490" s="466"/>
      <c r="P490" s="466"/>
      <c r="S490" s="466"/>
      <c r="T490" s="443"/>
    </row>
    <row r="491" spans="4:20" s="121" customFormat="1">
      <c r="D491" s="466"/>
      <c r="F491" s="466"/>
      <c r="K491" s="466"/>
      <c r="P491" s="466"/>
      <c r="S491" s="466"/>
      <c r="T491" s="443"/>
    </row>
    <row r="492" spans="4:20" s="121" customFormat="1">
      <c r="D492" s="466"/>
      <c r="F492" s="466"/>
      <c r="K492" s="466"/>
      <c r="P492" s="466"/>
      <c r="S492" s="466"/>
      <c r="T492" s="443"/>
    </row>
    <row r="493" spans="4:20" s="121" customFormat="1">
      <c r="D493" s="466"/>
      <c r="F493" s="466"/>
      <c r="K493" s="466"/>
      <c r="P493" s="466"/>
      <c r="S493" s="466"/>
      <c r="T493" s="443"/>
    </row>
    <row r="494" spans="4:20" s="121" customFormat="1">
      <c r="D494" s="466"/>
      <c r="F494" s="466"/>
      <c r="K494" s="466"/>
      <c r="P494" s="466"/>
      <c r="S494" s="466"/>
      <c r="T494" s="443"/>
    </row>
    <row r="495" spans="4:20" s="121" customFormat="1">
      <c r="D495" s="466"/>
      <c r="F495" s="466"/>
      <c r="K495" s="466"/>
      <c r="P495" s="466"/>
      <c r="S495" s="466"/>
      <c r="T495" s="443"/>
    </row>
    <row r="496" spans="4:20" s="121" customFormat="1">
      <c r="D496" s="466"/>
      <c r="F496" s="466"/>
      <c r="K496" s="466"/>
      <c r="P496" s="466"/>
      <c r="S496" s="466"/>
      <c r="T496" s="443"/>
    </row>
    <row r="497" spans="4:20" s="121" customFormat="1">
      <c r="D497" s="466"/>
      <c r="F497" s="466"/>
      <c r="K497" s="466"/>
      <c r="P497" s="466"/>
      <c r="S497" s="466"/>
      <c r="T497" s="443"/>
    </row>
    <row r="498" spans="4:20" s="121" customFormat="1">
      <c r="D498" s="466"/>
      <c r="F498" s="466"/>
      <c r="K498" s="466"/>
      <c r="P498" s="466"/>
      <c r="S498" s="466"/>
      <c r="T498" s="443"/>
    </row>
    <row r="499" spans="4:20" s="121" customFormat="1">
      <c r="D499" s="466"/>
      <c r="F499" s="466"/>
      <c r="K499" s="466"/>
      <c r="P499" s="466"/>
      <c r="S499" s="466"/>
      <c r="T499" s="443"/>
    </row>
    <row r="500" spans="4:20" s="121" customFormat="1">
      <c r="D500" s="466"/>
      <c r="F500" s="466"/>
      <c r="K500" s="466"/>
      <c r="P500" s="466"/>
      <c r="S500" s="466"/>
      <c r="T500" s="443"/>
    </row>
    <row r="501" spans="4:20" s="121" customFormat="1">
      <c r="D501" s="466"/>
      <c r="F501" s="466"/>
      <c r="K501" s="466"/>
      <c r="P501" s="466"/>
      <c r="S501" s="466"/>
      <c r="T501" s="443"/>
    </row>
    <row r="502" spans="4:20" s="121" customFormat="1">
      <c r="D502" s="466"/>
      <c r="F502" s="466"/>
      <c r="K502" s="466"/>
      <c r="P502" s="466"/>
      <c r="S502" s="466"/>
      <c r="T502" s="443"/>
    </row>
    <row r="503" spans="4:20" s="121" customFormat="1">
      <c r="D503" s="466"/>
      <c r="F503" s="466"/>
      <c r="K503" s="466"/>
      <c r="P503" s="466"/>
      <c r="S503" s="466"/>
      <c r="T503" s="443"/>
    </row>
    <row r="504" spans="4:20" s="121" customFormat="1">
      <c r="D504" s="466"/>
      <c r="F504" s="466"/>
      <c r="K504" s="466"/>
      <c r="P504" s="466"/>
      <c r="S504" s="466"/>
      <c r="T504" s="443"/>
    </row>
    <row r="505" spans="4:20" s="121" customFormat="1">
      <c r="D505" s="466"/>
      <c r="F505" s="466"/>
      <c r="K505" s="466"/>
      <c r="P505" s="466"/>
      <c r="S505" s="466"/>
      <c r="T505" s="443"/>
    </row>
    <row r="506" spans="4:20" s="121" customFormat="1">
      <c r="D506" s="466"/>
      <c r="F506" s="466"/>
      <c r="K506" s="466"/>
      <c r="P506" s="466"/>
      <c r="S506" s="466"/>
      <c r="T506" s="443"/>
    </row>
    <row r="507" spans="4:20" s="121" customFormat="1">
      <c r="D507" s="466"/>
      <c r="F507" s="466"/>
      <c r="K507" s="466"/>
      <c r="P507" s="466"/>
      <c r="S507" s="466"/>
      <c r="T507" s="443"/>
    </row>
    <row r="508" spans="4:20" s="121" customFormat="1">
      <c r="D508" s="466"/>
      <c r="F508" s="466"/>
      <c r="K508" s="466"/>
      <c r="P508" s="466"/>
      <c r="S508" s="466"/>
      <c r="T508" s="443"/>
    </row>
    <row r="509" spans="4:20" s="121" customFormat="1">
      <c r="D509" s="466"/>
      <c r="F509" s="466"/>
      <c r="K509" s="466"/>
      <c r="P509" s="466"/>
      <c r="S509" s="466"/>
      <c r="T509" s="443"/>
    </row>
    <row r="510" spans="4:20" s="121" customFormat="1">
      <c r="D510" s="466"/>
      <c r="F510" s="466"/>
      <c r="K510" s="466"/>
      <c r="P510" s="466"/>
      <c r="S510" s="466"/>
      <c r="T510" s="443"/>
    </row>
    <row r="511" spans="4:20" s="121" customFormat="1">
      <c r="D511" s="466"/>
      <c r="F511" s="466"/>
      <c r="K511" s="466"/>
      <c r="P511" s="466"/>
      <c r="S511" s="466"/>
      <c r="T511" s="443"/>
    </row>
    <row r="512" spans="4:20" s="121" customFormat="1">
      <c r="D512" s="466"/>
      <c r="F512" s="466"/>
      <c r="K512" s="466"/>
      <c r="P512" s="466"/>
      <c r="S512" s="466"/>
      <c r="T512" s="443"/>
    </row>
    <row r="513" spans="4:20" s="121" customFormat="1">
      <c r="D513" s="466"/>
      <c r="F513" s="466"/>
      <c r="K513" s="466"/>
      <c r="P513" s="466"/>
      <c r="S513" s="466"/>
      <c r="T513" s="443"/>
    </row>
    <row r="514" spans="4:20" s="121" customFormat="1">
      <c r="D514" s="466"/>
      <c r="F514" s="466"/>
      <c r="K514" s="466"/>
      <c r="P514" s="466"/>
      <c r="S514" s="466"/>
      <c r="T514" s="443"/>
    </row>
    <row r="515" spans="4:20" s="121" customFormat="1">
      <c r="D515" s="466"/>
      <c r="F515" s="466"/>
      <c r="K515" s="466"/>
      <c r="P515" s="466"/>
      <c r="S515" s="466"/>
      <c r="T515" s="443"/>
    </row>
    <row r="516" spans="4:20" s="121" customFormat="1">
      <c r="D516" s="466"/>
      <c r="F516" s="466"/>
      <c r="K516" s="466"/>
      <c r="P516" s="466"/>
      <c r="S516" s="466"/>
      <c r="T516" s="443"/>
    </row>
    <row r="517" spans="4:20" s="121" customFormat="1">
      <c r="D517" s="466"/>
      <c r="F517" s="466"/>
      <c r="K517" s="466"/>
      <c r="P517" s="466"/>
      <c r="S517" s="466"/>
      <c r="T517" s="443"/>
    </row>
    <row r="518" spans="4:20" s="121" customFormat="1">
      <c r="D518" s="466"/>
      <c r="F518" s="466"/>
      <c r="K518" s="466"/>
      <c r="P518" s="466"/>
      <c r="S518" s="466"/>
      <c r="T518" s="443"/>
    </row>
    <row r="519" spans="4:20" s="121" customFormat="1">
      <c r="D519" s="466"/>
      <c r="F519" s="466"/>
      <c r="K519" s="466"/>
      <c r="P519" s="466"/>
      <c r="S519" s="466"/>
      <c r="T519" s="443"/>
    </row>
    <row r="520" spans="4:20" s="121" customFormat="1">
      <c r="D520" s="466"/>
      <c r="F520" s="466"/>
      <c r="K520" s="466"/>
      <c r="P520" s="466"/>
      <c r="S520" s="466"/>
      <c r="T520" s="443"/>
    </row>
    <row r="521" spans="4:20" s="121" customFormat="1">
      <c r="D521" s="466"/>
      <c r="F521" s="466"/>
      <c r="K521" s="466"/>
      <c r="P521" s="466"/>
      <c r="S521" s="466"/>
      <c r="T521" s="443"/>
    </row>
    <row r="522" spans="4:20" s="121" customFormat="1">
      <c r="D522" s="466"/>
      <c r="F522" s="466"/>
      <c r="K522" s="466"/>
      <c r="P522" s="466"/>
      <c r="S522" s="466"/>
      <c r="T522" s="443"/>
    </row>
    <row r="523" spans="4:20" s="121" customFormat="1">
      <c r="D523" s="466"/>
      <c r="F523" s="466"/>
      <c r="K523" s="466"/>
      <c r="P523" s="466"/>
      <c r="S523" s="466"/>
      <c r="T523" s="443"/>
    </row>
    <row r="524" spans="4:20" s="121" customFormat="1">
      <c r="D524" s="466"/>
      <c r="F524" s="466"/>
      <c r="K524" s="466"/>
      <c r="P524" s="466"/>
      <c r="S524" s="466"/>
      <c r="T524" s="443"/>
    </row>
    <row r="525" spans="4:20" s="121" customFormat="1">
      <c r="D525" s="466"/>
      <c r="F525" s="466"/>
      <c r="K525" s="466"/>
      <c r="P525" s="466"/>
      <c r="S525" s="466"/>
      <c r="T525" s="443"/>
    </row>
    <row r="526" spans="4:20" s="121" customFormat="1">
      <c r="D526" s="466"/>
      <c r="F526" s="466"/>
      <c r="K526" s="466"/>
      <c r="P526" s="466"/>
      <c r="S526" s="466"/>
      <c r="T526" s="443"/>
    </row>
    <row r="527" spans="4:20" s="121" customFormat="1">
      <c r="D527" s="466"/>
      <c r="F527" s="466"/>
      <c r="K527" s="466"/>
      <c r="P527" s="466"/>
      <c r="S527" s="466"/>
      <c r="T527" s="443"/>
    </row>
    <row r="528" spans="4:20" s="121" customFormat="1">
      <c r="D528" s="466"/>
      <c r="F528" s="466"/>
      <c r="K528" s="466"/>
      <c r="P528" s="466"/>
      <c r="S528" s="466"/>
      <c r="T528" s="443"/>
    </row>
    <row r="529" spans="4:20" s="121" customFormat="1">
      <c r="D529" s="466"/>
      <c r="F529" s="466"/>
      <c r="K529" s="466"/>
      <c r="P529" s="466"/>
      <c r="S529" s="466"/>
      <c r="T529" s="443"/>
    </row>
    <row r="530" spans="4:20" s="121" customFormat="1">
      <c r="D530" s="466"/>
      <c r="F530" s="466"/>
      <c r="K530" s="466"/>
      <c r="P530" s="466"/>
      <c r="S530" s="466"/>
      <c r="T530" s="443"/>
    </row>
    <row r="531" spans="4:20" s="121" customFormat="1">
      <c r="D531" s="466"/>
      <c r="F531" s="466"/>
      <c r="K531" s="466"/>
      <c r="P531" s="466"/>
      <c r="S531" s="466"/>
      <c r="T531" s="443"/>
    </row>
    <row r="532" spans="4:20" s="121" customFormat="1">
      <c r="D532" s="466"/>
      <c r="F532" s="466"/>
      <c r="K532" s="466"/>
      <c r="P532" s="466"/>
      <c r="S532" s="466"/>
      <c r="T532" s="443"/>
    </row>
    <row r="533" spans="4:20" s="121" customFormat="1">
      <c r="D533" s="466"/>
      <c r="F533" s="466"/>
      <c r="K533" s="466"/>
      <c r="P533" s="466"/>
      <c r="S533" s="466"/>
      <c r="T533" s="443"/>
    </row>
    <row r="534" spans="4:20" s="121" customFormat="1">
      <c r="D534" s="466"/>
      <c r="F534" s="466"/>
      <c r="K534" s="466"/>
      <c r="P534" s="466"/>
      <c r="S534" s="466"/>
      <c r="T534" s="443"/>
    </row>
    <row r="535" spans="4:20" s="121" customFormat="1">
      <c r="D535" s="466"/>
      <c r="F535" s="466"/>
      <c r="K535" s="466"/>
      <c r="P535" s="466"/>
      <c r="S535" s="466"/>
      <c r="T535" s="443"/>
    </row>
    <row r="536" spans="4:20" s="121" customFormat="1">
      <c r="D536" s="466"/>
      <c r="F536" s="466"/>
      <c r="K536" s="466"/>
      <c r="P536" s="466"/>
      <c r="S536" s="466"/>
      <c r="T536" s="443"/>
    </row>
    <row r="537" spans="4:20" s="121" customFormat="1">
      <c r="D537" s="466"/>
      <c r="F537" s="466"/>
      <c r="K537" s="466"/>
      <c r="P537" s="466"/>
      <c r="S537" s="466"/>
      <c r="T537" s="443"/>
    </row>
    <row r="538" spans="4:20" s="121" customFormat="1">
      <c r="D538" s="466"/>
      <c r="F538" s="466"/>
      <c r="K538" s="466"/>
      <c r="P538" s="466"/>
      <c r="S538" s="466"/>
      <c r="T538" s="443"/>
    </row>
    <row r="539" spans="4:20" s="121" customFormat="1">
      <c r="D539" s="466"/>
      <c r="F539" s="466"/>
      <c r="K539" s="466"/>
      <c r="P539" s="466"/>
      <c r="S539" s="466"/>
      <c r="T539" s="443"/>
    </row>
    <row r="540" spans="4:20" s="121" customFormat="1">
      <c r="D540" s="466"/>
      <c r="F540" s="466"/>
      <c r="K540" s="466"/>
      <c r="P540" s="466"/>
      <c r="S540" s="466"/>
      <c r="T540" s="443"/>
    </row>
    <row r="541" spans="4:20" s="121" customFormat="1">
      <c r="D541" s="466"/>
      <c r="F541" s="466"/>
      <c r="K541" s="466"/>
      <c r="P541" s="466"/>
      <c r="S541" s="466"/>
      <c r="T541" s="443"/>
    </row>
    <row r="542" spans="4:20" s="121" customFormat="1">
      <c r="D542" s="466"/>
      <c r="F542" s="466"/>
      <c r="K542" s="466"/>
      <c r="P542" s="466"/>
      <c r="S542" s="466"/>
      <c r="T542" s="443"/>
    </row>
    <row r="543" spans="4:20" s="121" customFormat="1">
      <c r="D543" s="466"/>
      <c r="F543" s="466"/>
      <c r="K543" s="466"/>
      <c r="P543" s="466"/>
      <c r="S543" s="466"/>
      <c r="T543" s="443"/>
    </row>
    <row r="544" spans="4:20" s="121" customFormat="1">
      <c r="D544" s="466"/>
      <c r="F544" s="466"/>
      <c r="K544" s="466"/>
      <c r="P544" s="466"/>
      <c r="S544" s="466"/>
      <c r="T544" s="443"/>
    </row>
    <row r="545" spans="4:20" s="121" customFormat="1">
      <c r="D545" s="466"/>
      <c r="F545" s="466"/>
      <c r="K545" s="466"/>
      <c r="P545" s="466"/>
      <c r="S545" s="466"/>
      <c r="T545" s="443"/>
    </row>
    <row r="546" spans="4:20" s="121" customFormat="1">
      <c r="D546" s="466"/>
      <c r="F546" s="466"/>
      <c r="K546" s="466"/>
      <c r="P546" s="466"/>
      <c r="S546" s="466"/>
      <c r="T546" s="443"/>
    </row>
    <row r="547" spans="4:20" s="121" customFormat="1">
      <c r="D547" s="466"/>
      <c r="F547" s="466"/>
      <c r="K547" s="466"/>
      <c r="P547" s="466"/>
      <c r="S547" s="466"/>
      <c r="T547" s="443"/>
    </row>
    <row r="548" spans="4:20" s="121" customFormat="1">
      <c r="D548" s="466"/>
      <c r="F548" s="466"/>
      <c r="K548" s="466"/>
      <c r="P548" s="466"/>
      <c r="S548" s="466"/>
      <c r="T548" s="443"/>
    </row>
    <row r="549" spans="4:20" s="121" customFormat="1">
      <c r="D549" s="466"/>
      <c r="F549" s="466"/>
      <c r="K549" s="466"/>
      <c r="P549" s="466"/>
      <c r="S549" s="466"/>
      <c r="T549" s="443"/>
    </row>
    <row r="550" spans="4:20" s="121" customFormat="1">
      <c r="D550" s="466"/>
      <c r="F550" s="466"/>
      <c r="K550" s="466"/>
      <c r="P550" s="466"/>
      <c r="S550" s="466"/>
      <c r="T550" s="443"/>
    </row>
    <row r="551" spans="4:20" s="121" customFormat="1">
      <c r="D551" s="466"/>
      <c r="F551" s="466"/>
      <c r="K551" s="466"/>
      <c r="P551" s="466"/>
      <c r="S551" s="466"/>
      <c r="T551" s="443"/>
    </row>
    <row r="552" spans="4:20" s="121" customFormat="1">
      <c r="D552" s="466"/>
      <c r="F552" s="466"/>
      <c r="K552" s="466"/>
      <c r="P552" s="466"/>
      <c r="S552" s="466"/>
      <c r="T552" s="443"/>
    </row>
    <row r="553" spans="4:20" s="121" customFormat="1">
      <c r="D553" s="466"/>
      <c r="F553" s="466"/>
      <c r="K553" s="466"/>
      <c r="P553" s="466"/>
      <c r="S553" s="466"/>
      <c r="T553" s="443"/>
    </row>
    <row r="554" spans="4:20" s="121" customFormat="1">
      <c r="D554" s="466"/>
      <c r="F554" s="466"/>
      <c r="K554" s="466"/>
      <c r="P554" s="466"/>
      <c r="S554" s="466"/>
      <c r="T554" s="443"/>
    </row>
    <row r="555" spans="4:20" s="121" customFormat="1">
      <c r="D555" s="466"/>
      <c r="F555" s="466"/>
      <c r="K555" s="466"/>
      <c r="P555" s="466"/>
      <c r="S555" s="466"/>
      <c r="T555" s="443"/>
    </row>
    <row r="556" spans="4:20" s="121" customFormat="1">
      <c r="D556" s="466"/>
      <c r="F556" s="466"/>
      <c r="K556" s="466"/>
      <c r="P556" s="466"/>
      <c r="S556" s="466"/>
      <c r="T556" s="443"/>
    </row>
    <row r="557" spans="4:20" s="121" customFormat="1">
      <c r="D557" s="466"/>
      <c r="F557" s="466"/>
      <c r="K557" s="466"/>
      <c r="P557" s="466"/>
      <c r="S557" s="466"/>
      <c r="T557" s="443"/>
    </row>
    <row r="558" spans="4:20" s="121" customFormat="1">
      <c r="D558" s="466"/>
      <c r="F558" s="466"/>
      <c r="K558" s="466"/>
      <c r="P558" s="466"/>
      <c r="S558" s="466"/>
      <c r="T558" s="443"/>
    </row>
    <row r="559" spans="4:20" s="121" customFormat="1">
      <c r="D559" s="466"/>
      <c r="F559" s="466"/>
      <c r="K559" s="466"/>
      <c r="P559" s="466"/>
      <c r="S559" s="466"/>
      <c r="T559" s="443"/>
    </row>
    <row r="560" spans="4:20" s="121" customFormat="1">
      <c r="D560" s="466"/>
      <c r="F560" s="466"/>
      <c r="K560" s="466"/>
      <c r="P560" s="466"/>
      <c r="S560" s="466"/>
      <c r="T560" s="443"/>
    </row>
    <row r="561" spans="4:20" s="121" customFormat="1">
      <c r="D561" s="466"/>
      <c r="F561" s="466"/>
      <c r="K561" s="466"/>
      <c r="P561" s="466"/>
      <c r="S561" s="466"/>
      <c r="T561" s="443"/>
    </row>
    <row r="562" spans="4:20" s="121" customFormat="1">
      <c r="D562" s="466"/>
      <c r="F562" s="466"/>
      <c r="K562" s="466"/>
      <c r="P562" s="466"/>
      <c r="S562" s="466"/>
      <c r="T562" s="443"/>
    </row>
    <row r="563" spans="4:20" s="121" customFormat="1">
      <c r="D563" s="466"/>
      <c r="F563" s="466"/>
      <c r="K563" s="466"/>
      <c r="P563" s="466"/>
      <c r="S563" s="466"/>
      <c r="T563" s="443"/>
    </row>
    <row r="564" spans="4:20" s="121" customFormat="1">
      <c r="D564" s="466"/>
      <c r="F564" s="466"/>
      <c r="K564" s="466"/>
      <c r="P564" s="466"/>
      <c r="S564" s="466"/>
      <c r="T564" s="443"/>
    </row>
    <row r="565" spans="4:20" s="121" customFormat="1">
      <c r="D565" s="466"/>
      <c r="F565" s="466"/>
      <c r="K565" s="466"/>
      <c r="P565" s="466"/>
      <c r="S565" s="466"/>
      <c r="T565" s="443"/>
    </row>
    <row r="566" spans="4:20" s="121" customFormat="1">
      <c r="D566" s="466"/>
      <c r="F566" s="466"/>
      <c r="K566" s="466"/>
      <c r="P566" s="466"/>
      <c r="S566" s="466"/>
      <c r="T566" s="443"/>
    </row>
    <row r="567" spans="4:20" s="121" customFormat="1">
      <c r="D567" s="466"/>
      <c r="F567" s="466"/>
      <c r="K567" s="466"/>
      <c r="P567" s="466"/>
      <c r="S567" s="466"/>
      <c r="T567" s="443"/>
    </row>
    <row r="568" spans="4:20" s="121" customFormat="1">
      <c r="D568" s="466"/>
      <c r="F568" s="466"/>
      <c r="K568" s="466"/>
      <c r="P568" s="466"/>
      <c r="S568" s="466"/>
      <c r="T568" s="443"/>
    </row>
    <row r="569" spans="4:20" s="121" customFormat="1">
      <c r="D569" s="466"/>
      <c r="F569" s="466"/>
      <c r="K569" s="466"/>
      <c r="P569" s="466"/>
      <c r="S569" s="466"/>
      <c r="T569" s="443"/>
    </row>
    <row r="570" spans="4:20" s="121" customFormat="1">
      <c r="D570" s="466"/>
      <c r="F570" s="466"/>
      <c r="K570" s="466"/>
      <c r="P570" s="466"/>
      <c r="S570" s="466"/>
      <c r="T570" s="443"/>
    </row>
    <row r="571" spans="4:20" s="121" customFormat="1">
      <c r="D571" s="466"/>
      <c r="F571" s="466"/>
      <c r="K571" s="466"/>
      <c r="P571" s="466"/>
      <c r="S571" s="466"/>
      <c r="T571" s="443"/>
    </row>
    <row r="572" spans="4:20" s="121" customFormat="1">
      <c r="D572" s="466"/>
      <c r="F572" s="466"/>
      <c r="K572" s="466"/>
      <c r="P572" s="466"/>
      <c r="S572" s="466"/>
      <c r="T572" s="443"/>
    </row>
    <row r="573" spans="4:20" s="121" customFormat="1">
      <c r="D573" s="466"/>
      <c r="F573" s="466"/>
      <c r="K573" s="466"/>
      <c r="P573" s="466"/>
      <c r="S573" s="466"/>
      <c r="T573" s="443"/>
    </row>
    <row r="574" spans="4:20" s="121" customFormat="1">
      <c r="D574" s="466"/>
      <c r="F574" s="466"/>
      <c r="K574" s="466"/>
      <c r="P574" s="466"/>
      <c r="S574" s="466"/>
      <c r="T574" s="443"/>
    </row>
    <row r="575" spans="4:20" s="121" customFormat="1">
      <c r="D575" s="466"/>
      <c r="F575" s="466"/>
      <c r="K575" s="466"/>
      <c r="P575" s="466"/>
      <c r="S575" s="466"/>
      <c r="T575" s="443"/>
    </row>
    <row r="576" spans="4:20" s="121" customFormat="1">
      <c r="D576" s="466"/>
      <c r="F576" s="466"/>
      <c r="K576" s="466"/>
      <c r="P576" s="466"/>
      <c r="S576" s="466"/>
      <c r="T576" s="443"/>
    </row>
    <row r="577" spans="4:20" s="121" customFormat="1">
      <c r="D577" s="466"/>
      <c r="F577" s="466"/>
      <c r="K577" s="466"/>
      <c r="P577" s="466"/>
      <c r="S577" s="466"/>
      <c r="T577" s="443"/>
    </row>
    <row r="578" spans="4:20" s="121" customFormat="1">
      <c r="D578" s="466"/>
      <c r="F578" s="466"/>
      <c r="K578" s="466"/>
      <c r="P578" s="466"/>
      <c r="S578" s="466"/>
      <c r="T578" s="443"/>
    </row>
    <row r="579" spans="4:20" s="121" customFormat="1">
      <c r="D579" s="466"/>
      <c r="F579" s="466"/>
      <c r="K579" s="466"/>
      <c r="P579" s="466"/>
      <c r="S579" s="466"/>
      <c r="T579" s="443"/>
    </row>
    <row r="580" spans="4:20" s="121" customFormat="1">
      <c r="D580" s="466"/>
      <c r="F580" s="466"/>
      <c r="K580" s="466"/>
      <c r="P580" s="466"/>
      <c r="S580" s="466"/>
      <c r="T580" s="443"/>
    </row>
    <row r="581" spans="4:20" s="121" customFormat="1">
      <c r="D581" s="466"/>
      <c r="F581" s="466"/>
      <c r="K581" s="466"/>
      <c r="P581" s="466"/>
      <c r="S581" s="466"/>
      <c r="T581" s="443"/>
    </row>
    <row r="582" spans="4:20" s="121" customFormat="1">
      <c r="D582" s="466"/>
      <c r="F582" s="466"/>
      <c r="K582" s="466"/>
      <c r="P582" s="466"/>
      <c r="S582" s="466"/>
      <c r="T582" s="443"/>
    </row>
    <row r="583" spans="4:20" s="121" customFormat="1">
      <c r="D583" s="466"/>
      <c r="F583" s="466"/>
      <c r="K583" s="466"/>
      <c r="P583" s="466"/>
      <c r="S583" s="466"/>
      <c r="T583" s="443"/>
    </row>
    <row r="584" spans="4:20" s="121" customFormat="1">
      <c r="D584" s="466"/>
      <c r="F584" s="466"/>
      <c r="K584" s="466"/>
      <c r="P584" s="466"/>
      <c r="S584" s="466"/>
      <c r="T584" s="443"/>
    </row>
    <row r="585" spans="4:20" s="121" customFormat="1">
      <c r="D585" s="466"/>
      <c r="F585" s="466"/>
      <c r="K585" s="466"/>
      <c r="P585" s="466"/>
      <c r="S585" s="466"/>
      <c r="T585" s="443"/>
    </row>
    <row r="586" spans="4:20" s="121" customFormat="1">
      <c r="D586" s="466"/>
      <c r="F586" s="466"/>
      <c r="K586" s="466"/>
      <c r="P586" s="466"/>
      <c r="S586" s="466"/>
      <c r="T586" s="443"/>
    </row>
    <row r="587" spans="4:20" s="121" customFormat="1">
      <c r="D587" s="466"/>
      <c r="F587" s="466"/>
      <c r="K587" s="466"/>
      <c r="P587" s="466"/>
      <c r="S587" s="466"/>
      <c r="T587" s="443"/>
    </row>
    <row r="588" spans="4:20" s="121" customFormat="1">
      <c r="D588" s="466"/>
      <c r="F588" s="466"/>
      <c r="K588" s="466"/>
      <c r="P588" s="466"/>
      <c r="S588" s="466"/>
      <c r="T588" s="443"/>
    </row>
    <row r="589" spans="4:20" s="121" customFormat="1">
      <c r="D589" s="466"/>
      <c r="F589" s="466"/>
      <c r="K589" s="466"/>
      <c r="P589" s="466"/>
      <c r="S589" s="466"/>
      <c r="T589" s="443"/>
    </row>
    <row r="590" spans="4:20" s="121" customFormat="1">
      <c r="D590" s="466"/>
      <c r="F590" s="466"/>
      <c r="K590" s="466"/>
      <c r="P590" s="466"/>
      <c r="S590" s="466"/>
      <c r="T590" s="443"/>
    </row>
    <row r="591" spans="4:20" s="121" customFormat="1">
      <c r="D591" s="466"/>
      <c r="F591" s="466"/>
      <c r="K591" s="466"/>
      <c r="P591" s="466"/>
      <c r="S591" s="466"/>
      <c r="T591" s="443"/>
    </row>
    <row r="592" spans="4:20" s="121" customFormat="1">
      <c r="D592" s="466"/>
      <c r="F592" s="466"/>
      <c r="K592" s="466"/>
      <c r="P592" s="466"/>
      <c r="S592" s="466"/>
      <c r="T592" s="443"/>
    </row>
    <row r="593" spans="4:20" s="121" customFormat="1">
      <c r="D593" s="466"/>
      <c r="F593" s="466"/>
      <c r="K593" s="466"/>
      <c r="P593" s="466"/>
      <c r="S593" s="466"/>
      <c r="T593" s="443"/>
    </row>
    <row r="594" spans="4:20" s="121" customFormat="1">
      <c r="D594" s="466"/>
      <c r="F594" s="466"/>
      <c r="K594" s="466"/>
      <c r="P594" s="466"/>
      <c r="S594" s="466"/>
      <c r="T594" s="443"/>
    </row>
    <row r="595" spans="4:20" s="121" customFormat="1">
      <c r="D595" s="466"/>
      <c r="F595" s="466"/>
      <c r="K595" s="466"/>
      <c r="P595" s="466"/>
      <c r="S595" s="466"/>
      <c r="T595" s="443"/>
    </row>
    <row r="596" spans="4:20" s="121" customFormat="1">
      <c r="D596" s="466"/>
      <c r="F596" s="466"/>
      <c r="K596" s="466"/>
      <c r="P596" s="466"/>
      <c r="S596" s="466"/>
      <c r="T596" s="443"/>
    </row>
    <row r="597" spans="4:20" s="121" customFormat="1">
      <c r="D597" s="466"/>
      <c r="F597" s="466"/>
      <c r="K597" s="466"/>
      <c r="P597" s="466"/>
      <c r="S597" s="466"/>
      <c r="T597" s="443"/>
    </row>
    <row r="598" spans="4:20" s="121" customFormat="1">
      <c r="D598" s="466"/>
      <c r="F598" s="466"/>
      <c r="K598" s="466"/>
      <c r="P598" s="466"/>
      <c r="S598" s="466"/>
      <c r="T598" s="443"/>
    </row>
    <row r="599" spans="4:20" s="121" customFormat="1">
      <c r="D599" s="466"/>
      <c r="F599" s="466"/>
      <c r="K599" s="466"/>
      <c r="P599" s="466"/>
      <c r="S599" s="466"/>
      <c r="T599" s="443"/>
    </row>
    <row r="600" spans="4:20" s="121" customFormat="1">
      <c r="D600" s="466"/>
      <c r="F600" s="466"/>
      <c r="K600" s="466"/>
      <c r="P600" s="466"/>
      <c r="S600" s="466"/>
      <c r="T600" s="443"/>
    </row>
    <row r="601" spans="4:20" s="121" customFormat="1">
      <c r="D601" s="466"/>
      <c r="F601" s="466"/>
      <c r="K601" s="466"/>
      <c r="P601" s="466"/>
      <c r="S601" s="466"/>
      <c r="T601" s="443"/>
    </row>
    <row r="602" spans="4:20" s="121" customFormat="1">
      <c r="D602" s="466"/>
      <c r="F602" s="466"/>
      <c r="K602" s="466"/>
      <c r="P602" s="466"/>
      <c r="S602" s="466"/>
      <c r="T602" s="443"/>
    </row>
    <row r="603" spans="4:20" s="121" customFormat="1">
      <c r="D603" s="466"/>
      <c r="F603" s="466"/>
      <c r="K603" s="466"/>
      <c r="P603" s="466"/>
      <c r="S603" s="466"/>
      <c r="T603" s="443"/>
    </row>
    <row r="604" spans="4:20" s="121" customFormat="1">
      <c r="D604" s="466"/>
      <c r="F604" s="466"/>
      <c r="K604" s="466"/>
      <c r="P604" s="466"/>
      <c r="S604" s="466"/>
      <c r="T604" s="443"/>
    </row>
    <row r="605" spans="4:20" s="121" customFormat="1">
      <c r="D605" s="466"/>
      <c r="F605" s="466"/>
      <c r="K605" s="466"/>
      <c r="P605" s="466"/>
      <c r="S605" s="466"/>
      <c r="T605" s="443"/>
    </row>
    <row r="606" spans="4:20" s="121" customFormat="1">
      <c r="D606" s="466"/>
      <c r="F606" s="466"/>
      <c r="K606" s="466"/>
      <c r="P606" s="466"/>
      <c r="S606" s="466"/>
      <c r="T606" s="443"/>
    </row>
    <row r="607" spans="4:20" s="121" customFormat="1">
      <c r="D607" s="466"/>
      <c r="F607" s="466"/>
      <c r="K607" s="466"/>
      <c r="P607" s="466"/>
      <c r="S607" s="466"/>
      <c r="T607" s="443"/>
    </row>
    <row r="608" spans="4:20" s="121" customFormat="1">
      <c r="D608" s="466"/>
      <c r="F608" s="466"/>
      <c r="K608" s="466"/>
      <c r="P608" s="466"/>
      <c r="S608" s="466"/>
      <c r="T608" s="443"/>
    </row>
    <row r="609" spans="4:20" s="121" customFormat="1">
      <c r="D609" s="466"/>
      <c r="F609" s="466"/>
      <c r="K609" s="466"/>
      <c r="P609" s="466"/>
      <c r="S609" s="466"/>
      <c r="T609" s="443"/>
    </row>
    <row r="610" spans="4:20" s="121" customFormat="1">
      <c r="D610" s="466"/>
      <c r="F610" s="466"/>
      <c r="K610" s="466"/>
      <c r="P610" s="466"/>
      <c r="S610" s="466"/>
      <c r="T610" s="443"/>
    </row>
    <row r="611" spans="4:20" s="121" customFormat="1">
      <c r="D611" s="466"/>
      <c r="F611" s="466"/>
      <c r="K611" s="466"/>
      <c r="P611" s="466"/>
      <c r="S611" s="466"/>
      <c r="T611" s="443"/>
    </row>
    <row r="612" spans="4:20" s="121" customFormat="1">
      <c r="D612" s="466"/>
      <c r="F612" s="466"/>
      <c r="K612" s="466"/>
      <c r="P612" s="466"/>
      <c r="S612" s="466"/>
      <c r="T612" s="443"/>
    </row>
    <row r="613" spans="4:20" s="121" customFormat="1">
      <c r="D613" s="466"/>
      <c r="F613" s="466"/>
      <c r="K613" s="466"/>
      <c r="P613" s="466"/>
      <c r="S613" s="466"/>
      <c r="T613" s="443"/>
    </row>
    <row r="614" spans="4:20" s="121" customFormat="1">
      <c r="D614" s="466"/>
      <c r="F614" s="466"/>
      <c r="K614" s="466"/>
      <c r="P614" s="466"/>
      <c r="S614" s="466"/>
      <c r="T614" s="443"/>
    </row>
    <row r="615" spans="4:20" s="121" customFormat="1">
      <c r="D615" s="466"/>
      <c r="F615" s="466"/>
      <c r="K615" s="466"/>
      <c r="P615" s="466"/>
      <c r="S615" s="466"/>
      <c r="T615" s="443"/>
    </row>
    <row r="616" spans="4:20" s="121" customFormat="1">
      <c r="D616" s="466"/>
      <c r="F616" s="466"/>
      <c r="K616" s="466"/>
      <c r="P616" s="466"/>
      <c r="S616" s="466"/>
      <c r="T616" s="443"/>
    </row>
    <row r="617" spans="4:20" s="121" customFormat="1">
      <c r="D617" s="466"/>
      <c r="F617" s="466"/>
      <c r="K617" s="466"/>
      <c r="P617" s="466"/>
      <c r="S617" s="466"/>
      <c r="T617" s="443"/>
    </row>
    <row r="618" spans="4:20" s="121" customFormat="1">
      <c r="D618" s="466"/>
      <c r="F618" s="466"/>
      <c r="K618" s="466"/>
      <c r="P618" s="466"/>
      <c r="S618" s="466"/>
      <c r="T618" s="443"/>
    </row>
    <row r="619" spans="4:20" s="121" customFormat="1">
      <c r="D619" s="466"/>
      <c r="F619" s="466"/>
      <c r="K619" s="466"/>
      <c r="P619" s="466"/>
      <c r="S619" s="466"/>
      <c r="T619" s="443"/>
    </row>
    <row r="620" spans="4:20" s="121" customFormat="1">
      <c r="D620" s="466"/>
      <c r="F620" s="466"/>
      <c r="K620" s="466"/>
      <c r="P620" s="466"/>
      <c r="S620" s="466"/>
      <c r="T620" s="443"/>
    </row>
    <row r="621" spans="4:20" s="121" customFormat="1">
      <c r="D621" s="466"/>
      <c r="F621" s="466"/>
      <c r="K621" s="466"/>
      <c r="P621" s="466"/>
      <c r="S621" s="466"/>
      <c r="T621" s="443"/>
    </row>
    <row r="622" spans="4:20" s="121" customFormat="1">
      <c r="D622" s="466"/>
      <c r="F622" s="466"/>
      <c r="K622" s="466"/>
      <c r="P622" s="466"/>
      <c r="S622" s="466"/>
      <c r="T622" s="443"/>
    </row>
    <row r="623" spans="4:20" s="121" customFormat="1">
      <c r="D623" s="466"/>
      <c r="F623" s="466"/>
      <c r="K623" s="466"/>
      <c r="P623" s="466"/>
      <c r="S623" s="466"/>
      <c r="T623" s="443"/>
    </row>
    <row r="624" spans="4:20" s="121" customFormat="1">
      <c r="D624" s="466"/>
      <c r="F624" s="466"/>
      <c r="K624" s="466"/>
      <c r="P624" s="466"/>
      <c r="S624" s="466"/>
      <c r="T624" s="443"/>
    </row>
    <row r="625" spans="4:20" s="121" customFormat="1">
      <c r="D625" s="466"/>
      <c r="F625" s="466"/>
      <c r="K625" s="466"/>
      <c r="P625" s="466"/>
      <c r="S625" s="466"/>
      <c r="T625" s="443"/>
    </row>
    <row r="626" spans="4:20" s="121" customFormat="1">
      <c r="D626" s="466"/>
      <c r="F626" s="466"/>
      <c r="K626" s="466"/>
      <c r="P626" s="466"/>
      <c r="S626" s="466"/>
      <c r="T626" s="443"/>
    </row>
    <row r="627" spans="4:20" s="121" customFormat="1">
      <c r="D627" s="466"/>
      <c r="F627" s="466"/>
      <c r="K627" s="466"/>
      <c r="P627" s="466"/>
      <c r="S627" s="466"/>
      <c r="T627" s="443"/>
    </row>
    <row r="628" spans="4:20" s="121" customFormat="1">
      <c r="D628" s="466"/>
      <c r="F628" s="466"/>
      <c r="K628" s="466"/>
      <c r="P628" s="466"/>
      <c r="S628" s="466"/>
      <c r="T628" s="443"/>
    </row>
    <row r="629" spans="4:20" s="121" customFormat="1">
      <c r="D629" s="466"/>
      <c r="F629" s="466"/>
      <c r="K629" s="466"/>
      <c r="P629" s="466"/>
      <c r="S629" s="466"/>
      <c r="T629" s="443"/>
    </row>
    <row r="630" spans="4:20" s="121" customFormat="1">
      <c r="D630" s="466"/>
      <c r="F630" s="466"/>
      <c r="K630" s="466"/>
      <c r="P630" s="466"/>
      <c r="S630" s="466"/>
      <c r="T630" s="443"/>
    </row>
    <row r="631" spans="4:20" s="121" customFormat="1">
      <c r="D631" s="466"/>
      <c r="F631" s="466"/>
      <c r="K631" s="466"/>
      <c r="P631" s="466"/>
      <c r="S631" s="466"/>
      <c r="T631" s="443"/>
    </row>
    <row r="632" spans="4:20" s="121" customFormat="1">
      <c r="D632" s="466"/>
      <c r="F632" s="466"/>
      <c r="K632" s="466"/>
      <c r="P632" s="466"/>
      <c r="S632" s="466"/>
      <c r="T632" s="443"/>
    </row>
    <row r="633" spans="4:20" s="121" customFormat="1">
      <c r="D633" s="466"/>
      <c r="F633" s="466"/>
      <c r="K633" s="466"/>
      <c r="P633" s="466"/>
      <c r="S633" s="466"/>
      <c r="T633" s="443"/>
    </row>
    <row r="634" spans="4:20" s="121" customFormat="1">
      <c r="D634" s="466"/>
      <c r="F634" s="466"/>
      <c r="K634" s="466"/>
      <c r="P634" s="466"/>
      <c r="S634" s="466"/>
      <c r="T634" s="443"/>
    </row>
    <row r="635" spans="4:20" s="121" customFormat="1">
      <c r="D635" s="466"/>
      <c r="F635" s="466"/>
      <c r="K635" s="466"/>
      <c r="P635" s="466"/>
      <c r="S635" s="466"/>
      <c r="T635" s="443"/>
    </row>
    <row r="636" spans="4:20" s="121" customFormat="1">
      <c r="D636" s="466"/>
      <c r="F636" s="466"/>
      <c r="K636" s="466"/>
      <c r="P636" s="466"/>
      <c r="S636" s="466"/>
      <c r="T636" s="443"/>
    </row>
    <row r="637" spans="4:20" s="121" customFormat="1">
      <c r="D637" s="466"/>
      <c r="F637" s="466"/>
      <c r="K637" s="466"/>
      <c r="P637" s="466"/>
      <c r="S637" s="466"/>
      <c r="T637" s="443"/>
    </row>
    <row r="638" spans="4:20" s="121" customFormat="1">
      <c r="D638" s="466"/>
      <c r="F638" s="466"/>
      <c r="K638" s="466"/>
      <c r="P638" s="466"/>
      <c r="S638" s="466"/>
      <c r="T638" s="443"/>
    </row>
    <row r="639" spans="4:20" s="121" customFormat="1">
      <c r="D639" s="466"/>
      <c r="F639" s="466"/>
      <c r="K639" s="466"/>
      <c r="P639" s="466"/>
      <c r="S639" s="466"/>
      <c r="T639" s="443"/>
    </row>
    <row r="640" spans="4:20" s="121" customFormat="1">
      <c r="D640" s="466"/>
      <c r="F640" s="466"/>
      <c r="K640" s="466"/>
      <c r="P640" s="466"/>
      <c r="S640" s="466"/>
      <c r="T640" s="443"/>
    </row>
    <row r="641" spans="4:20" s="121" customFormat="1">
      <c r="D641" s="466"/>
      <c r="F641" s="466"/>
      <c r="K641" s="466"/>
      <c r="P641" s="466"/>
      <c r="S641" s="466"/>
      <c r="T641" s="443"/>
    </row>
    <row r="642" spans="4:20" s="121" customFormat="1">
      <c r="D642" s="466"/>
      <c r="F642" s="466"/>
      <c r="K642" s="466"/>
      <c r="P642" s="466"/>
      <c r="S642" s="466"/>
      <c r="T642" s="443"/>
    </row>
    <row r="643" spans="4:20" s="121" customFormat="1">
      <c r="D643" s="466"/>
      <c r="F643" s="466"/>
      <c r="K643" s="466"/>
      <c r="P643" s="466"/>
      <c r="S643" s="466"/>
      <c r="T643" s="443"/>
    </row>
    <row r="644" spans="4:20" s="121" customFormat="1">
      <c r="D644" s="466"/>
      <c r="F644" s="466"/>
      <c r="K644" s="466"/>
      <c r="P644" s="466"/>
      <c r="S644" s="466"/>
      <c r="T644" s="443"/>
    </row>
    <row r="645" spans="4:20" s="121" customFormat="1">
      <c r="D645" s="466"/>
      <c r="F645" s="466"/>
      <c r="K645" s="466"/>
      <c r="P645" s="466"/>
      <c r="S645" s="466"/>
      <c r="T645" s="443"/>
    </row>
    <row r="646" spans="4:20" s="121" customFormat="1">
      <c r="D646" s="466"/>
      <c r="F646" s="466"/>
      <c r="K646" s="466"/>
      <c r="P646" s="466"/>
      <c r="S646" s="466"/>
      <c r="T646" s="443"/>
    </row>
    <row r="647" spans="4:20" s="121" customFormat="1">
      <c r="D647" s="466"/>
      <c r="F647" s="466"/>
      <c r="K647" s="466"/>
      <c r="P647" s="466"/>
      <c r="S647" s="466"/>
      <c r="T647" s="443"/>
    </row>
    <row r="648" spans="4:20" s="121" customFormat="1">
      <c r="D648" s="466"/>
      <c r="F648" s="466"/>
      <c r="K648" s="466"/>
      <c r="P648" s="466"/>
      <c r="S648" s="466"/>
      <c r="T648" s="443"/>
    </row>
    <row r="649" spans="4:20" s="121" customFormat="1">
      <c r="D649" s="466"/>
      <c r="F649" s="466"/>
      <c r="K649" s="466"/>
      <c r="P649" s="466"/>
      <c r="S649" s="466"/>
      <c r="T649" s="443"/>
    </row>
    <row r="650" spans="4:20" s="121" customFormat="1">
      <c r="D650" s="466"/>
      <c r="F650" s="466"/>
      <c r="K650" s="466"/>
      <c r="P650" s="466"/>
      <c r="S650" s="466"/>
      <c r="T650" s="443"/>
    </row>
    <row r="651" spans="4:20" s="121" customFormat="1">
      <c r="D651" s="466"/>
      <c r="F651" s="466"/>
      <c r="K651" s="466"/>
      <c r="P651" s="466"/>
      <c r="S651" s="466"/>
      <c r="T651" s="443"/>
    </row>
    <row r="652" spans="4:20" s="121" customFormat="1">
      <c r="D652" s="466"/>
      <c r="F652" s="466"/>
      <c r="K652" s="466"/>
      <c r="P652" s="466"/>
      <c r="S652" s="466"/>
      <c r="T652" s="443"/>
    </row>
    <row r="653" spans="4:20" s="121" customFormat="1">
      <c r="D653" s="466"/>
      <c r="F653" s="466"/>
      <c r="K653" s="466"/>
      <c r="P653" s="466"/>
      <c r="S653" s="466"/>
      <c r="T653" s="443"/>
    </row>
    <row r="654" spans="4:20" s="121" customFormat="1">
      <c r="D654" s="466"/>
      <c r="F654" s="466"/>
      <c r="K654" s="466"/>
      <c r="P654" s="466"/>
      <c r="S654" s="466"/>
      <c r="T654" s="443"/>
    </row>
    <row r="655" spans="4:20" s="121" customFormat="1">
      <c r="D655" s="466"/>
      <c r="F655" s="466"/>
      <c r="K655" s="466"/>
      <c r="P655" s="466"/>
      <c r="S655" s="466"/>
      <c r="T655" s="443"/>
    </row>
    <row r="656" spans="4:20" s="121" customFormat="1">
      <c r="D656" s="466"/>
      <c r="F656" s="466"/>
      <c r="K656" s="466"/>
      <c r="P656" s="466"/>
      <c r="S656" s="466"/>
      <c r="T656" s="443"/>
    </row>
    <row r="657" spans="4:20" s="121" customFormat="1">
      <c r="D657" s="466"/>
      <c r="F657" s="466"/>
      <c r="K657" s="466"/>
      <c r="P657" s="466"/>
      <c r="S657" s="466"/>
      <c r="T657" s="443"/>
    </row>
    <row r="658" spans="4:20" s="121" customFormat="1">
      <c r="D658" s="466"/>
      <c r="F658" s="466"/>
      <c r="K658" s="466"/>
      <c r="P658" s="466"/>
      <c r="S658" s="466"/>
      <c r="T658" s="443"/>
    </row>
    <row r="659" spans="4:20" s="121" customFormat="1">
      <c r="D659" s="466"/>
      <c r="F659" s="466"/>
      <c r="K659" s="466"/>
      <c r="P659" s="466"/>
      <c r="S659" s="466"/>
      <c r="T659" s="443"/>
    </row>
    <row r="660" spans="4:20" s="121" customFormat="1">
      <c r="D660" s="466"/>
      <c r="F660" s="466"/>
      <c r="K660" s="466"/>
      <c r="P660" s="466"/>
      <c r="S660" s="466"/>
      <c r="T660" s="443"/>
    </row>
    <row r="661" spans="4:20" s="121" customFormat="1">
      <c r="D661" s="466"/>
      <c r="F661" s="466"/>
      <c r="K661" s="466"/>
      <c r="P661" s="466"/>
      <c r="S661" s="466"/>
      <c r="T661" s="443"/>
    </row>
    <row r="662" spans="4:20" s="121" customFormat="1">
      <c r="D662" s="466"/>
      <c r="F662" s="466"/>
      <c r="K662" s="466"/>
      <c r="P662" s="466"/>
      <c r="S662" s="466"/>
      <c r="T662" s="443"/>
    </row>
    <row r="663" spans="4:20" s="121" customFormat="1">
      <c r="D663" s="466"/>
      <c r="F663" s="466"/>
      <c r="K663" s="466"/>
      <c r="P663" s="466"/>
      <c r="S663" s="466"/>
      <c r="T663" s="443"/>
    </row>
    <row r="664" spans="4:20" s="121" customFormat="1">
      <c r="D664" s="466"/>
      <c r="F664" s="466"/>
      <c r="K664" s="466"/>
      <c r="P664" s="466"/>
      <c r="S664" s="466"/>
      <c r="T664" s="443"/>
    </row>
    <row r="665" spans="4:20" s="121" customFormat="1">
      <c r="D665" s="466"/>
      <c r="F665" s="466"/>
      <c r="K665" s="466"/>
      <c r="P665" s="466"/>
      <c r="S665" s="466"/>
      <c r="T665" s="443"/>
    </row>
    <row r="666" spans="4:20" s="121" customFormat="1">
      <c r="D666" s="466"/>
      <c r="F666" s="466"/>
      <c r="K666" s="466"/>
      <c r="P666" s="466"/>
      <c r="S666" s="466"/>
      <c r="T666" s="443"/>
    </row>
    <row r="667" spans="4:20" s="121" customFormat="1">
      <c r="D667" s="466"/>
      <c r="F667" s="466"/>
      <c r="K667" s="466"/>
      <c r="P667" s="466"/>
      <c r="S667" s="466"/>
      <c r="T667" s="443"/>
    </row>
    <row r="668" spans="4:20" s="121" customFormat="1">
      <c r="D668" s="466"/>
      <c r="F668" s="466"/>
      <c r="K668" s="466"/>
      <c r="P668" s="466"/>
      <c r="S668" s="466"/>
      <c r="T668" s="443"/>
    </row>
    <row r="669" spans="4:20" s="121" customFormat="1">
      <c r="D669" s="466"/>
      <c r="F669" s="466"/>
      <c r="K669" s="466"/>
      <c r="P669" s="466"/>
      <c r="S669" s="466"/>
      <c r="T669" s="443"/>
    </row>
    <row r="670" spans="4:20" s="121" customFormat="1">
      <c r="D670" s="466"/>
      <c r="F670" s="466"/>
      <c r="K670" s="466"/>
      <c r="P670" s="466"/>
      <c r="S670" s="466"/>
      <c r="T670" s="443"/>
    </row>
    <row r="671" spans="4:20" s="121" customFormat="1">
      <c r="D671" s="466"/>
      <c r="F671" s="466"/>
      <c r="K671" s="466"/>
      <c r="P671" s="466"/>
      <c r="S671" s="466"/>
      <c r="T671" s="443"/>
    </row>
    <row r="672" spans="4:20" s="121" customFormat="1">
      <c r="D672" s="466"/>
      <c r="F672" s="466"/>
      <c r="K672" s="466"/>
      <c r="P672" s="466"/>
      <c r="S672" s="466"/>
      <c r="T672" s="443"/>
    </row>
    <row r="673" spans="4:20" s="121" customFormat="1">
      <c r="D673" s="466"/>
      <c r="F673" s="466"/>
      <c r="K673" s="466"/>
      <c r="P673" s="466"/>
      <c r="S673" s="466"/>
      <c r="T673" s="443"/>
    </row>
    <row r="674" spans="4:20" s="121" customFormat="1">
      <c r="D674" s="466"/>
      <c r="F674" s="466"/>
      <c r="K674" s="466"/>
      <c r="P674" s="466"/>
      <c r="S674" s="466"/>
      <c r="T674" s="443"/>
    </row>
    <row r="675" spans="4:20" s="121" customFormat="1">
      <c r="D675" s="466"/>
      <c r="F675" s="466"/>
      <c r="K675" s="466"/>
      <c r="P675" s="466"/>
      <c r="S675" s="466"/>
      <c r="T675" s="443"/>
    </row>
    <row r="676" spans="4:20" s="121" customFormat="1">
      <c r="D676" s="466"/>
      <c r="F676" s="466"/>
      <c r="K676" s="466"/>
      <c r="P676" s="466"/>
      <c r="S676" s="466"/>
      <c r="T676" s="443"/>
    </row>
    <row r="677" spans="4:20" s="121" customFormat="1">
      <c r="D677" s="466"/>
      <c r="F677" s="466"/>
      <c r="K677" s="466"/>
      <c r="P677" s="466"/>
      <c r="S677" s="466"/>
      <c r="T677" s="443"/>
    </row>
    <row r="678" spans="4:20" s="121" customFormat="1">
      <c r="D678" s="466"/>
      <c r="F678" s="466"/>
      <c r="K678" s="466"/>
      <c r="P678" s="466"/>
      <c r="S678" s="466"/>
      <c r="T678" s="443"/>
    </row>
    <row r="679" spans="4:20" s="121" customFormat="1">
      <c r="D679" s="466"/>
      <c r="F679" s="466"/>
      <c r="K679" s="466"/>
      <c r="P679" s="466"/>
      <c r="S679" s="466"/>
      <c r="T679" s="443"/>
    </row>
    <row r="680" spans="4:20" s="121" customFormat="1">
      <c r="D680" s="466"/>
      <c r="F680" s="466"/>
      <c r="K680" s="466"/>
      <c r="P680" s="466"/>
      <c r="S680" s="466"/>
      <c r="T680" s="443"/>
    </row>
    <row r="681" spans="4:20" s="121" customFormat="1">
      <c r="D681" s="466"/>
      <c r="F681" s="466"/>
      <c r="K681" s="466"/>
      <c r="P681" s="466"/>
      <c r="S681" s="466"/>
      <c r="T681" s="443"/>
    </row>
    <row r="682" spans="4:20" s="121" customFormat="1">
      <c r="D682" s="466"/>
      <c r="F682" s="466"/>
      <c r="K682" s="466"/>
      <c r="P682" s="466"/>
      <c r="S682" s="466"/>
      <c r="T682" s="443"/>
    </row>
    <row r="683" spans="4:20" s="121" customFormat="1">
      <c r="D683" s="466"/>
      <c r="F683" s="466"/>
      <c r="K683" s="466"/>
      <c r="P683" s="466"/>
      <c r="S683" s="466"/>
      <c r="T683" s="443"/>
    </row>
    <row r="684" spans="4:20" s="121" customFormat="1">
      <c r="D684" s="466"/>
      <c r="F684" s="466"/>
      <c r="K684" s="466"/>
      <c r="P684" s="466"/>
      <c r="S684" s="466"/>
      <c r="T684" s="443"/>
    </row>
    <row r="685" spans="4:20" s="121" customFormat="1">
      <c r="D685" s="466"/>
      <c r="F685" s="466"/>
      <c r="K685" s="466"/>
      <c r="P685" s="466"/>
      <c r="S685" s="466"/>
      <c r="T685" s="443"/>
    </row>
    <row r="686" spans="4:20" s="121" customFormat="1">
      <c r="D686" s="466"/>
      <c r="F686" s="466"/>
      <c r="K686" s="466"/>
      <c r="P686" s="466"/>
      <c r="S686" s="466"/>
      <c r="T686" s="443"/>
    </row>
    <row r="687" spans="4:20" s="121" customFormat="1">
      <c r="D687" s="466"/>
      <c r="F687" s="466"/>
      <c r="K687" s="466"/>
      <c r="P687" s="466"/>
      <c r="S687" s="466"/>
      <c r="T687" s="443"/>
    </row>
    <row r="688" spans="4:20" s="121" customFormat="1">
      <c r="D688" s="466"/>
      <c r="F688" s="466"/>
      <c r="K688" s="466"/>
      <c r="P688" s="466"/>
      <c r="S688" s="466"/>
      <c r="T688" s="443"/>
    </row>
    <row r="689" spans="4:20" s="121" customFormat="1">
      <c r="D689" s="466"/>
      <c r="F689" s="466"/>
      <c r="K689" s="466"/>
      <c r="P689" s="466"/>
      <c r="S689" s="466"/>
      <c r="T689" s="443"/>
    </row>
    <row r="690" spans="4:20" s="121" customFormat="1">
      <c r="D690" s="466"/>
      <c r="F690" s="466"/>
      <c r="K690" s="466"/>
      <c r="P690" s="466"/>
      <c r="S690" s="466"/>
      <c r="T690" s="443"/>
    </row>
    <row r="691" spans="4:20" s="121" customFormat="1">
      <c r="D691" s="466"/>
      <c r="F691" s="466"/>
      <c r="K691" s="466"/>
      <c r="P691" s="466"/>
      <c r="S691" s="466"/>
      <c r="T691" s="443"/>
    </row>
    <row r="692" spans="4:20" s="121" customFormat="1">
      <c r="D692" s="466"/>
      <c r="F692" s="466"/>
      <c r="K692" s="466"/>
      <c r="P692" s="466"/>
      <c r="S692" s="466"/>
      <c r="T692" s="443"/>
    </row>
    <row r="693" spans="4:20" s="121" customFormat="1">
      <c r="D693" s="466"/>
      <c r="F693" s="466"/>
      <c r="K693" s="466"/>
      <c r="P693" s="466"/>
      <c r="S693" s="466"/>
      <c r="T693" s="443"/>
    </row>
    <row r="694" spans="4:20" s="121" customFormat="1">
      <c r="D694" s="466"/>
      <c r="F694" s="466"/>
      <c r="K694" s="466"/>
      <c r="P694" s="466"/>
      <c r="S694" s="466"/>
      <c r="T694" s="443"/>
    </row>
    <row r="695" spans="4:20" s="121" customFormat="1">
      <c r="D695" s="466"/>
      <c r="F695" s="466"/>
      <c r="K695" s="466"/>
      <c r="P695" s="466"/>
      <c r="S695" s="466"/>
      <c r="T695" s="443"/>
    </row>
    <row r="696" spans="4:20" s="121" customFormat="1">
      <c r="D696" s="466"/>
      <c r="F696" s="466"/>
      <c r="K696" s="466"/>
      <c r="P696" s="466"/>
      <c r="S696" s="466"/>
      <c r="T696" s="443"/>
    </row>
    <row r="697" spans="4:20" s="121" customFormat="1">
      <c r="D697" s="466"/>
      <c r="F697" s="466"/>
      <c r="K697" s="466"/>
      <c r="P697" s="466"/>
      <c r="S697" s="466"/>
      <c r="T697" s="443"/>
    </row>
    <row r="698" spans="4:20" s="121" customFormat="1">
      <c r="D698" s="466"/>
      <c r="F698" s="466"/>
      <c r="K698" s="466"/>
      <c r="P698" s="466"/>
      <c r="S698" s="466"/>
      <c r="T698" s="443"/>
    </row>
    <row r="699" spans="4:20" s="121" customFormat="1">
      <c r="D699" s="466"/>
      <c r="F699" s="466"/>
      <c r="K699" s="466"/>
      <c r="P699" s="466"/>
      <c r="S699" s="466"/>
      <c r="T699" s="443"/>
    </row>
    <row r="700" spans="4:20" s="121" customFormat="1">
      <c r="D700" s="466"/>
      <c r="F700" s="466"/>
      <c r="K700" s="466"/>
      <c r="P700" s="466"/>
      <c r="S700" s="466"/>
      <c r="T700" s="443"/>
    </row>
    <row r="701" spans="4:20" s="121" customFormat="1">
      <c r="D701" s="466"/>
      <c r="F701" s="466"/>
      <c r="K701" s="466"/>
      <c r="P701" s="466"/>
      <c r="S701" s="466"/>
      <c r="T701" s="443"/>
    </row>
    <row r="702" spans="4:20" s="121" customFormat="1">
      <c r="D702" s="466"/>
      <c r="F702" s="466"/>
      <c r="K702" s="466"/>
      <c r="P702" s="466"/>
      <c r="S702" s="466"/>
      <c r="T702" s="443"/>
    </row>
    <row r="703" spans="4:20" s="121" customFormat="1">
      <c r="D703" s="466"/>
      <c r="F703" s="466"/>
      <c r="K703" s="466"/>
      <c r="P703" s="466"/>
      <c r="S703" s="466"/>
      <c r="T703" s="443"/>
    </row>
    <row r="704" spans="4:20" s="121" customFormat="1">
      <c r="D704" s="466"/>
      <c r="F704" s="466"/>
      <c r="K704" s="466"/>
      <c r="P704" s="466"/>
      <c r="S704" s="466"/>
      <c r="T704" s="443"/>
    </row>
    <row r="705" spans="4:20" s="121" customFormat="1">
      <c r="D705" s="466"/>
      <c r="F705" s="466"/>
      <c r="K705" s="466"/>
      <c r="P705" s="466"/>
      <c r="S705" s="466"/>
      <c r="T705" s="443"/>
    </row>
    <row r="706" spans="4:20" s="121" customFormat="1">
      <c r="D706" s="466"/>
      <c r="F706" s="466"/>
      <c r="K706" s="466"/>
      <c r="P706" s="466"/>
      <c r="S706" s="466"/>
      <c r="T706" s="443"/>
    </row>
    <row r="707" spans="4:20" s="121" customFormat="1">
      <c r="D707" s="466"/>
      <c r="F707" s="466"/>
      <c r="K707" s="466"/>
      <c r="P707" s="466"/>
      <c r="S707" s="466"/>
      <c r="T707" s="443"/>
    </row>
    <row r="708" spans="4:20" s="121" customFormat="1">
      <c r="D708" s="466"/>
      <c r="F708" s="466"/>
      <c r="K708" s="466"/>
      <c r="P708" s="466"/>
      <c r="S708" s="466"/>
      <c r="T708" s="443"/>
    </row>
    <row r="709" spans="4:20" s="121" customFormat="1">
      <c r="D709" s="466"/>
      <c r="F709" s="466"/>
      <c r="K709" s="466"/>
      <c r="P709" s="466"/>
      <c r="S709" s="466"/>
      <c r="T709" s="443"/>
    </row>
    <row r="710" spans="4:20" s="121" customFormat="1">
      <c r="D710" s="466"/>
      <c r="F710" s="466"/>
      <c r="K710" s="466"/>
      <c r="P710" s="466"/>
      <c r="S710" s="466"/>
      <c r="T710" s="443"/>
    </row>
    <row r="711" spans="4:20" s="121" customFormat="1">
      <c r="D711" s="466"/>
      <c r="F711" s="466"/>
      <c r="K711" s="466"/>
      <c r="P711" s="466"/>
      <c r="S711" s="466"/>
      <c r="T711" s="443"/>
    </row>
    <row r="712" spans="4:20" s="121" customFormat="1">
      <c r="D712" s="466"/>
      <c r="F712" s="466"/>
      <c r="K712" s="466"/>
      <c r="P712" s="466"/>
      <c r="S712" s="466"/>
      <c r="T712" s="443"/>
    </row>
    <row r="713" spans="4:20" s="121" customFormat="1">
      <c r="D713" s="466"/>
      <c r="F713" s="466"/>
      <c r="K713" s="466"/>
      <c r="P713" s="466"/>
      <c r="S713" s="466"/>
      <c r="T713" s="443"/>
    </row>
    <row r="714" spans="4:20" s="121" customFormat="1">
      <c r="D714" s="466"/>
      <c r="F714" s="466"/>
      <c r="K714" s="466"/>
      <c r="P714" s="466"/>
      <c r="S714" s="466"/>
      <c r="T714" s="443"/>
    </row>
    <row r="715" spans="4:20" s="121" customFormat="1">
      <c r="D715" s="466"/>
      <c r="F715" s="466"/>
      <c r="K715" s="466"/>
      <c r="P715" s="466"/>
      <c r="S715" s="466"/>
      <c r="T715" s="443"/>
    </row>
    <row r="716" spans="4:20" s="121" customFormat="1">
      <c r="D716" s="466"/>
      <c r="F716" s="466"/>
      <c r="K716" s="466"/>
      <c r="P716" s="466"/>
      <c r="S716" s="466"/>
      <c r="T716" s="443"/>
    </row>
    <row r="717" spans="4:20" s="121" customFormat="1">
      <c r="D717" s="466"/>
      <c r="F717" s="466"/>
      <c r="K717" s="466"/>
      <c r="P717" s="466"/>
      <c r="S717" s="466"/>
      <c r="T717" s="443"/>
    </row>
    <row r="718" spans="4:20" s="121" customFormat="1">
      <c r="D718" s="466"/>
      <c r="F718" s="466"/>
      <c r="K718" s="466"/>
      <c r="P718" s="466"/>
      <c r="S718" s="466"/>
      <c r="T718" s="443"/>
    </row>
    <row r="719" spans="4:20" s="121" customFormat="1">
      <c r="D719" s="466"/>
      <c r="F719" s="466"/>
      <c r="K719" s="466"/>
      <c r="P719" s="466"/>
      <c r="S719" s="466"/>
      <c r="T719" s="443"/>
    </row>
    <row r="720" spans="4:20" s="121" customFormat="1">
      <c r="D720" s="466"/>
      <c r="F720" s="466"/>
      <c r="K720" s="466"/>
      <c r="P720" s="466"/>
      <c r="S720" s="466"/>
      <c r="T720" s="443"/>
    </row>
    <row r="721" spans="4:20" s="121" customFormat="1">
      <c r="D721" s="466"/>
      <c r="F721" s="466"/>
      <c r="K721" s="466"/>
      <c r="P721" s="466"/>
      <c r="S721" s="466"/>
      <c r="T721" s="443"/>
    </row>
    <row r="722" spans="4:20" s="121" customFormat="1">
      <c r="D722" s="466"/>
      <c r="F722" s="466"/>
      <c r="K722" s="466"/>
      <c r="P722" s="466"/>
      <c r="S722" s="466"/>
      <c r="T722" s="443"/>
    </row>
    <row r="723" spans="4:20" s="121" customFormat="1">
      <c r="D723" s="466"/>
      <c r="F723" s="466"/>
      <c r="K723" s="466"/>
      <c r="P723" s="466"/>
      <c r="S723" s="466"/>
      <c r="T723" s="443"/>
    </row>
    <row r="724" spans="4:20" s="121" customFormat="1">
      <c r="D724" s="466"/>
      <c r="F724" s="466"/>
      <c r="K724" s="466"/>
      <c r="P724" s="466"/>
      <c r="S724" s="466"/>
      <c r="T724" s="443"/>
    </row>
    <row r="725" spans="4:20" s="121" customFormat="1">
      <c r="D725" s="466"/>
      <c r="F725" s="466"/>
      <c r="K725" s="466"/>
      <c r="P725" s="466"/>
      <c r="S725" s="466"/>
      <c r="T725" s="443"/>
    </row>
    <row r="726" spans="4:20" s="121" customFormat="1">
      <c r="D726" s="466"/>
      <c r="F726" s="466"/>
      <c r="K726" s="466"/>
      <c r="P726" s="466"/>
      <c r="S726" s="466"/>
      <c r="T726" s="443"/>
    </row>
    <row r="727" spans="4:20" s="121" customFormat="1">
      <c r="D727" s="466"/>
      <c r="F727" s="466"/>
      <c r="K727" s="466"/>
      <c r="P727" s="466"/>
      <c r="S727" s="466"/>
      <c r="T727" s="443"/>
    </row>
    <row r="728" spans="4:20" s="121" customFormat="1">
      <c r="D728" s="466"/>
      <c r="F728" s="466"/>
      <c r="K728" s="466"/>
      <c r="P728" s="466"/>
      <c r="S728" s="466"/>
      <c r="T728" s="443"/>
    </row>
    <row r="729" spans="4:20" s="121" customFormat="1">
      <c r="D729" s="466"/>
      <c r="F729" s="466"/>
      <c r="K729" s="466"/>
      <c r="P729" s="466"/>
      <c r="S729" s="466"/>
      <c r="T729" s="443"/>
    </row>
    <row r="730" spans="4:20" s="121" customFormat="1">
      <c r="D730" s="466"/>
      <c r="F730" s="466"/>
      <c r="K730" s="466"/>
      <c r="P730" s="466"/>
      <c r="S730" s="466"/>
      <c r="T730" s="443"/>
    </row>
    <row r="731" spans="4:20" s="121" customFormat="1">
      <c r="D731" s="466"/>
      <c r="F731" s="466"/>
      <c r="K731" s="466"/>
      <c r="P731" s="466"/>
      <c r="S731" s="466"/>
      <c r="T731" s="443"/>
    </row>
    <row r="732" spans="4:20" s="121" customFormat="1">
      <c r="D732" s="466"/>
      <c r="F732" s="466"/>
      <c r="K732" s="466"/>
      <c r="P732" s="466"/>
      <c r="S732" s="466"/>
      <c r="T732" s="443"/>
    </row>
    <row r="733" spans="4:20" s="121" customFormat="1">
      <c r="D733" s="466"/>
      <c r="F733" s="466"/>
      <c r="K733" s="466"/>
      <c r="P733" s="466"/>
      <c r="S733" s="466"/>
      <c r="T733" s="443"/>
    </row>
    <row r="734" spans="4:20" s="121" customFormat="1">
      <c r="D734" s="466"/>
      <c r="F734" s="466"/>
      <c r="K734" s="466"/>
      <c r="P734" s="466"/>
      <c r="S734" s="466"/>
      <c r="T734" s="443"/>
    </row>
    <row r="735" spans="4:20" s="121" customFormat="1">
      <c r="D735" s="466"/>
      <c r="F735" s="466"/>
      <c r="K735" s="466"/>
      <c r="P735" s="466"/>
      <c r="S735" s="466"/>
      <c r="T735" s="443"/>
    </row>
    <row r="736" spans="4:20" s="121" customFormat="1">
      <c r="D736" s="466"/>
      <c r="F736" s="466"/>
      <c r="K736" s="466"/>
      <c r="P736" s="466"/>
      <c r="S736" s="466"/>
      <c r="T736" s="443"/>
    </row>
    <row r="737" spans="4:20" s="121" customFormat="1">
      <c r="D737" s="466"/>
      <c r="F737" s="466"/>
      <c r="K737" s="466"/>
      <c r="P737" s="466"/>
      <c r="S737" s="466"/>
      <c r="T737" s="443"/>
    </row>
    <row r="738" spans="4:20" s="121" customFormat="1">
      <c r="D738" s="466"/>
      <c r="F738" s="466"/>
      <c r="K738" s="466"/>
      <c r="P738" s="466"/>
      <c r="S738" s="466"/>
      <c r="T738" s="443"/>
    </row>
    <row r="739" spans="4:20" s="121" customFormat="1">
      <c r="D739" s="466"/>
      <c r="F739" s="466"/>
      <c r="K739" s="466"/>
      <c r="P739" s="466"/>
      <c r="S739" s="466"/>
      <c r="T739" s="443"/>
    </row>
    <row r="740" spans="4:20" s="121" customFormat="1">
      <c r="D740" s="466"/>
      <c r="F740" s="466"/>
      <c r="K740" s="466"/>
      <c r="P740" s="466"/>
      <c r="S740" s="466"/>
      <c r="T740" s="443"/>
    </row>
    <row r="741" spans="4:20" s="121" customFormat="1">
      <c r="D741" s="466"/>
      <c r="F741" s="466"/>
      <c r="K741" s="466"/>
      <c r="P741" s="466"/>
      <c r="S741" s="466"/>
      <c r="T741" s="443"/>
    </row>
    <row r="742" spans="4:20" s="121" customFormat="1">
      <c r="D742" s="466"/>
      <c r="F742" s="466"/>
      <c r="K742" s="466"/>
      <c r="P742" s="466"/>
      <c r="S742" s="466"/>
      <c r="T742" s="443"/>
    </row>
    <row r="743" spans="4:20" s="121" customFormat="1">
      <c r="D743" s="466"/>
      <c r="F743" s="466"/>
      <c r="K743" s="466"/>
      <c r="P743" s="466"/>
      <c r="S743" s="466"/>
      <c r="T743" s="443"/>
    </row>
    <row r="744" spans="4:20" s="121" customFormat="1">
      <c r="D744" s="466"/>
      <c r="F744" s="466"/>
      <c r="K744" s="466"/>
      <c r="P744" s="466"/>
      <c r="S744" s="466"/>
      <c r="T744" s="443"/>
    </row>
    <row r="745" spans="4:20" s="121" customFormat="1">
      <c r="D745" s="466"/>
      <c r="F745" s="466"/>
      <c r="K745" s="466"/>
      <c r="P745" s="466"/>
      <c r="S745" s="466"/>
      <c r="T745" s="443"/>
    </row>
    <row r="746" spans="4:20" s="121" customFormat="1">
      <c r="D746" s="466"/>
      <c r="F746" s="466"/>
      <c r="K746" s="466"/>
      <c r="P746" s="466"/>
      <c r="S746" s="466"/>
      <c r="T746" s="443"/>
    </row>
    <row r="747" spans="4:20" s="121" customFormat="1">
      <c r="D747" s="466"/>
      <c r="F747" s="466"/>
      <c r="K747" s="466"/>
      <c r="P747" s="466"/>
      <c r="S747" s="466"/>
      <c r="T747" s="443"/>
    </row>
    <row r="748" spans="4:20" s="121" customFormat="1">
      <c r="D748" s="466"/>
      <c r="F748" s="466"/>
      <c r="K748" s="466"/>
      <c r="P748" s="466"/>
      <c r="S748" s="466"/>
      <c r="T748" s="443"/>
    </row>
    <row r="749" spans="4:20" s="121" customFormat="1">
      <c r="D749" s="466"/>
      <c r="F749" s="466"/>
      <c r="K749" s="466"/>
      <c r="P749" s="466"/>
      <c r="S749" s="466"/>
      <c r="T749" s="443"/>
    </row>
    <row r="750" spans="4:20" s="121" customFormat="1">
      <c r="D750" s="466"/>
      <c r="F750" s="466"/>
      <c r="K750" s="466"/>
      <c r="P750" s="466"/>
      <c r="S750" s="466"/>
      <c r="T750" s="443"/>
    </row>
    <row r="751" spans="4:20" s="121" customFormat="1">
      <c r="D751" s="466"/>
      <c r="F751" s="466"/>
      <c r="K751" s="466"/>
      <c r="P751" s="466"/>
      <c r="S751" s="466"/>
      <c r="T751" s="443"/>
    </row>
    <row r="752" spans="4:20" s="121" customFormat="1">
      <c r="D752" s="466"/>
      <c r="F752" s="466"/>
      <c r="K752" s="466"/>
      <c r="P752" s="466"/>
      <c r="S752" s="466"/>
      <c r="T752" s="443"/>
    </row>
    <row r="753" spans="4:20" s="121" customFormat="1">
      <c r="D753" s="466"/>
      <c r="F753" s="466"/>
      <c r="K753" s="466"/>
      <c r="P753" s="466"/>
      <c r="S753" s="466"/>
      <c r="T753" s="443"/>
    </row>
    <row r="754" spans="4:20" s="121" customFormat="1">
      <c r="D754" s="466"/>
      <c r="F754" s="466"/>
      <c r="K754" s="466"/>
      <c r="P754" s="466"/>
      <c r="S754" s="466"/>
      <c r="T754" s="443"/>
    </row>
    <row r="755" spans="4:20" s="121" customFormat="1">
      <c r="D755" s="466"/>
      <c r="F755" s="466"/>
      <c r="K755" s="466"/>
      <c r="P755" s="466"/>
      <c r="S755" s="466"/>
      <c r="T755" s="443"/>
    </row>
    <row r="756" spans="4:20" s="121" customFormat="1">
      <c r="D756" s="466"/>
      <c r="F756" s="466"/>
      <c r="K756" s="466"/>
      <c r="P756" s="466"/>
      <c r="S756" s="466"/>
      <c r="T756" s="443"/>
    </row>
    <row r="757" spans="4:20" s="121" customFormat="1">
      <c r="D757" s="466"/>
      <c r="F757" s="466"/>
      <c r="K757" s="466"/>
      <c r="P757" s="466"/>
      <c r="S757" s="466"/>
      <c r="T757" s="443"/>
    </row>
    <row r="758" spans="4:20" s="121" customFormat="1">
      <c r="D758" s="466"/>
      <c r="F758" s="466"/>
      <c r="K758" s="466"/>
      <c r="P758" s="466"/>
      <c r="S758" s="466"/>
      <c r="T758" s="443"/>
    </row>
    <row r="759" spans="4:20" s="121" customFormat="1">
      <c r="D759" s="466"/>
      <c r="F759" s="466"/>
      <c r="K759" s="466"/>
      <c r="P759" s="466"/>
      <c r="S759" s="466"/>
      <c r="T759" s="443"/>
    </row>
    <row r="760" spans="4:20" s="121" customFormat="1">
      <c r="D760" s="466"/>
      <c r="F760" s="466"/>
      <c r="K760" s="466"/>
      <c r="P760" s="466"/>
      <c r="S760" s="466"/>
      <c r="T760" s="443"/>
    </row>
    <row r="761" spans="4:20" s="121" customFormat="1">
      <c r="D761" s="466"/>
      <c r="F761" s="466"/>
      <c r="K761" s="466"/>
      <c r="P761" s="466"/>
      <c r="S761" s="466"/>
      <c r="T761" s="443"/>
    </row>
    <row r="762" spans="4:20" s="121" customFormat="1">
      <c r="D762" s="466"/>
      <c r="F762" s="466"/>
      <c r="K762" s="466"/>
      <c r="P762" s="466"/>
      <c r="S762" s="466"/>
      <c r="T762" s="443"/>
    </row>
    <row r="763" spans="4:20" s="121" customFormat="1">
      <c r="D763" s="466"/>
      <c r="F763" s="466"/>
      <c r="K763" s="466"/>
      <c r="P763" s="466"/>
      <c r="S763" s="466"/>
      <c r="T763" s="443"/>
    </row>
    <row r="764" spans="4:20" s="121" customFormat="1">
      <c r="D764" s="466"/>
      <c r="F764" s="466"/>
      <c r="K764" s="466"/>
      <c r="P764" s="466"/>
      <c r="S764" s="466"/>
      <c r="T764" s="443"/>
    </row>
    <row r="765" spans="4:20" s="121" customFormat="1">
      <c r="D765" s="466"/>
      <c r="F765" s="466"/>
      <c r="K765" s="466"/>
      <c r="P765" s="466"/>
      <c r="S765" s="466"/>
      <c r="T765" s="443"/>
    </row>
    <row r="766" spans="4:20" s="121" customFormat="1">
      <c r="D766" s="466"/>
      <c r="F766" s="466"/>
      <c r="K766" s="466"/>
      <c r="P766" s="466"/>
      <c r="S766" s="466"/>
      <c r="T766" s="443"/>
    </row>
    <row r="767" spans="4:20" s="121" customFormat="1">
      <c r="D767" s="466"/>
      <c r="F767" s="466"/>
      <c r="K767" s="466"/>
      <c r="P767" s="466"/>
      <c r="S767" s="466"/>
      <c r="T767" s="443"/>
    </row>
    <row r="768" spans="4:20" s="121" customFormat="1">
      <c r="D768" s="466"/>
      <c r="F768" s="466"/>
      <c r="K768" s="466"/>
      <c r="P768" s="466"/>
      <c r="S768" s="466"/>
      <c r="T768" s="443"/>
    </row>
    <row r="769" spans="4:20" s="121" customFormat="1">
      <c r="D769" s="466"/>
      <c r="F769" s="466"/>
      <c r="K769" s="466"/>
      <c r="P769" s="466"/>
      <c r="S769" s="466"/>
      <c r="T769" s="443"/>
    </row>
    <row r="770" spans="4:20" s="121" customFormat="1">
      <c r="D770" s="466"/>
      <c r="F770" s="466"/>
      <c r="K770" s="466"/>
      <c r="P770" s="466"/>
      <c r="S770" s="466"/>
      <c r="T770" s="443"/>
    </row>
    <row r="771" spans="4:20" s="121" customFormat="1">
      <c r="D771" s="466"/>
      <c r="F771" s="466"/>
      <c r="K771" s="466"/>
      <c r="P771" s="466"/>
      <c r="S771" s="466"/>
      <c r="T771" s="443"/>
    </row>
    <row r="772" spans="4:20" s="121" customFormat="1">
      <c r="D772" s="466"/>
      <c r="F772" s="466"/>
      <c r="K772" s="466"/>
      <c r="P772" s="466"/>
      <c r="S772" s="466"/>
      <c r="T772" s="443"/>
    </row>
    <row r="773" spans="4:20" s="121" customFormat="1">
      <c r="D773" s="466"/>
      <c r="F773" s="466"/>
      <c r="K773" s="466"/>
      <c r="P773" s="466"/>
      <c r="S773" s="466"/>
      <c r="T773" s="443"/>
    </row>
    <row r="774" spans="4:20" s="121" customFormat="1">
      <c r="D774" s="466"/>
      <c r="F774" s="466"/>
      <c r="K774" s="466"/>
      <c r="P774" s="466"/>
      <c r="S774" s="466"/>
      <c r="T774" s="443"/>
    </row>
    <row r="775" spans="4:20" s="121" customFormat="1">
      <c r="D775" s="466"/>
      <c r="F775" s="466"/>
      <c r="K775" s="466"/>
      <c r="P775" s="466"/>
      <c r="S775" s="466"/>
      <c r="T775" s="443"/>
    </row>
    <row r="776" spans="4:20" s="121" customFormat="1">
      <c r="D776" s="466"/>
      <c r="F776" s="466"/>
      <c r="K776" s="466"/>
      <c r="P776" s="466"/>
      <c r="S776" s="466"/>
      <c r="T776" s="443"/>
    </row>
    <row r="777" spans="4:20" s="121" customFormat="1">
      <c r="D777" s="466"/>
      <c r="F777" s="466"/>
      <c r="K777" s="466"/>
      <c r="P777" s="466"/>
      <c r="S777" s="466"/>
      <c r="T777" s="443"/>
    </row>
    <row r="778" spans="4:20" s="121" customFormat="1">
      <c r="D778" s="466"/>
      <c r="F778" s="466"/>
      <c r="K778" s="466"/>
      <c r="P778" s="466"/>
      <c r="S778" s="466"/>
      <c r="T778" s="443"/>
    </row>
    <row r="779" spans="4:20" s="121" customFormat="1">
      <c r="D779" s="466"/>
      <c r="F779" s="466"/>
      <c r="K779" s="466"/>
      <c r="P779" s="466"/>
      <c r="S779" s="466"/>
      <c r="T779" s="443"/>
    </row>
    <row r="780" spans="4:20" s="121" customFormat="1">
      <c r="D780" s="466"/>
      <c r="F780" s="466"/>
      <c r="K780" s="466"/>
      <c r="P780" s="466"/>
      <c r="S780" s="466"/>
      <c r="T780" s="443"/>
    </row>
    <row r="781" spans="4:20" s="121" customFormat="1">
      <c r="D781" s="466"/>
      <c r="F781" s="466"/>
      <c r="K781" s="466"/>
      <c r="P781" s="466"/>
      <c r="S781" s="466"/>
      <c r="T781" s="443"/>
    </row>
    <row r="782" spans="4:20" s="121" customFormat="1">
      <c r="D782" s="466"/>
      <c r="F782" s="466"/>
      <c r="K782" s="466"/>
      <c r="P782" s="466"/>
      <c r="S782" s="466"/>
      <c r="T782" s="443"/>
    </row>
    <row r="783" spans="4:20" s="121" customFormat="1">
      <c r="D783" s="466"/>
      <c r="F783" s="466"/>
      <c r="K783" s="466"/>
      <c r="P783" s="466"/>
      <c r="S783" s="466"/>
      <c r="T783" s="443"/>
    </row>
    <row r="784" spans="4:20" s="121" customFormat="1">
      <c r="D784" s="466"/>
      <c r="F784" s="466"/>
      <c r="K784" s="466"/>
      <c r="P784" s="466"/>
      <c r="S784" s="466"/>
      <c r="T784" s="443"/>
    </row>
    <row r="785" spans="4:20" s="121" customFormat="1">
      <c r="D785" s="466"/>
      <c r="F785" s="466"/>
      <c r="K785" s="466"/>
      <c r="P785" s="466"/>
      <c r="S785" s="466"/>
      <c r="T785" s="443"/>
    </row>
    <row r="786" spans="4:20" s="121" customFormat="1">
      <c r="D786" s="466"/>
      <c r="F786" s="466"/>
      <c r="K786" s="466"/>
      <c r="P786" s="466"/>
      <c r="S786" s="466"/>
      <c r="T786" s="443"/>
    </row>
    <row r="787" spans="4:20" s="121" customFormat="1">
      <c r="D787" s="466"/>
      <c r="F787" s="466"/>
      <c r="K787" s="466"/>
      <c r="P787" s="466"/>
      <c r="S787" s="466"/>
      <c r="T787" s="443"/>
    </row>
    <row r="788" spans="4:20" s="121" customFormat="1">
      <c r="D788" s="466"/>
      <c r="F788" s="466"/>
      <c r="K788" s="466"/>
      <c r="P788" s="466"/>
      <c r="S788" s="466"/>
      <c r="T788" s="443"/>
    </row>
    <row r="789" spans="4:20" s="121" customFormat="1">
      <c r="D789" s="466"/>
      <c r="F789" s="466"/>
      <c r="K789" s="466"/>
      <c r="P789" s="466"/>
      <c r="S789" s="466"/>
      <c r="T789" s="443"/>
    </row>
    <row r="790" spans="4:20" s="121" customFormat="1">
      <c r="D790" s="466"/>
      <c r="F790" s="466"/>
      <c r="K790" s="466"/>
      <c r="P790" s="466"/>
      <c r="S790" s="466"/>
      <c r="T790" s="443"/>
    </row>
    <row r="791" spans="4:20" s="121" customFormat="1">
      <c r="D791" s="466"/>
      <c r="F791" s="466"/>
      <c r="K791" s="466"/>
      <c r="P791" s="466"/>
      <c r="S791" s="466"/>
      <c r="T791" s="443"/>
    </row>
    <row r="792" spans="4:20" s="121" customFormat="1">
      <c r="D792" s="466"/>
      <c r="F792" s="466"/>
      <c r="K792" s="466"/>
      <c r="P792" s="466"/>
      <c r="S792" s="466"/>
      <c r="T792" s="443"/>
    </row>
    <row r="793" spans="4:20" s="121" customFormat="1">
      <c r="D793" s="466"/>
      <c r="F793" s="466"/>
      <c r="K793" s="466"/>
      <c r="P793" s="466"/>
      <c r="S793" s="466"/>
      <c r="T793" s="443"/>
    </row>
    <row r="794" spans="4:20" s="121" customFormat="1">
      <c r="D794" s="466"/>
      <c r="F794" s="466"/>
      <c r="K794" s="466"/>
      <c r="P794" s="466"/>
      <c r="S794" s="466"/>
      <c r="T794" s="443"/>
    </row>
    <row r="795" spans="4:20" s="121" customFormat="1">
      <c r="D795" s="466"/>
      <c r="F795" s="466"/>
      <c r="K795" s="466"/>
      <c r="P795" s="466"/>
      <c r="S795" s="466"/>
      <c r="T795" s="443"/>
    </row>
    <row r="796" spans="4:20" s="121" customFormat="1">
      <c r="D796" s="466"/>
      <c r="F796" s="466"/>
      <c r="K796" s="466"/>
      <c r="P796" s="466"/>
      <c r="S796" s="466"/>
      <c r="T796" s="443"/>
    </row>
    <row r="797" spans="4:20" s="121" customFormat="1">
      <c r="D797" s="466"/>
      <c r="F797" s="466"/>
      <c r="K797" s="466"/>
      <c r="P797" s="466"/>
      <c r="S797" s="466"/>
      <c r="T797" s="443"/>
    </row>
    <row r="798" spans="4:20" s="121" customFormat="1">
      <c r="D798" s="466"/>
      <c r="F798" s="466"/>
      <c r="K798" s="466"/>
      <c r="P798" s="466"/>
      <c r="S798" s="466"/>
      <c r="T798" s="443"/>
    </row>
    <row r="799" spans="4:20" s="121" customFormat="1">
      <c r="D799" s="466"/>
      <c r="F799" s="466"/>
      <c r="K799" s="466"/>
      <c r="P799" s="466"/>
      <c r="S799" s="466"/>
      <c r="T799" s="443"/>
    </row>
    <row r="800" spans="4:20" s="121" customFormat="1">
      <c r="D800" s="466"/>
      <c r="F800" s="466"/>
      <c r="K800" s="466"/>
      <c r="P800" s="466"/>
      <c r="S800" s="466"/>
      <c r="T800" s="443"/>
    </row>
    <row r="801" spans="4:20" s="121" customFormat="1">
      <c r="D801" s="466"/>
      <c r="F801" s="466"/>
      <c r="K801" s="466"/>
      <c r="P801" s="466"/>
      <c r="S801" s="466"/>
      <c r="T801" s="443"/>
    </row>
    <row r="802" spans="4:20" s="121" customFormat="1">
      <c r="D802" s="466"/>
      <c r="F802" s="466"/>
      <c r="K802" s="466"/>
      <c r="P802" s="466"/>
      <c r="S802" s="466"/>
      <c r="T802" s="443"/>
    </row>
    <row r="803" spans="4:20" s="121" customFormat="1">
      <c r="D803" s="466"/>
      <c r="F803" s="466"/>
      <c r="K803" s="466"/>
      <c r="P803" s="466"/>
      <c r="S803" s="466"/>
      <c r="T803" s="443"/>
    </row>
    <row r="804" spans="4:20" s="121" customFormat="1">
      <c r="D804" s="466"/>
      <c r="F804" s="466"/>
      <c r="K804" s="466"/>
      <c r="P804" s="466"/>
      <c r="S804" s="466"/>
      <c r="T804" s="443"/>
    </row>
    <row r="805" spans="4:20" s="121" customFormat="1">
      <c r="D805" s="466"/>
      <c r="F805" s="466"/>
      <c r="K805" s="466"/>
      <c r="P805" s="466"/>
      <c r="S805" s="466"/>
      <c r="T805" s="443"/>
    </row>
    <row r="806" spans="4:20" s="121" customFormat="1">
      <c r="D806" s="466"/>
      <c r="F806" s="466"/>
      <c r="K806" s="466"/>
      <c r="P806" s="466"/>
      <c r="S806" s="466"/>
      <c r="T806" s="443"/>
    </row>
    <row r="807" spans="4:20" s="121" customFormat="1">
      <c r="D807" s="466"/>
      <c r="F807" s="466"/>
      <c r="K807" s="466"/>
      <c r="P807" s="466"/>
      <c r="S807" s="466"/>
      <c r="T807" s="443"/>
    </row>
    <row r="808" spans="4:20" s="121" customFormat="1">
      <c r="D808" s="466"/>
      <c r="F808" s="466"/>
      <c r="K808" s="466"/>
      <c r="P808" s="466"/>
      <c r="S808" s="466"/>
      <c r="T808" s="443"/>
    </row>
    <row r="809" spans="4:20" s="121" customFormat="1">
      <c r="D809" s="466"/>
      <c r="F809" s="466"/>
      <c r="K809" s="466"/>
      <c r="P809" s="466"/>
      <c r="S809" s="466"/>
      <c r="T809" s="443"/>
    </row>
    <row r="810" spans="4:20" s="121" customFormat="1">
      <c r="D810" s="466"/>
      <c r="F810" s="466"/>
      <c r="K810" s="466"/>
      <c r="P810" s="466"/>
      <c r="S810" s="466"/>
      <c r="T810" s="443"/>
    </row>
    <row r="811" spans="4:20" s="121" customFormat="1">
      <c r="D811" s="466"/>
      <c r="F811" s="466"/>
      <c r="K811" s="466"/>
      <c r="P811" s="466"/>
      <c r="S811" s="466"/>
      <c r="T811" s="443"/>
    </row>
    <row r="812" spans="4:20" s="121" customFormat="1">
      <c r="D812" s="466"/>
      <c r="F812" s="466"/>
      <c r="K812" s="466"/>
      <c r="P812" s="466"/>
      <c r="S812" s="466"/>
      <c r="T812" s="443"/>
    </row>
    <row r="813" spans="4:20" s="121" customFormat="1">
      <c r="D813" s="466"/>
      <c r="F813" s="466"/>
      <c r="K813" s="466"/>
      <c r="P813" s="466"/>
      <c r="S813" s="466"/>
      <c r="T813" s="443"/>
    </row>
    <row r="814" spans="4:20" s="121" customFormat="1">
      <c r="D814" s="466"/>
      <c r="F814" s="466"/>
      <c r="K814" s="466"/>
      <c r="P814" s="466"/>
      <c r="S814" s="466"/>
      <c r="T814" s="443"/>
    </row>
    <row r="815" spans="4:20" s="121" customFormat="1">
      <c r="D815" s="466"/>
      <c r="F815" s="466"/>
      <c r="K815" s="466"/>
      <c r="P815" s="466"/>
      <c r="S815" s="466"/>
      <c r="T815" s="443"/>
    </row>
    <row r="816" spans="4:20" s="121" customFormat="1">
      <c r="D816" s="466"/>
      <c r="F816" s="466"/>
      <c r="K816" s="466"/>
      <c r="P816" s="466"/>
      <c r="S816" s="466"/>
      <c r="T816" s="443"/>
    </row>
    <row r="817" spans="4:20" s="121" customFormat="1">
      <c r="D817" s="466"/>
      <c r="F817" s="466"/>
      <c r="K817" s="466"/>
      <c r="P817" s="466"/>
      <c r="S817" s="466"/>
      <c r="T817" s="443"/>
    </row>
    <row r="818" spans="4:20" s="121" customFormat="1">
      <c r="D818" s="466"/>
      <c r="F818" s="466"/>
      <c r="K818" s="466"/>
      <c r="P818" s="466"/>
      <c r="S818" s="466"/>
      <c r="T818" s="443"/>
    </row>
    <row r="819" spans="4:20" s="121" customFormat="1">
      <c r="D819" s="466"/>
      <c r="F819" s="466"/>
      <c r="K819" s="466"/>
      <c r="P819" s="466"/>
      <c r="S819" s="466"/>
      <c r="T819" s="443"/>
    </row>
    <row r="820" spans="4:20" s="121" customFormat="1">
      <c r="D820" s="466"/>
      <c r="F820" s="466"/>
      <c r="K820" s="466"/>
      <c r="P820" s="466"/>
      <c r="S820" s="466"/>
      <c r="T820" s="443"/>
    </row>
    <row r="821" spans="4:20" s="121" customFormat="1">
      <c r="D821" s="466"/>
      <c r="F821" s="466"/>
      <c r="K821" s="466"/>
      <c r="P821" s="466"/>
      <c r="S821" s="466"/>
      <c r="T821" s="443"/>
    </row>
    <row r="822" spans="4:20" s="121" customFormat="1">
      <c r="D822" s="466"/>
      <c r="F822" s="466"/>
      <c r="K822" s="466"/>
      <c r="P822" s="466"/>
      <c r="S822" s="466"/>
      <c r="T822" s="443"/>
    </row>
    <row r="823" spans="4:20" s="121" customFormat="1">
      <c r="D823" s="466"/>
      <c r="F823" s="466"/>
      <c r="K823" s="466"/>
      <c r="P823" s="466"/>
      <c r="S823" s="466"/>
      <c r="T823" s="443"/>
    </row>
    <row r="824" spans="4:20" s="121" customFormat="1">
      <c r="D824" s="466"/>
      <c r="F824" s="466"/>
      <c r="K824" s="466"/>
      <c r="P824" s="466"/>
      <c r="S824" s="466"/>
      <c r="T824" s="443"/>
    </row>
    <row r="825" spans="4:20" s="121" customFormat="1">
      <c r="D825" s="466"/>
      <c r="F825" s="466"/>
      <c r="K825" s="466"/>
      <c r="P825" s="466"/>
      <c r="S825" s="466"/>
      <c r="T825" s="443"/>
    </row>
    <row r="826" spans="4:20" s="121" customFormat="1">
      <c r="D826" s="466"/>
      <c r="F826" s="466"/>
      <c r="K826" s="466"/>
      <c r="P826" s="466"/>
      <c r="S826" s="466"/>
      <c r="T826" s="443"/>
    </row>
    <row r="827" spans="4:20" s="121" customFormat="1">
      <c r="D827" s="466"/>
      <c r="F827" s="466"/>
      <c r="K827" s="466"/>
      <c r="P827" s="466"/>
      <c r="S827" s="466"/>
      <c r="T827" s="443"/>
    </row>
    <row r="828" spans="4:20" s="121" customFormat="1">
      <c r="D828" s="466"/>
      <c r="F828" s="466"/>
      <c r="K828" s="466"/>
      <c r="P828" s="466"/>
      <c r="S828" s="466"/>
      <c r="T828" s="443"/>
    </row>
    <row r="829" spans="4:20" s="121" customFormat="1">
      <c r="D829" s="466"/>
      <c r="F829" s="466"/>
      <c r="K829" s="466"/>
      <c r="P829" s="466"/>
      <c r="S829" s="466"/>
      <c r="T829" s="443"/>
    </row>
    <row r="830" spans="4:20" s="121" customFormat="1">
      <c r="D830" s="466"/>
      <c r="F830" s="466"/>
      <c r="K830" s="466"/>
      <c r="P830" s="466"/>
      <c r="S830" s="466"/>
      <c r="T830" s="443"/>
    </row>
    <row r="831" spans="4:20" s="121" customFormat="1">
      <c r="D831" s="466"/>
      <c r="F831" s="466"/>
      <c r="K831" s="466"/>
      <c r="P831" s="466"/>
      <c r="S831" s="466"/>
      <c r="T831" s="443"/>
    </row>
    <row r="832" spans="4:20" s="121" customFormat="1">
      <c r="D832" s="466"/>
      <c r="F832" s="466"/>
      <c r="K832" s="466"/>
      <c r="P832" s="466"/>
      <c r="S832" s="466"/>
      <c r="T832" s="443"/>
    </row>
    <row r="833" spans="4:20" s="121" customFormat="1">
      <c r="D833" s="466"/>
      <c r="F833" s="466"/>
      <c r="K833" s="466"/>
      <c r="P833" s="466"/>
      <c r="S833" s="466"/>
      <c r="T833" s="443"/>
    </row>
    <row r="834" spans="4:20" s="121" customFormat="1">
      <c r="D834" s="466"/>
      <c r="F834" s="466"/>
      <c r="K834" s="466"/>
      <c r="P834" s="466"/>
      <c r="S834" s="466"/>
      <c r="T834" s="443"/>
    </row>
    <row r="835" spans="4:20" s="121" customFormat="1">
      <c r="D835" s="466"/>
      <c r="F835" s="466"/>
      <c r="K835" s="466"/>
      <c r="P835" s="466"/>
      <c r="S835" s="466"/>
      <c r="T835" s="443"/>
    </row>
    <row r="836" spans="4:20" s="121" customFormat="1">
      <c r="D836" s="466"/>
      <c r="F836" s="466"/>
      <c r="K836" s="466"/>
      <c r="P836" s="466"/>
      <c r="S836" s="466"/>
      <c r="T836" s="443"/>
    </row>
    <row r="837" spans="4:20" s="121" customFormat="1">
      <c r="D837" s="466"/>
      <c r="F837" s="466"/>
      <c r="K837" s="466"/>
      <c r="P837" s="466"/>
      <c r="S837" s="466"/>
      <c r="T837" s="443"/>
    </row>
    <row r="838" spans="4:20" s="121" customFormat="1">
      <c r="D838" s="466"/>
      <c r="F838" s="466"/>
      <c r="K838" s="466"/>
      <c r="P838" s="466"/>
      <c r="S838" s="466"/>
      <c r="T838" s="443"/>
    </row>
    <row r="839" spans="4:20" s="121" customFormat="1">
      <c r="D839" s="466"/>
      <c r="F839" s="466"/>
      <c r="K839" s="466"/>
      <c r="P839" s="466"/>
      <c r="S839" s="466"/>
      <c r="T839" s="443"/>
    </row>
    <row r="840" spans="4:20" s="121" customFormat="1">
      <c r="D840" s="466"/>
      <c r="F840" s="466"/>
      <c r="K840" s="466"/>
      <c r="P840" s="466"/>
      <c r="S840" s="466"/>
      <c r="T840" s="443"/>
    </row>
    <row r="841" spans="4:20" s="121" customFormat="1">
      <c r="D841" s="466"/>
      <c r="F841" s="466"/>
      <c r="K841" s="466"/>
      <c r="P841" s="466"/>
      <c r="S841" s="466"/>
      <c r="T841" s="443"/>
    </row>
    <row r="842" spans="4:20" s="121" customFormat="1">
      <c r="D842" s="466"/>
      <c r="F842" s="466"/>
      <c r="K842" s="466"/>
      <c r="P842" s="466"/>
      <c r="S842" s="466"/>
      <c r="T842" s="443"/>
    </row>
    <row r="843" spans="4:20" s="121" customFormat="1">
      <c r="D843" s="466"/>
      <c r="F843" s="466"/>
      <c r="K843" s="466"/>
      <c r="P843" s="466"/>
      <c r="S843" s="466"/>
      <c r="T843" s="443"/>
    </row>
    <row r="844" spans="4:20" s="121" customFormat="1">
      <c r="D844" s="466"/>
      <c r="F844" s="466"/>
      <c r="K844" s="466"/>
      <c r="P844" s="466"/>
      <c r="S844" s="466"/>
      <c r="T844" s="443"/>
    </row>
    <row r="845" spans="4:20" s="121" customFormat="1">
      <c r="D845" s="466"/>
      <c r="F845" s="466"/>
      <c r="K845" s="466"/>
      <c r="P845" s="466"/>
      <c r="S845" s="466"/>
      <c r="T845" s="443"/>
    </row>
    <row r="846" spans="4:20" s="121" customFormat="1">
      <c r="D846" s="466"/>
      <c r="F846" s="466"/>
      <c r="K846" s="466"/>
      <c r="P846" s="466"/>
      <c r="S846" s="466"/>
      <c r="T846" s="443"/>
    </row>
    <row r="847" spans="4:20" s="121" customFormat="1">
      <c r="D847" s="466"/>
      <c r="F847" s="466"/>
      <c r="K847" s="466"/>
      <c r="P847" s="466"/>
      <c r="S847" s="466"/>
      <c r="T847" s="443"/>
    </row>
    <row r="848" spans="4:20" s="121" customFormat="1">
      <c r="D848" s="466"/>
      <c r="F848" s="466"/>
      <c r="K848" s="466"/>
      <c r="P848" s="466"/>
      <c r="S848" s="466"/>
      <c r="T848" s="443"/>
    </row>
    <row r="849" spans="4:20" s="121" customFormat="1">
      <c r="D849" s="466"/>
      <c r="F849" s="466"/>
      <c r="K849" s="466"/>
      <c r="P849" s="466"/>
      <c r="S849" s="466"/>
      <c r="T849" s="443"/>
    </row>
    <row r="850" spans="4:20" s="121" customFormat="1">
      <c r="D850" s="466"/>
      <c r="F850" s="466"/>
      <c r="K850" s="466"/>
      <c r="P850" s="466"/>
      <c r="S850" s="466"/>
      <c r="T850" s="443"/>
    </row>
    <row r="851" spans="4:20" s="121" customFormat="1">
      <c r="D851" s="466"/>
      <c r="F851" s="466"/>
      <c r="K851" s="466"/>
      <c r="P851" s="466"/>
      <c r="S851" s="466"/>
      <c r="T851" s="443"/>
    </row>
    <row r="852" spans="4:20" s="121" customFormat="1">
      <c r="D852" s="466"/>
      <c r="F852" s="466"/>
      <c r="K852" s="466"/>
      <c r="P852" s="466"/>
      <c r="S852" s="466"/>
      <c r="T852" s="443"/>
    </row>
    <row r="853" spans="4:20" s="121" customFormat="1">
      <c r="D853" s="466"/>
      <c r="F853" s="466"/>
      <c r="K853" s="466"/>
      <c r="P853" s="466"/>
      <c r="S853" s="466"/>
      <c r="T853" s="443"/>
    </row>
    <row r="854" spans="4:20" s="121" customFormat="1">
      <c r="D854" s="466"/>
      <c r="F854" s="466"/>
      <c r="K854" s="466"/>
      <c r="P854" s="466"/>
      <c r="S854" s="466"/>
      <c r="T854" s="443"/>
    </row>
    <row r="855" spans="4:20" s="121" customFormat="1">
      <c r="D855" s="466"/>
      <c r="F855" s="466"/>
      <c r="K855" s="466"/>
      <c r="P855" s="466"/>
      <c r="S855" s="466"/>
      <c r="T855" s="443"/>
    </row>
    <row r="856" spans="4:20" s="121" customFormat="1">
      <c r="D856" s="466"/>
      <c r="F856" s="466"/>
      <c r="K856" s="466"/>
      <c r="P856" s="466"/>
      <c r="S856" s="466"/>
      <c r="T856" s="443"/>
    </row>
    <row r="857" spans="4:20" s="121" customFormat="1">
      <c r="D857" s="466"/>
      <c r="F857" s="466"/>
      <c r="K857" s="466"/>
      <c r="P857" s="466"/>
      <c r="S857" s="466"/>
      <c r="T857" s="443"/>
    </row>
    <row r="858" spans="4:20" s="121" customFormat="1">
      <c r="D858" s="466"/>
      <c r="F858" s="466"/>
      <c r="K858" s="466"/>
      <c r="P858" s="466"/>
      <c r="S858" s="466"/>
      <c r="T858" s="443"/>
    </row>
    <row r="859" spans="4:20" s="121" customFormat="1">
      <c r="D859" s="466"/>
      <c r="F859" s="466"/>
      <c r="K859" s="466"/>
      <c r="P859" s="466"/>
      <c r="S859" s="466"/>
      <c r="T859" s="443"/>
    </row>
    <row r="860" spans="4:20" s="121" customFormat="1">
      <c r="D860" s="466"/>
      <c r="F860" s="466"/>
      <c r="K860" s="466"/>
      <c r="P860" s="466"/>
      <c r="S860" s="466"/>
      <c r="T860" s="443"/>
    </row>
    <row r="861" spans="4:20" s="121" customFormat="1">
      <c r="D861" s="466"/>
      <c r="F861" s="466"/>
      <c r="K861" s="466"/>
      <c r="P861" s="466"/>
      <c r="S861" s="466"/>
      <c r="T861" s="443"/>
    </row>
    <row r="862" spans="4:20" s="121" customFormat="1">
      <c r="D862" s="466"/>
      <c r="F862" s="466"/>
      <c r="K862" s="466"/>
      <c r="P862" s="466"/>
      <c r="S862" s="466"/>
      <c r="T862" s="443"/>
    </row>
    <row r="863" spans="4:20" s="121" customFormat="1">
      <c r="D863" s="466"/>
      <c r="F863" s="466"/>
      <c r="K863" s="466"/>
      <c r="P863" s="466"/>
      <c r="S863" s="466"/>
      <c r="T863" s="443"/>
    </row>
    <row r="864" spans="4:20" s="121" customFormat="1">
      <c r="D864" s="466"/>
      <c r="F864" s="466"/>
      <c r="K864" s="466"/>
      <c r="P864" s="466"/>
      <c r="S864" s="466"/>
      <c r="T864" s="443"/>
    </row>
    <row r="865" spans="4:20" s="121" customFormat="1">
      <c r="D865" s="466"/>
      <c r="F865" s="466"/>
      <c r="K865" s="466"/>
      <c r="P865" s="466"/>
      <c r="S865" s="466"/>
      <c r="T865" s="443"/>
    </row>
    <row r="866" spans="4:20" s="121" customFormat="1">
      <c r="D866" s="466"/>
      <c r="F866" s="466"/>
      <c r="K866" s="466"/>
      <c r="P866" s="466"/>
      <c r="S866" s="466"/>
      <c r="T866" s="443"/>
    </row>
    <row r="867" spans="4:20" s="121" customFormat="1">
      <c r="D867" s="466"/>
      <c r="F867" s="466"/>
      <c r="K867" s="466"/>
      <c r="P867" s="466"/>
      <c r="S867" s="466"/>
      <c r="T867" s="443"/>
    </row>
    <row r="868" spans="4:20" s="121" customFormat="1">
      <c r="D868" s="466"/>
      <c r="F868" s="466"/>
      <c r="K868" s="466"/>
      <c r="P868" s="466"/>
      <c r="S868" s="466"/>
      <c r="T868" s="443"/>
    </row>
    <row r="869" spans="4:20" s="121" customFormat="1">
      <c r="D869" s="466"/>
      <c r="F869" s="466"/>
      <c r="K869" s="466"/>
      <c r="P869" s="466"/>
      <c r="S869" s="466"/>
      <c r="T869" s="443"/>
    </row>
    <row r="870" spans="4:20" s="121" customFormat="1">
      <c r="D870" s="466"/>
      <c r="F870" s="466"/>
      <c r="K870" s="466"/>
      <c r="P870" s="466"/>
      <c r="S870" s="466"/>
      <c r="T870" s="443"/>
    </row>
    <row r="871" spans="4:20" s="121" customFormat="1">
      <c r="D871" s="466"/>
      <c r="F871" s="466"/>
      <c r="K871" s="466"/>
      <c r="P871" s="466"/>
      <c r="S871" s="466"/>
      <c r="T871" s="443"/>
    </row>
    <row r="872" spans="4:20" s="121" customFormat="1">
      <c r="D872" s="466"/>
      <c r="F872" s="466"/>
      <c r="K872" s="466"/>
      <c r="P872" s="466"/>
      <c r="S872" s="466"/>
      <c r="T872" s="443"/>
    </row>
    <row r="873" spans="4:20" s="121" customFormat="1">
      <c r="D873" s="466"/>
      <c r="F873" s="466"/>
      <c r="K873" s="466"/>
      <c r="P873" s="466"/>
      <c r="S873" s="466"/>
      <c r="T873" s="443"/>
    </row>
    <row r="874" spans="4:20" s="121" customFormat="1">
      <c r="D874" s="466"/>
      <c r="F874" s="466"/>
      <c r="K874" s="466"/>
      <c r="P874" s="466"/>
      <c r="S874" s="466"/>
      <c r="T874" s="443"/>
    </row>
    <row r="875" spans="4:20" s="121" customFormat="1">
      <c r="D875" s="466"/>
      <c r="F875" s="466"/>
      <c r="K875" s="466"/>
      <c r="P875" s="466"/>
      <c r="S875" s="466"/>
      <c r="T875" s="443"/>
    </row>
    <row r="876" spans="4:20" s="121" customFormat="1">
      <c r="D876" s="466"/>
      <c r="F876" s="466"/>
      <c r="K876" s="466"/>
      <c r="P876" s="466"/>
      <c r="S876" s="466"/>
      <c r="T876" s="443"/>
    </row>
    <row r="877" spans="4:20" s="121" customFormat="1">
      <c r="D877" s="466"/>
      <c r="F877" s="466"/>
      <c r="K877" s="466"/>
      <c r="P877" s="466"/>
      <c r="S877" s="466"/>
      <c r="T877" s="443"/>
    </row>
    <row r="878" spans="4:20" s="121" customFormat="1">
      <c r="D878" s="466"/>
      <c r="F878" s="466"/>
      <c r="K878" s="466"/>
      <c r="P878" s="466"/>
      <c r="S878" s="466"/>
      <c r="T878" s="443"/>
    </row>
    <row r="879" spans="4:20" s="121" customFormat="1">
      <c r="D879" s="466"/>
      <c r="F879" s="466"/>
      <c r="K879" s="466"/>
      <c r="P879" s="466"/>
      <c r="S879" s="466"/>
      <c r="T879" s="443"/>
    </row>
    <row r="880" spans="4:20" s="121" customFormat="1">
      <c r="D880" s="466"/>
      <c r="F880" s="466"/>
      <c r="K880" s="466"/>
      <c r="P880" s="466"/>
      <c r="S880" s="466"/>
      <c r="T880" s="443"/>
    </row>
    <row r="881" spans="4:20" s="121" customFormat="1">
      <c r="D881" s="466"/>
      <c r="F881" s="466"/>
      <c r="K881" s="466"/>
      <c r="P881" s="466"/>
      <c r="S881" s="466"/>
      <c r="T881" s="443"/>
    </row>
    <row r="882" spans="4:20" s="121" customFormat="1">
      <c r="D882" s="466"/>
      <c r="F882" s="466"/>
      <c r="K882" s="466"/>
      <c r="P882" s="466"/>
      <c r="S882" s="466"/>
      <c r="T882" s="443"/>
    </row>
    <row r="883" spans="4:20" s="121" customFormat="1">
      <c r="D883" s="466"/>
      <c r="F883" s="466"/>
      <c r="K883" s="466"/>
      <c r="P883" s="466"/>
      <c r="S883" s="466"/>
      <c r="T883" s="443"/>
    </row>
    <row r="884" spans="4:20" s="121" customFormat="1">
      <c r="D884" s="466"/>
      <c r="F884" s="466"/>
      <c r="K884" s="466"/>
      <c r="P884" s="466"/>
      <c r="S884" s="466"/>
      <c r="T884" s="443"/>
    </row>
    <row r="885" spans="4:20" s="121" customFormat="1">
      <c r="D885" s="466"/>
      <c r="F885" s="466"/>
      <c r="K885" s="466"/>
      <c r="P885" s="466"/>
      <c r="S885" s="466"/>
      <c r="T885" s="443"/>
    </row>
    <row r="886" spans="4:20" s="121" customFormat="1">
      <c r="D886" s="466"/>
      <c r="F886" s="466"/>
      <c r="K886" s="466"/>
      <c r="P886" s="466"/>
      <c r="S886" s="466"/>
      <c r="T886" s="443"/>
    </row>
    <row r="887" spans="4:20" s="121" customFormat="1">
      <c r="D887" s="466"/>
      <c r="F887" s="466"/>
      <c r="K887" s="466"/>
      <c r="P887" s="466"/>
      <c r="S887" s="466"/>
      <c r="T887" s="443"/>
    </row>
    <row r="888" spans="4:20" s="121" customFormat="1">
      <c r="D888" s="466"/>
      <c r="F888" s="466"/>
      <c r="K888" s="466"/>
      <c r="P888" s="466"/>
      <c r="S888" s="466"/>
      <c r="T888" s="443"/>
    </row>
    <row r="889" spans="4:20" s="121" customFormat="1">
      <c r="D889" s="466"/>
      <c r="F889" s="466"/>
      <c r="K889" s="466"/>
      <c r="P889" s="466"/>
      <c r="S889" s="466"/>
      <c r="T889" s="443"/>
    </row>
    <row r="890" spans="4:20" s="121" customFormat="1">
      <c r="D890" s="466"/>
      <c r="F890" s="466"/>
      <c r="K890" s="466"/>
      <c r="P890" s="466"/>
      <c r="S890" s="466"/>
      <c r="T890" s="443"/>
    </row>
    <row r="891" spans="4:20" s="121" customFormat="1">
      <c r="D891" s="466"/>
      <c r="F891" s="466"/>
      <c r="K891" s="466"/>
      <c r="P891" s="466"/>
      <c r="S891" s="466"/>
      <c r="T891" s="443"/>
    </row>
    <row r="892" spans="4:20" s="121" customFormat="1">
      <c r="D892" s="466"/>
      <c r="F892" s="466"/>
      <c r="K892" s="466"/>
      <c r="P892" s="466"/>
      <c r="S892" s="466"/>
      <c r="T892" s="443"/>
    </row>
    <row r="893" spans="4:20" s="121" customFormat="1">
      <c r="D893" s="466"/>
      <c r="F893" s="466"/>
      <c r="K893" s="466"/>
      <c r="P893" s="466"/>
      <c r="S893" s="466"/>
      <c r="T893" s="443"/>
    </row>
    <row r="894" spans="4:20" s="121" customFormat="1">
      <c r="D894" s="466"/>
      <c r="F894" s="466"/>
      <c r="K894" s="466"/>
      <c r="P894" s="466"/>
      <c r="S894" s="466"/>
      <c r="T894" s="443"/>
    </row>
    <row r="895" spans="4:20" s="121" customFormat="1">
      <c r="D895" s="466"/>
      <c r="F895" s="466"/>
      <c r="K895" s="466"/>
      <c r="P895" s="466"/>
      <c r="S895" s="466"/>
      <c r="T895" s="443"/>
    </row>
    <row r="896" spans="4:20" s="121" customFormat="1">
      <c r="D896" s="466"/>
      <c r="F896" s="466"/>
      <c r="K896" s="466"/>
      <c r="P896" s="466"/>
      <c r="S896" s="466"/>
      <c r="T896" s="443"/>
    </row>
    <row r="897" spans="4:20" s="121" customFormat="1">
      <c r="D897" s="466"/>
      <c r="F897" s="466"/>
      <c r="K897" s="466"/>
      <c r="P897" s="466"/>
      <c r="S897" s="466"/>
      <c r="T897" s="443"/>
    </row>
    <row r="898" spans="4:20" s="121" customFormat="1">
      <c r="D898" s="466"/>
      <c r="F898" s="466"/>
      <c r="K898" s="466"/>
      <c r="P898" s="466"/>
      <c r="S898" s="466"/>
      <c r="T898" s="443"/>
    </row>
    <row r="899" spans="4:20" s="121" customFormat="1">
      <c r="D899" s="466"/>
      <c r="F899" s="466"/>
      <c r="K899" s="466"/>
      <c r="P899" s="466"/>
      <c r="S899" s="466"/>
      <c r="T899" s="443"/>
    </row>
    <row r="900" spans="4:20" s="121" customFormat="1">
      <c r="D900" s="466"/>
      <c r="F900" s="466"/>
      <c r="K900" s="466"/>
      <c r="P900" s="466"/>
      <c r="S900" s="466"/>
      <c r="T900" s="443"/>
    </row>
    <row r="901" spans="4:20" s="121" customFormat="1">
      <c r="D901" s="466"/>
      <c r="F901" s="466"/>
      <c r="K901" s="466"/>
      <c r="P901" s="466"/>
      <c r="S901" s="466"/>
      <c r="T901" s="443"/>
    </row>
    <row r="902" spans="4:20" s="121" customFormat="1">
      <c r="D902" s="466"/>
      <c r="F902" s="466"/>
      <c r="K902" s="466"/>
      <c r="P902" s="466"/>
      <c r="S902" s="466"/>
      <c r="T902" s="443"/>
    </row>
    <row r="903" spans="4:20" s="121" customFormat="1">
      <c r="D903" s="466"/>
      <c r="F903" s="466"/>
      <c r="K903" s="466"/>
      <c r="P903" s="466"/>
      <c r="S903" s="466"/>
      <c r="T903" s="443"/>
    </row>
    <row r="904" spans="4:20" s="121" customFormat="1">
      <c r="D904" s="466"/>
      <c r="F904" s="466"/>
      <c r="K904" s="466"/>
      <c r="P904" s="466"/>
      <c r="S904" s="466"/>
      <c r="T904" s="443"/>
    </row>
    <row r="905" spans="4:20" s="121" customFormat="1">
      <c r="D905" s="466"/>
      <c r="F905" s="466"/>
      <c r="K905" s="466"/>
      <c r="P905" s="466"/>
      <c r="S905" s="466"/>
      <c r="T905" s="443"/>
    </row>
    <row r="906" spans="4:20" s="121" customFormat="1">
      <c r="D906" s="466"/>
      <c r="F906" s="466"/>
      <c r="K906" s="466"/>
      <c r="P906" s="466"/>
      <c r="S906" s="466"/>
      <c r="T906" s="443"/>
    </row>
    <row r="907" spans="4:20" s="121" customFormat="1">
      <c r="D907" s="466"/>
      <c r="F907" s="466"/>
      <c r="K907" s="466"/>
      <c r="P907" s="466"/>
      <c r="S907" s="466"/>
      <c r="T907" s="443"/>
    </row>
    <row r="908" spans="4:20" s="121" customFormat="1">
      <c r="D908" s="466"/>
      <c r="F908" s="466"/>
      <c r="K908" s="466"/>
      <c r="P908" s="466"/>
      <c r="S908" s="466"/>
      <c r="T908" s="443"/>
    </row>
    <row r="909" spans="4:20" s="121" customFormat="1">
      <c r="D909" s="466"/>
      <c r="F909" s="466"/>
      <c r="K909" s="466"/>
      <c r="P909" s="466"/>
      <c r="S909" s="466"/>
      <c r="T909" s="443"/>
    </row>
    <row r="910" spans="4:20" s="121" customFormat="1">
      <c r="D910" s="466"/>
      <c r="F910" s="466"/>
      <c r="K910" s="466"/>
      <c r="P910" s="466"/>
      <c r="S910" s="466"/>
      <c r="T910" s="443"/>
    </row>
    <row r="911" spans="4:20" s="121" customFormat="1">
      <c r="D911" s="466"/>
      <c r="F911" s="466"/>
      <c r="K911" s="466"/>
      <c r="P911" s="466"/>
      <c r="S911" s="466"/>
      <c r="T911" s="443"/>
    </row>
    <row r="912" spans="4:20" s="121" customFormat="1">
      <c r="D912" s="466"/>
      <c r="F912" s="466"/>
      <c r="K912" s="466"/>
      <c r="P912" s="466"/>
      <c r="S912" s="466"/>
      <c r="T912" s="443"/>
    </row>
    <row r="913" spans="4:20" s="121" customFormat="1">
      <c r="D913" s="466"/>
      <c r="F913" s="466"/>
      <c r="K913" s="466"/>
      <c r="P913" s="466"/>
      <c r="S913" s="466"/>
      <c r="T913" s="443"/>
    </row>
    <row r="914" spans="4:20" s="121" customFormat="1">
      <c r="D914" s="466"/>
      <c r="F914" s="466"/>
      <c r="K914" s="466"/>
      <c r="P914" s="466"/>
      <c r="S914" s="466"/>
      <c r="T914" s="443"/>
    </row>
    <row r="915" spans="4:20" s="121" customFormat="1">
      <c r="D915" s="466"/>
      <c r="F915" s="466"/>
      <c r="K915" s="466"/>
      <c r="P915" s="466"/>
      <c r="S915" s="466"/>
      <c r="T915" s="443"/>
    </row>
    <row r="916" spans="4:20" s="121" customFormat="1">
      <c r="D916" s="466"/>
      <c r="F916" s="466"/>
      <c r="K916" s="466"/>
      <c r="P916" s="466"/>
      <c r="S916" s="466"/>
      <c r="T916" s="443"/>
    </row>
    <row r="917" spans="4:20" s="121" customFormat="1">
      <c r="D917" s="466"/>
      <c r="F917" s="466"/>
      <c r="K917" s="466"/>
      <c r="P917" s="466"/>
      <c r="S917" s="466"/>
      <c r="T917" s="443"/>
    </row>
    <row r="918" spans="4:20" s="121" customFormat="1">
      <c r="D918" s="466"/>
      <c r="F918" s="466"/>
      <c r="K918" s="466"/>
      <c r="P918" s="466"/>
      <c r="S918" s="466"/>
      <c r="T918" s="443"/>
    </row>
    <row r="919" spans="4:20" s="121" customFormat="1">
      <c r="D919" s="466"/>
      <c r="F919" s="466"/>
      <c r="K919" s="466"/>
      <c r="P919" s="466"/>
      <c r="S919" s="466"/>
      <c r="T919" s="443"/>
    </row>
    <row r="920" spans="4:20" s="121" customFormat="1">
      <c r="D920" s="466"/>
      <c r="F920" s="466"/>
      <c r="K920" s="466"/>
      <c r="P920" s="466"/>
      <c r="S920" s="466"/>
      <c r="T920" s="443"/>
    </row>
    <row r="921" spans="4:20" s="121" customFormat="1">
      <c r="D921" s="466"/>
      <c r="F921" s="466"/>
      <c r="K921" s="466"/>
      <c r="P921" s="466"/>
      <c r="S921" s="466"/>
      <c r="T921" s="443"/>
    </row>
    <row r="922" spans="4:20" s="121" customFormat="1">
      <c r="D922" s="466"/>
      <c r="F922" s="466"/>
      <c r="K922" s="466"/>
      <c r="P922" s="466"/>
      <c r="S922" s="466"/>
      <c r="T922" s="443"/>
    </row>
    <row r="923" spans="4:20" s="121" customFormat="1">
      <c r="D923" s="466"/>
      <c r="F923" s="466"/>
      <c r="K923" s="466"/>
      <c r="P923" s="466"/>
      <c r="S923" s="466"/>
      <c r="T923" s="443"/>
    </row>
    <row r="924" spans="4:20" s="121" customFormat="1">
      <c r="D924" s="466"/>
      <c r="F924" s="466"/>
      <c r="K924" s="466"/>
      <c r="P924" s="466"/>
      <c r="S924" s="466"/>
      <c r="T924" s="443"/>
    </row>
    <row r="925" spans="4:20" s="121" customFormat="1">
      <c r="D925" s="466"/>
      <c r="F925" s="466"/>
      <c r="K925" s="466"/>
      <c r="P925" s="466"/>
      <c r="S925" s="466"/>
      <c r="T925" s="443"/>
    </row>
    <row r="926" spans="4:20" s="121" customFormat="1">
      <c r="D926" s="466"/>
      <c r="F926" s="466"/>
      <c r="K926" s="466"/>
      <c r="P926" s="466"/>
      <c r="S926" s="466"/>
      <c r="T926" s="443"/>
    </row>
    <row r="927" spans="4:20" s="121" customFormat="1">
      <c r="D927" s="466"/>
      <c r="F927" s="466"/>
      <c r="K927" s="466"/>
      <c r="P927" s="466"/>
      <c r="S927" s="466"/>
      <c r="T927" s="443"/>
    </row>
    <row r="928" spans="4:20" s="121" customFormat="1">
      <c r="D928" s="466"/>
      <c r="F928" s="466"/>
      <c r="K928" s="466"/>
      <c r="P928" s="466"/>
      <c r="S928" s="466"/>
      <c r="T928" s="443"/>
    </row>
    <row r="929" spans="4:20" s="121" customFormat="1">
      <c r="D929" s="466"/>
      <c r="F929" s="466"/>
      <c r="K929" s="466"/>
      <c r="P929" s="466"/>
      <c r="S929" s="466"/>
      <c r="T929" s="443"/>
    </row>
    <row r="930" spans="4:20" s="121" customFormat="1">
      <c r="D930" s="466"/>
      <c r="F930" s="466"/>
      <c r="K930" s="466"/>
      <c r="P930" s="466"/>
      <c r="S930" s="466"/>
      <c r="T930" s="443"/>
    </row>
    <row r="931" spans="4:20" s="121" customFormat="1">
      <c r="D931" s="466"/>
      <c r="F931" s="466"/>
      <c r="K931" s="466"/>
      <c r="P931" s="466"/>
      <c r="S931" s="466"/>
      <c r="T931" s="443"/>
    </row>
    <row r="932" spans="4:20" s="121" customFormat="1">
      <c r="D932" s="466"/>
      <c r="F932" s="466"/>
      <c r="K932" s="466"/>
      <c r="P932" s="466"/>
      <c r="S932" s="466"/>
      <c r="T932" s="443"/>
    </row>
    <row r="933" spans="4:20" s="121" customFormat="1">
      <c r="D933" s="466"/>
      <c r="F933" s="466"/>
      <c r="K933" s="466"/>
      <c r="P933" s="466"/>
      <c r="S933" s="466"/>
      <c r="T933" s="443"/>
    </row>
    <row r="934" spans="4:20" s="121" customFormat="1">
      <c r="D934" s="466"/>
      <c r="F934" s="466"/>
      <c r="K934" s="466"/>
      <c r="P934" s="466"/>
      <c r="S934" s="466"/>
      <c r="T934" s="443"/>
    </row>
    <row r="935" spans="4:20" s="121" customFormat="1">
      <c r="D935" s="466"/>
      <c r="F935" s="466"/>
      <c r="K935" s="466"/>
      <c r="P935" s="466"/>
      <c r="S935" s="466"/>
      <c r="T935" s="443"/>
    </row>
    <row r="936" spans="4:20" s="121" customFormat="1">
      <c r="D936" s="466"/>
      <c r="F936" s="466"/>
      <c r="K936" s="466"/>
      <c r="P936" s="466"/>
      <c r="S936" s="466"/>
      <c r="T936" s="443"/>
    </row>
    <row r="937" spans="4:20" s="121" customFormat="1">
      <c r="D937" s="466"/>
      <c r="F937" s="466"/>
      <c r="K937" s="466"/>
      <c r="P937" s="466"/>
      <c r="S937" s="466"/>
      <c r="T937" s="443"/>
    </row>
    <row r="938" spans="4:20" s="121" customFormat="1">
      <c r="D938" s="466"/>
      <c r="F938" s="466"/>
      <c r="K938" s="466"/>
      <c r="P938" s="466"/>
      <c r="S938" s="466"/>
      <c r="T938" s="443"/>
    </row>
    <row r="939" spans="4:20" s="121" customFormat="1">
      <c r="D939" s="466"/>
      <c r="F939" s="466"/>
      <c r="K939" s="466"/>
      <c r="P939" s="466"/>
      <c r="S939" s="466"/>
      <c r="T939" s="443"/>
    </row>
    <row r="940" spans="4:20" s="121" customFormat="1">
      <c r="D940" s="466"/>
      <c r="F940" s="466"/>
      <c r="K940" s="466"/>
      <c r="P940" s="466"/>
      <c r="S940" s="466"/>
      <c r="T940" s="443"/>
    </row>
    <row r="941" spans="4:20" s="121" customFormat="1">
      <c r="D941" s="466"/>
      <c r="F941" s="466"/>
      <c r="K941" s="466"/>
      <c r="P941" s="466"/>
      <c r="S941" s="466"/>
      <c r="T941" s="443"/>
    </row>
    <row r="942" spans="4:20" s="121" customFormat="1">
      <c r="D942" s="466"/>
      <c r="F942" s="466"/>
      <c r="K942" s="466"/>
      <c r="P942" s="466"/>
      <c r="S942" s="466"/>
      <c r="T942" s="443"/>
    </row>
    <row r="943" spans="4:20" s="121" customFormat="1">
      <c r="D943" s="466"/>
      <c r="F943" s="466"/>
      <c r="K943" s="466"/>
      <c r="P943" s="466"/>
      <c r="S943" s="466"/>
      <c r="T943" s="443"/>
    </row>
    <row r="944" spans="4:20" s="121" customFormat="1">
      <c r="D944" s="466"/>
      <c r="F944" s="466"/>
      <c r="K944" s="466"/>
      <c r="P944" s="466"/>
      <c r="S944" s="466"/>
      <c r="T944" s="443"/>
    </row>
    <row r="945" spans="4:20" s="121" customFormat="1">
      <c r="D945" s="466"/>
      <c r="F945" s="466"/>
      <c r="K945" s="466"/>
      <c r="P945" s="466"/>
      <c r="S945" s="466"/>
      <c r="T945" s="443"/>
    </row>
    <row r="946" spans="4:20" s="121" customFormat="1">
      <c r="D946" s="466"/>
      <c r="F946" s="466"/>
      <c r="K946" s="466"/>
      <c r="P946" s="466"/>
      <c r="S946" s="466"/>
      <c r="T946" s="443"/>
    </row>
    <row r="947" spans="4:20" s="121" customFormat="1">
      <c r="D947" s="466"/>
      <c r="F947" s="466"/>
      <c r="K947" s="466"/>
      <c r="P947" s="466"/>
      <c r="S947" s="466"/>
      <c r="T947" s="443"/>
    </row>
    <row r="948" spans="4:20" s="121" customFormat="1">
      <c r="D948" s="466"/>
      <c r="F948" s="466"/>
      <c r="K948" s="466"/>
      <c r="P948" s="466"/>
      <c r="S948" s="466"/>
      <c r="T948" s="443"/>
    </row>
    <row r="949" spans="4:20" s="121" customFormat="1">
      <c r="D949" s="466"/>
      <c r="F949" s="466"/>
      <c r="K949" s="466"/>
      <c r="P949" s="466"/>
      <c r="S949" s="466"/>
      <c r="T949" s="443"/>
    </row>
    <row r="950" spans="4:20" s="121" customFormat="1">
      <c r="D950" s="466"/>
      <c r="F950" s="466"/>
      <c r="K950" s="466"/>
      <c r="P950" s="466"/>
      <c r="S950" s="466"/>
      <c r="T950" s="443"/>
    </row>
    <row r="951" spans="4:20" s="121" customFormat="1">
      <c r="D951" s="466"/>
      <c r="F951" s="466"/>
      <c r="K951" s="466"/>
      <c r="P951" s="466"/>
      <c r="S951" s="466"/>
      <c r="T951" s="443"/>
    </row>
    <row r="952" spans="4:20" s="121" customFormat="1">
      <c r="D952" s="466"/>
      <c r="F952" s="466"/>
      <c r="K952" s="466"/>
      <c r="P952" s="466"/>
      <c r="S952" s="466"/>
      <c r="T952" s="443"/>
    </row>
    <row r="953" spans="4:20" s="121" customFormat="1">
      <c r="D953" s="466"/>
      <c r="F953" s="466"/>
      <c r="K953" s="466"/>
      <c r="P953" s="466"/>
      <c r="S953" s="466"/>
      <c r="T953" s="443"/>
    </row>
    <row r="954" spans="4:20" s="121" customFormat="1">
      <c r="D954" s="466"/>
      <c r="F954" s="466"/>
      <c r="K954" s="466"/>
      <c r="P954" s="466"/>
      <c r="S954" s="466"/>
      <c r="T954" s="443"/>
    </row>
    <row r="955" spans="4:20" s="121" customFormat="1">
      <c r="D955" s="466"/>
      <c r="F955" s="466"/>
      <c r="K955" s="466"/>
      <c r="P955" s="466"/>
      <c r="S955" s="466"/>
      <c r="T955" s="443"/>
    </row>
    <row r="956" spans="4:20" s="121" customFormat="1">
      <c r="D956" s="466"/>
      <c r="F956" s="466"/>
      <c r="K956" s="466"/>
      <c r="P956" s="466"/>
      <c r="S956" s="466"/>
      <c r="T956" s="443"/>
    </row>
    <row r="957" spans="4:20" s="121" customFormat="1">
      <c r="D957" s="466"/>
      <c r="F957" s="466"/>
      <c r="K957" s="466"/>
      <c r="P957" s="466"/>
      <c r="S957" s="466"/>
      <c r="T957" s="443"/>
    </row>
    <row r="958" spans="4:20" s="121" customFormat="1">
      <c r="D958" s="466"/>
      <c r="F958" s="466"/>
      <c r="K958" s="466"/>
      <c r="P958" s="466"/>
      <c r="S958" s="466"/>
      <c r="T958" s="443"/>
    </row>
    <row r="959" spans="4:20" s="121" customFormat="1">
      <c r="D959" s="466"/>
      <c r="F959" s="466"/>
      <c r="K959" s="466"/>
      <c r="P959" s="466"/>
      <c r="S959" s="466"/>
      <c r="T959" s="443"/>
    </row>
    <row r="960" spans="4:20" s="121" customFormat="1">
      <c r="D960" s="466"/>
      <c r="F960" s="466"/>
      <c r="K960" s="466"/>
      <c r="P960" s="466"/>
      <c r="S960" s="466"/>
      <c r="T960" s="443"/>
    </row>
    <row r="961" spans="4:20" s="121" customFormat="1">
      <c r="D961" s="466"/>
      <c r="F961" s="466"/>
      <c r="K961" s="466"/>
      <c r="P961" s="466"/>
      <c r="S961" s="466"/>
      <c r="T961" s="443"/>
    </row>
    <row r="962" spans="4:20" s="121" customFormat="1">
      <c r="D962" s="466"/>
      <c r="F962" s="466"/>
      <c r="K962" s="466"/>
      <c r="P962" s="466"/>
      <c r="S962" s="466"/>
      <c r="T962" s="443"/>
    </row>
    <row r="963" spans="4:20" s="121" customFormat="1">
      <c r="D963" s="466"/>
      <c r="F963" s="466"/>
      <c r="K963" s="466"/>
      <c r="P963" s="466"/>
      <c r="S963" s="466"/>
      <c r="T963" s="443"/>
    </row>
    <row r="964" spans="4:20" s="121" customFormat="1">
      <c r="D964" s="466"/>
      <c r="F964" s="466"/>
      <c r="K964" s="466"/>
      <c r="P964" s="466"/>
      <c r="S964" s="466"/>
      <c r="T964" s="443"/>
    </row>
    <row r="965" spans="4:20" s="121" customFormat="1">
      <c r="D965" s="466"/>
      <c r="F965" s="466"/>
      <c r="K965" s="466"/>
      <c r="P965" s="466"/>
      <c r="S965" s="466"/>
      <c r="T965" s="443"/>
    </row>
    <row r="966" spans="4:20" s="121" customFormat="1">
      <c r="D966" s="466"/>
      <c r="F966" s="466"/>
      <c r="K966" s="466"/>
      <c r="P966" s="466"/>
      <c r="S966" s="466"/>
      <c r="T966" s="443"/>
    </row>
    <row r="967" spans="4:20" s="121" customFormat="1">
      <c r="D967" s="466"/>
      <c r="F967" s="466"/>
      <c r="K967" s="466"/>
      <c r="P967" s="466"/>
      <c r="S967" s="466"/>
      <c r="T967" s="443"/>
    </row>
    <row r="968" spans="4:20" s="121" customFormat="1">
      <c r="D968" s="466"/>
      <c r="F968" s="466"/>
      <c r="K968" s="466"/>
      <c r="P968" s="466"/>
      <c r="S968" s="466"/>
      <c r="T968" s="443"/>
    </row>
    <row r="969" spans="4:20" s="121" customFormat="1">
      <c r="D969" s="466"/>
      <c r="F969" s="466"/>
      <c r="K969" s="466"/>
      <c r="P969" s="466"/>
      <c r="S969" s="466"/>
      <c r="T969" s="443"/>
    </row>
    <row r="970" spans="4:20" s="121" customFormat="1">
      <c r="D970" s="466"/>
      <c r="F970" s="466"/>
      <c r="K970" s="466"/>
      <c r="P970" s="466"/>
      <c r="S970" s="466"/>
      <c r="T970" s="443"/>
    </row>
    <row r="971" spans="4:20" s="121" customFormat="1">
      <c r="D971" s="466"/>
      <c r="F971" s="466"/>
      <c r="K971" s="466"/>
      <c r="P971" s="466"/>
      <c r="S971" s="466"/>
      <c r="T971" s="443"/>
    </row>
    <row r="972" spans="4:20" s="121" customFormat="1">
      <c r="D972" s="466"/>
      <c r="F972" s="466"/>
      <c r="K972" s="466"/>
      <c r="P972" s="466"/>
      <c r="S972" s="466"/>
      <c r="T972" s="443"/>
    </row>
    <row r="973" spans="4:20" s="121" customFormat="1">
      <c r="D973" s="466"/>
      <c r="F973" s="466"/>
      <c r="K973" s="466"/>
      <c r="P973" s="466"/>
      <c r="S973" s="466"/>
      <c r="T973" s="443"/>
    </row>
    <row r="974" spans="4:20" s="121" customFormat="1">
      <c r="D974" s="466"/>
      <c r="F974" s="466"/>
      <c r="K974" s="466"/>
      <c r="P974" s="466"/>
      <c r="S974" s="466"/>
      <c r="T974" s="443"/>
    </row>
    <row r="975" spans="4:20" s="121" customFormat="1">
      <c r="D975" s="466"/>
      <c r="F975" s="466"/>
      <c r="K975" s="466"/>
      <c r="P975" s="466"/>
      <c r="S975" s="466"/>
      <c r="T975" s="443"/>
    </row>
    <row r="976" spans="4:20" s="121" customFormat="1">
      <c r="D976" s="466"/>
      <c r="F976" s="466"/>
      <c r="K976" s="466"/>
      <c r="P976" s="466"/>
      <c r="S976" s="466"/>
      <c r="T976" s="443"/>
    </row>
    <row r="977" spans="4:20" s="121" customFormat="1">
      <c r="D977" s="466"/>
      <c r="F977" s="466"/>
      <c r="K977" s="466"/>
      <c r="P977" s="466"/>
      <c r="S977" s="466"/>
      <c r="T977" s="443"/>
    </row>
    <row r="978" spans="4:20" s="121" customFormat="1">
      <c r="D978" s="466"/>
      <c r="F978" s="466"/>
      <c r="K978" s="466"/>
      <c r="P978" s="466"/>
      <c r="S978" s="466"/>
      <c r="T978" s="443"/>
    </row>
    <row r="979" spans="4:20" s="121" customFormat="1">
      <c r="D979" s="466"/>
      <c r="F979" s="466"/>
      <c r="K979" s="466"/>
      <c r="P979" s="466"/>
      <c r="S979" s="466"/>
      <c r="T979" s="443"/>
    </row>
    <row r="980" spans="4:20" s="121" customFormat="1">
      <c r="D980" s="466"/>
      <c r="F980" s="466"/>
      <c r="K980" s="466"/>
      <c r="P980" s="466"/>
      <c r="S980" s="466"/>
      <c r="T980" s="443"/>
    </row>
    <row r="981" spans="4:20" s="121" customFormat="1">
      <c r="D981" s="466"/>
      <c r="F981" s="466"/>
      <c r="K981" s="466"/>
      <c r="P981" s="466"/>
      <c r="S981" s="466"/>
      <c r="T981" s="443"/>
    </row>
    <row r="982" spans="4:20" s="121" customFormat="1">
      <c r="D982" s="466"/>
      <c r="F982" s="466"/>
      <c r="K982" s="466"/>
      <c r="P982" s="466"/>
      <c r="S982" s="466"/>
      <c r="T982" s="443"/>
    </row>
    <row r="983" spans="4:20" s="121" customFormat="1">
      <c r="D983" s="466"/>
      <c r="F983" s="466"/>
      <c r="K983" s="466"/>
      <c r="P983" s="466"/>
      <c r="S983" s="466"/>
      <c r="T983" s="443"/>
    </row>
    <row r="984" spans="4:20" s="121" customFormat="1">
      <c r="D984" s="466"/>
      <c r="F984" s="466"/>
      <c r="K984" s="466"/>
      <c r="P984" s="466"/>
      <c r="S984" s="466"/>
      <c r="T984" s="443"/>
    </row>
    <row r="985" spans="4:20" s="121" customFormat="1">
      <c r="D985" s="466"/>
      <c r="F985" s="466"/>
      <c r="K985" s="466"/>
      <c r="P985" s="466"/>
      <c r="S985" s="466"/>
      <c r="T985" s="443"/>
    </row>
    <row r="986" spans="4:20" s="121" customFormat="1">
      <c r="D986" s="466"/>
      <c r="F986" s="466"/>
      <c r="K986" s="466"/>
      <c r="P986" s="466"/>
      <c r="S986" s="466"/>
      <c r="T986" s="443"/>
    </row>
    <row r="987" spans="4:20" s="121" customFormat="1">
      <c r="D987" s="466"/>
      <c r="F987" s="466"/>
      <c r="K987" s="466"/>
      <c r="P987" s="466"/>
      <c r="S987" s="466"/>
      <c r="T987" s="443"/>
    </row>
    <row r="988" spans="4:20" s="121" customFormat="1">
      <c r="D988" s="466"/>
      <c r="F988" s="466"/>
      <c r="K988" s="466"/>
      <c r="P988" s="466"/>
      <c r="S988" s="466"/>
      <c r="T988" s="443"/>
    </row>
    <row r="989" spans="4:20" s="121" customFormat="1">
      <c r="D989" s="466"/>
      <c r="F989" s="466"/>
      <c r="K989" s="466"/>
      <c r="P989" s="466"/>
      <c r="S989" s="466"/>
      <c r="T989" s="443"/>
    </row>
    <row r="990" spans="4:20" s="121" customFormat="1">
      <c r="D990" s="466"/>
      <c r="F990" s="466"/>
      <c r="K990" s="466"/>
      <c r="P990" s="466"/>
      <c r="S990" s="466"/>
      <c r="T990" s="443"/>
    </row>
    <row r="991" spans="4:20" s="121" customFormat="1">
      <c r="D991" s="466"/>
      <c r="F991" s="466"/>
      <c r="K991" s="466"/>
      <c r="P991" s="466"/>
      <c r="S991" s="466"/>
      <c r="T991" s="443"/>
    </row>
    <row r="992" spans="4:20" s="121" customFormat="1">
      <c r="D992" s="466"/>
      <c r="F992" s="466"/>
      <c r="K992" s="466"/>
      <c r="P992" s="466"/>
      <c r="S992" s="466"/>
      <c r="T992" s="443"/>
    </row>
    <row r="993" spans="4:20" s="121" customFormat="1">
      <c r="D993" s="466"/>
      <c r="F993" s="466"/>
      <c r="K993" s="466"/>
      <c r="P993" s="466"/>
      <c r="S993" s="466"/>
      <c r="T993" s="443"/>
    </row>
    <row r="994" spans="4:20" s="121" customFormat="1">
      <c r="D994" s="466"/>
      <c r="F994" s="466"/>
      <c r="K994" s="466"/>
      <c r="P994" s="466"/>
      <c r="S994" s="466"/>
      <c r="T994" s="443"/>
    </row>
    <row r="995" spans="4:20" s="121" customFormat="1">
      <c r="D995" s="466"/>
      <c r="F995" s="466"/>
      <c r="K995" s="466"/>
      <c r="P995" s="466"/>
      <c r="S995" s="466"/>
      <c r="T995" s="443"/>
    </row>
    <row r="996" spans="4:20" s="121" customFormat="1">
      <c r="D996" s="466"/>
      <c r="F996" s="466"/>
      <c r="K996" s="466"/>
      <c r="P996" s="466"/>
      <c r="S996" s="466"/>
      <c r="T996" s="443"/>
    </row>
    <row r="997" spans="4:20" s="121" customFormat="1">
      <c r="D997" s="466"/>
      <c r="F997" s="466"/>
      <c r="K997" s="466"/>
      <c r="P997" s="466"/>
      <c r="S997" s="466"/>
      <c r="T997" s="443"/>
    </row>
    <row r="998" spans="4:20" s="121" customFormat="1">
      <c r="D998" s="466"/>
      <c r="F998" s="466"/>
      <c r="K998" s="466"/>
      <c r="P998" s="466"/>
      <c r="S998" s="466"/>
      <c r="T998" s="443"/>
    </row>
    <row r="999" spans="4:20" s="121" customFormat="1">
      <c r="D999" s="466"/>
      <c r="F999" s="466"/>
      <c r="K999" s="466"/>
      <c r="P999" s="466"/>
      <c r="S999" s="466"/>
      <c r="T999" s="443"/>
    </row>
    <row r="1000" spans="4:20" s="121" customFormat="1">
      <c r="D1000" s="466"/>
      <c r="F1000" s="466"/>
      <c r="K1000" s="466"/>
      <c r="P1000" s="466"/>
      <c r="S1000" s="466"/>
      <c r="T1000" s="443"/>
    </row>
    <row r="1001" spans="4:20" s="121" customFormat="1">
      <c r="D1001" s="466"/>
      <c r="F1001" s="466"/>
      <c r="K1001" s="466"/>
      <c r="P1001" s="466"/>
      <c r="S1001" s="466"/>
      <c r="T1001" s="443"/>
    </row>
    <row r="1002" spans="4:20" s="121" customFormat="1">
      <c r="D1002" s="466"/>
      <c r="F1002" s="466"/>
      <c r="K1002" s="466"/>
      <c r="P1002" s="466"/>
      <c r="S1002" s="466"/>
      <c r="T1002" s="443"/>
    </row>
    <row r="1003" spans="4:20" s="121" customFormat="1">
      <c r="D1003" s="466"/>
      <c r="F1003" s="466"/>
      <c r="K1003" s="466"/>
      <c r="P1003" s="466"/>
      <c r="S1003" s="466"/>
      <c r="T1003" s="443"/>
    </row>
    <row r="1004" spans="4:20" s="121" customFormat="1">
      <c r="D1004" s="466"/>
      <c r="F1004" s="466"/>
      <c r="K1004" s="466"/>
      <c r="P1004" s="466"/>
      <c r="S1004" s="466"/>
      <c r="T1004" s="443"/>
    </row>
    <row r="1005" spans="4:20" s="121" customFormat="1">
      <c r="D1005" s="466"/>
      <c r="F1005" s="466"/>
      <c r="K1005" s="466"/>
      <c r="P1005" s="466"/>
      <c r="S1005" s="466"/>
      <c r="T1005" s="443"/>
    </row>
    <row r="1006" spans="4:20" s="121" customFormat="1">
      <c r="D1006" s="466"/>
      <c r="F1006" s="466"/>
      <c r="K1006" s="466"/>
      <c r="P1006" s="466"/>
      <c r="S1006" s="466"/>
      <c r="T1006" s="443"/>
    </row>
    <row r="1007" spans="4:20" s="121" customFormat="1">
      <c r="D1007" s="466"/>
      <c r="F1007" s="466"/>
      <c r="K1007" s="466"/>
      <c r="P1007" s="466"/>
      <c r="S1007" s="466"/>
      <c r="T1007" s="443"/>
    </row>
    <row r="1008" spans="4:20" s="121" customFormat="1">
      <c r="D1008" s="466"/>
      <c r="F1008" s="466"/>
      <c r="K1008" s="466"/>
      <c r="P1008" s="466"/>
      <c r="S1008" s="466"/>
      <c r="T1008" s="443"/>
    </row>
    <row r="1009" spans="4:20" s="121" customFormat="1">
      <c r="D1009" s="466"/>
      <c r="F1009" s="466"/>
      <c r="K1009" s="466"/>
      <c r="P1009" s="466"/>
      <c r="S1009" s="466"/>
      <c r="T1009" s="443"/>
    </row>
    <row r="1010" spans="4:20" s="121" customFormat="1">
      <c r="D1010" s="466"/>
      <c r="F1010" s="466"/>
      <c r="K1010" s="466"/>
      <c r="P1010" s="466"/>
      <c r="S1010" s="466"/>
      <c r="T1010" s="443"/>
    </row>
    <row r="1011" spans="4:20" s="121" customFormat="1">
      <c r="D1011" s="466"/>
      <c r="F1011" s="466"/>
      <c r="K1011" s="466"/>
      <c r="P1011" s="466"/>
      <c r="S1011" s="466"/>
      <c r="T1011" s="443"/>
    </row>
    <row r="1012" spans="4:20" s="121" customFormat="1">
      <c r="D1012" s="466"/>
      <c r="F1012" s="466"/>
      <c r="K1012" s="466"/>
      <c r="P1012" s="466"/>
      <c r="S1012" s="466"/>
      <c r="T1012" s="443"/>
    </row>
    <row r="1013" spans="4:20" s="121" customFormat="1">
      <c r="D1013" s="466"/>
      <c r="F1013" s="466"/>
      <c r="K1013" s="466"/>
      <c r="P1013" s="466"/>
      <c r="S1013" s="466"/>
      <c r="T1013" s="443"/>
    </row>
    <row r="1014" spans="4:20" s="121" customFormat="1">
      <c r="D1014" s="466"/>
      <c r="F1014" s="466"/>
      <c r="K1014" s="466"/>
      <c r="P1014" s="466"/>
      <c r="S1014" s="466"/>
      <c r="T1014" s="443"/>
    </row>
    <row r="1015" spans="4:20" s="121" customFormat="1">
      <c r="D1015" s="466"/>
      <c r="F1015" s="466"/>
      <c r="K1015" s="466"/>
      <c r="P1015" s="466"/>
      <c r="S1015" s="466"/>
      <c r="T1015" s="443"/>
    </row>
    <row r="1016" spans="4:20" s="121" customFormat="1">
      <c r="D1016" s="466"/>
      <c r="F1016" s="466"/>
      <c r="K1016" s="466"/>
      <c r="P1016" s="466"/>
      <c r="S1016" s="466"/>
      <c r="T1016" s="443"/>
    </row>
    <row r="1017" spans="4:20" s="121" customFormat="1">
      <c r="D1017" s="466"/>
      <c r="F1017" s="466"/>
      <c r="K1017" s="466"/>
      <c r="P1017" s="466"/>
      <c r="S1017" s="466"/>
      <c r="T1017" s="443"/>
    </row>
    <row r="1018" spans="4:20" s="121" customFormat="1">
      <c r="D1018" s="466"/>
      <c r="F1018" s="466"/>
      <c r="K1018" s="466"/>
      <c r="P1018" s="466"/>
      <c r="S1018" s="466"/>
      <c r="T1018" s="443"/>
    </row>
    <row r="1019" spans="4:20" s="121" customFormat="1">
      <c r="D1019" s="466"/>
      <c r="F1019" s="466"/>
      <c r="K1019" s="466"/>
      <c r="P1019" s="466"/>
      <c r="S1019" s="466"/>
      <c r="T1019" s="443"/>
    </row>
    <row r="1020" spans="4:20" s="121" customFormat="1">
      <c r="D1020" s="466"/>
      <c r="F1020" s="466"/>
      <c r="K1020" s="466"/>
      <c r="P1020" s="466"/>
      <c r="S1020" s="466"/>
      <c r="T1020" s="443"/>
    </row>
    <row r="1021" spans="4:20" s="121" customFormat="1">
      <c r="D1021" s="466"/>
      <c r="F1021" s="466"/>
      <c r="K1021" s="466"/>
      <c r="P1021" s="466"/>
      <c r="S1021" s="466"/>
      <c r="T1021" s="443"/>
    </row>
    <row r="1022" spans="4:20" s="121" customFormat="1">
      <c r="D1022" s="466"/>
      <c r="F1022" s="466"/>
      <c r="K1022" s="466"/>
      <c r="P1022" s="466"/>
      <c r="S1022" s="466"/>
      <c r="T1022" s="443"/>
    </row>
    <row r="1023" spans="4:20" s="121" customFormat="1">
      <c r="D1023" s="466"/>
      <c r="F1023" s="466"/>
      <c r="K1023" s="466"/>
      <c r="P1023" s="466"/>
      <c r="S1023" s="466"/>
      <c r="T1023" s="443"/>
    </row>
    <row r="1024" spans="4:20" s="121" customFormat="1">
      <c r="D1024" s="466"/>
      <c r="F1024" s="466"/>
      <c r="K1024" s="466"/>
      <c r="P1024" s="466"/>
      <c r="S1024" s="466"/>
      <c r="T1024" s="443"/>
    </row>
    <row r="1025" spans="4:20" s="121" customFormat="1">
      <c r="D1025" s="466"/>
      <c r="F1025" s="466"/>
      <c r="K1025" s="466"/>
      <c r="P1025" s="466"/>
      <c r="S1025" s="466"/>
      <c r="T1025" s="443"/>
    </row>
    <row r="1026" spans="4:20" s="121" customFormat="1">
      <c r="D1026" s="466"/>
      <c r="F1026" s="466"/>
      <c r="K1026" s="466"/>
      <c r="P1026" s="466"/>
      <c r="S1026" s="466"/>
      <c r="T1026" s="443"/>
    </row>
    <row r="1027" spans="4:20" s="121" customFormat="1">
      <c r="D1027" s="466"/>
      <c r="F1027" s="466"/>
      <c r="K1027" s="466"/>
      <c r="P1027" s="466"/>
      <c r="S1027" s="466"/>
      <c r="T1027" s="443"/>
    </row>
    <row r="1028" spans="4:20" s="121" customFormat="1">
      <c r="D1028" s="466"/>
      <c r="F1028" s="466"/>
      <c r="K1028" s="466"/>
      <c r="P1028" s="466"/>
      <c r="S1028" s="466"/>
      <c r="T1028" s="443"/>
    </row>
    <row r="1029" spans="4:20" s="121" customFormat="1">
      <c r="D1029" s="466"/>
      <c r="F1029" s="466"/>
      <c r="K1029" s="466"/>
      <c r="P1029" s="466"/>
      <c r="S1029" s="466"/>
      <c r="T1029" s="443"/>
    </row>
    <row r="1030" spans="4:20" s="121" customFormat="1">
      <c r="D1030" s="466"/>
      <c r="F1030" s="466"/>
      <c r="K1030" s="466"/>
      <c r="P1030" s="466"/>
      <c r="S1030" s="466"/>
      <c r="T1030" s="443"/>
    </row>
    <row r="1031" spans="4:20" s="121" customFormat="1">
      <c r="D1031" s="466"/>
      <c r="F1031" s="466"/>
      <c r="K1031" s="466"/>
      <c r="P1031" s="466"/>
      <c r="S1031" s="466"/>
      <c r="T1031" s="443"/>
    </row>
    <row r="1032" spans="4:20" s="121" customFormat="1">
      <c r="D1032" s="466"/>
      <c r="F1032" s="466"/>
      <c r="K1032" s="466"/>
      <c r="P1032" s="466"/>
      <c r="S1032" s="466"/>
      <c r="T1032" s="443"/>
    </row>
    <row r="1033" spans="4:20" s="121" customFormat="1">
      <c r="D1033" s="466"/>
      <c r="F1033" s="466"/>
      <c r="K1033" s="466"/>
      <c r="P1033" s="466"/>
      <c r="S1033" s="466"/>
      <c r="T1033" s="443"/>
    </row>
    <row r="1034" spans="4:20" s="121" customFormat="1">
      <c r="D1034" s="466"/>
      <c r="F1034" s="466"/>
      <c r="K1034" s="466"/>
      <c r="P1034" s="466"/>
      <c r="S1034" s="466"/>
      <c r="T1034" s="443"/>
    </row>
    <row r="1035" spans="4:20" s="121" customFormat="1">
      <c r="D1035" s="466"/>
      <c r="F1035" s="466"/>
      <c r="K1035" s="466"/>
      <c r="P1035" s="466"/>
      <c r="S1035" s="466"/>
      <c r="T1035" s="443"/>
    </row>
    <row r="1036" spans="4:20" s="121" customFormat="1">
      <c r="D1036" s="466"/>
      <c r="F1036" s="466"/>
      <c r="K1036" s="466"/>
      <c r="P1036" s="466"/>
      <c r="S1036" s="466"/>
      <c r="T1036" s="443"/>
    </row>
    <row r="1037" spans="4:20" s="121" customFormat="1">
      <c r="D1037" s="466"/>
      <c r="F1037" s="466"/>
      <c r="K1037" s="466"/>
      <c r="P1037" s="466"/>
      <c r="S1037" s="466"/>
      <c r="T1037" s="443"/>
    </row>
    <row r="1038" spans="4:20" s="121" customFormat="1">
      <c r="D1038" s="466"/>
      <c r="F1038" s="466"/>
      <c r="K1038" s="466"/>
      <c r="P1038" s="466"/>
      <c r="S1038" s="466"/>
      <c r="T1038" s="443"/>
    </row>
    <row r="1039" spans="4:20" s="121" customFormat="1">
      <c r="D1039" s="466"/>
      <c r="F1039" s="466"/>
      <c r="K1039" s="466"/>
      <c r="P1039" s="466"/>
      <c r="S1039" s="466"/>
      <c r="T1039" s="443"/>
    </row>
    <row r="1040" spans="4:20" s="121" customFormat="1">
      <c r="D1040" s="466"/>
      <c r="F1040" s="466"/>
      <c r="K1040" s="466"/>
      <c r="P1040" s="466"/>
      <c r="S1040" s="466"/>
      <c r="T1040" s="443"/>
    </row>
    <row r="1041" spans="4:20" s="121" customFormat="1">
      <c r="D1041" s="466"/>
      <c r="F1041" s="466"/>
      <c r="K1041" s="466"/>
      <c r="P1041" s="466"/>
      <c r="S1041" s="466"/>
      <c r="T1041" s="443"/>
    </row>
    <row r="1042" spans="4:20" s="121" customFormat="1">
      <c r="D1042" s="466"/>
      <c r="F1042" s="466"/>
      <c r="K1042" s="466"/>
      <c r="P1042" s="466"/>
      <c r="S1042" s="466"/>
      <c r="T1042" s="443"/>
    </row>
    <row r="1043" spans="4:20" s="121" customFormat="1">
      <c r="D1043" s="466"/>
      <c r="F1043" s="466"/>
      <c r="K1043" s="466"/>
      <c r="P1043" s="466"/>
      <c r="S1043" s="466"/>
      <c r="T1043" s="443"/>
    </row>
    <row r="1044" spans="4:20" s="121" customFormat="1">
      <c r="D1044" s="466"/>
      <c r="F1044" s="466"/>
      <c r="K1044" s="466"/>
      <c r="P1044" s="466"/>
      <c r="S1044" s="466"/>
      <c r="T1044" s="443"/>
    </row>
    <row r="1045" spans="4:20" s="121" customFormat="1">
      <c r="D1045" s="466"/>
      <c r="F1045" s="466"/>
      <c r="K1045" s="466"/>
      <c r="P1045" s="466"/>
      <c r="S1045" s="466"/>
      <c r="T1045" s="443"/>
    </row>
    <row r="1046" spans="4:20" s="121" customFormat="1">
      <c r="D1046" s="466"/>
      <c r="F1046" s="466"/>
      <c r="K1046" s="466"/>
      <c r="P1046" s="466"/>
      <c r="S1046" s="466"/>
      <c r="T1046" s="443"/>
    </row>
    <row r="1047" spans="4:20" s="121" customFormat="1">
      <c r="D1047" s="466"/>
      <c r="F1047" s="466"/>
      <c r="K1047" s="466"/>
      <c r="P1047" s="466"/>
      <c r="S1047" s="466"/>
      <c r="T1047" s="443"/>
    </row>
    <row r="1048" spans="4:20" s="121" customFormat="1">
      <c r="D1048" s="466"/>
      <c r="F1048" s="466"/>
      <c r="K1048" s="466"/>
      <c r="P1048" s="466"/>
      <c r="S1048" s="466"/>
      <c r="T1048" s="443"/>
    </row>
    <row r="1049" spans="4:20" s="121" customFormat="1">
      <c r="D1049" s="466"/>
      <c r="F1049" s="466"/>
      <c r="K1049" s="466"/>
      <c r="P1049" s="466"/>
      <c r="S1049" s="466"/>
      <c r="T1049" s="443"/>
    </row>
    <row r="1050" spans="4:20" s="121" customFormat="1">
      <c r="D1050" s="466"/>
      <c r="F1050" s="466"/>
      <c r="K1050" s="466"/>
      <c r="P1050" s="466"/>
      <c r="S1050" s="466"/>
      <c r="T1050" s="443"/>
    </row>
    <row r="1051" spans="4:20" s="121" customFormat="1">
      <c r="D1051" s="466"/>
      <c r="F1051" s="466"/>
      <c r="K1051" s="466"/>
      <c r="P1051" s="466"/>
      <c r="S1051" s="466"/>
      <c r="T1051" s="443"/>
    </row>
    <row r="1052" spans="4:20" s="121" customFormat="1">
      <c r="D1052" s="466"/>
      <c r="F1052" s="466"/>
      <c r="K1052" s="466"/>
      <c r="P1052" s="466"/>
      <c r="S1052" s="466"/>
      <c r="T1052" s="443"/>
    </row>
    <row r="1053" spans="4:20" s="121" customFormat="1">
      <c r="D1053" s="466"/>
      <c r="F1053" s="466"/>
      <c r="K1053" s="466"/>
      <c r="P1053" s="466"/>
      <c r="S1053" s="466"/>
      <c r="T1053" s="443"/>
    </row>
    <row r="1054" spans="4:20" s="121" customFormat="1">
      <c r="D1054" s="466"/>
      <c r="F1054" s="466"/>
      <c r="K1054" s="466"/>
      <c r="P1054" s="466"/>
      <c r="S1054" s="466"/>
      <c r="T1054" s="443"/>
    </row>
    <row r="1055" spans="4:20" s="121" customFormat="1">
      <c r="D1055" s="466"/>
      <c r="F1055" s="466"/>
      <c r="K1055" s="466"/>
      <c r="P1055" s="466"/>
      <c r="S1055" s="466"/>
      <c r="T1055" s="443"/>
    </row>
    <row r="1056" spans="4:20" s="121" customFormat="1">
      <c r="D1056" s="466"/>
      <c r="F1056" s="466"/>
      <c r="K1056" s="466"/>
      <c r="P1056" s="466"/>
      <c r="S1056" s="466"/>
      <c r="T1056" s="443"/>
    </row>
    <row r="1057" spans="4:20" s="121" customFormat="1">
      <c r="D1057" s="466"/>
      <c r="F1057" s="466"/>
      <c r="K1057" s="466"/>
      <c r="P1057" s="466"/>
      <c r="S1057" s="466"/>
      <c r="T1057" s="443"/>
    </row>
    <row r="1058" spans="4:20" s="121" customFormat="1">
      <c r="D1058" s="466"/>
      <c r="F1058" s="466"/>
      <c r="K1058" s="466"/>
      <c r="P1058" s="466"/>
      <c r="S1058" s="466"/>
      <c r="T1058" s="443"/>
    </row>
    <row r="1059" spans="4:20" s="121" customFormat="1">
      <c r="D1059" s="466"/>
      <c r="F1059" s="466"/>
      <c r="K1059" s="466"/>
      <c r="P1059" s="466"/>
      <c r="S1059" s="466"/>
      <c r="T1059" s="443"/>
    </row>
    <row r="1060" spans="4:20" s="121" customFormat="1">
      <c r="D1060" s="466"/>
      <c r="F1060" s="466"/>
      <c r="K1060" s="466"/>
      <c r="P1060" s="466"/>
      <c r="S1060" s="466"/>
      <c r="T1060" s="443"/>
    </row>
    <row r="1061" spans="4:20" s="121" customFormat="1">
      <c r="D1061" s="466"/>
      <c r="F1061" s="466"/>
      <c r="K1061" s="466"/>
      <c r="P1061" s="466"/>
      <c r="S1061" s="466"/>
      <c r="T1061" s="443"/>
    </row>
    <row r="1062" spans="4:20" s="121" customFormat="1">
      <c r="D1062" s="466"/>
      <c r="F1062" s="466"/>
      <c r="K1062" s="466"/>
      <c r="P1062" s="466"/>
      <c r="S1062" s="466"/>
      <c r="T1062" s="443"/>
    </row>
    <row r="1063" spans="4:20" s="121" customFormat="1">
      <c r="D1063" s="466"/>
      <c r="F1063" s="466"/>
      <c r="K1063" s="466"/>
      <c r="P1063" s="466"/>
      <c r="S1063" s="466"/>
      <c r="T1063" s="443"/>
    </row>
    <row r="1064" spans="4:20" s="121" customFormat="1">
      <c r="D1064" s="466"/>
      <c r="F1064" s="466"/>
      <c r="K1064" s="466"/>
      <c r="P1064" s="466"/>
      <c r="S1064" s="466"/>
      <c r="T1064" s="443"/>
    </row>
    <row r="1065" spans="4:20" s="121" customFormat="1">
      <c r="D1065" s="466"/>
      <c r="F1065" s="466"/>
      <c r="K1065" s="466"/>
      <c r="P1065" s="466"/>
      <c r="S1065" s="466"/>
      <c r="T1065" s="443"/>
    </row>
    <row r="1066" spans="4:20" s="121" customFormat="1">
      <c r="D1066" s="466"/>
      <c r="F1066" s="466"/>
      <c r="K1066" s="466"/>
      <c r="P1066" s="466"/>
      <c r="S1066" s="466"/>
      <c r="T1066" s="443"/>
    </row>
    <row r="1067" spans="4:20" s="121" customFormat="1">
      <c r="D1067" s="466"/>
      <c r="F1067" s="466"/>
      <c r="K1067" s="466"/>
      <c r="P1067" s="466"/>
      <c r="S1067" s="466"/>
      <c r="T1067" s="443"/>
    </row>
    <row r="1068" spans="4:20" s="121" customFormat="1">
      <c r="D1068" s="466"/>
      <c r="F1068" s="466"/>
      <c r="K1068" s="466"/>
      <c r="P1068" s="466"/>
      <c r="S1068" s="466"/>
      <c r="T1068" s="443"/>
    </row>
    <row r="1069" spans="4:20" s="121" customFormat="1">
      <c r="D1069" s="466"/>
      <c r="F1069" s="466"/>
      <c r="K1069" s="466"/>
      <c r="P1069" s="466"/>
      <c r="S1069" s="466"/>
      <c r="T1069" s="443"/>
    </row>
    <row r="1070" spans="4:20" s="121" customFormat="1">
      <c r="D1070" s="466"/>
      <c r="F1070" s="466"/>
      <c r="K1070" s="466"/>
      <c r="P1070" s="466"/>
      <c r="S1070" s="466"/>
      <c r="T1070" s="443"/>
    </row>
    <row r="1071" spans="4:20" s="121" customFormat="1">
      <c r="D1071" s="466"/>
      <c r="F1071" s="466"/>
      <c r="K1071" s="466"/>
      <c r="P1071" s="466"/>
      <c r="S1071" s="466"/>
      <c r="T1071" s="443"/>
    </row>
    <row r="1072" spans="4:20" s="121" customFormat="1">
      <c r="D1072" s="466"/>
      <c r="F1072" s="466"/>
      <c r="K1072" s="466"/>
      <c r="P1072" s="466"/>
      <c r="S1072" s="466"/>
      <c r="T1072" s="443"/>
    </row>
    <row r="1073" spans="4:20" s="121" customFormat="1">
      <c r="D1073" s="466"/>
      <c r="F1073" s="466"/>
      <c r="K1073" s="466"/>
      <c r="P1073" s="466"/>
      <c r="S1073" s="466"/>
      <c r="T1073" s="443"/>
    </row>
    <row r="1074" spans="4:20" s="121" customFormat="1">
      <c r="D1074" s="466"/>
      <c r="F1074" s="466"/>
      <c r="K1074" s="466"/>
      <c r="P1074" s="466"/>
      <c r="S1074" s="466"/>
      <c r="T1074" s="443"/>
    </row>
    <row r="1075" spans="4:20" s="121" customFormat="1">
      <c r="D1075" s="466"/>
      <c r="F1075" s="466"/>
      <c r="K1075" s="466"/>
      <c r="P1075" s="466"/>
      <c r="S1075" s="466"/>
      <c r="T1075" s="443"/>
    </row>
    <row r="1076" spans="4:20" s="121" customFormat="1">
      <c r="D1076" s="466"/>
      <c r="F1076" s="466"/>
      <c r="K1076" s="466"/>
      <c r="P1076" s="466"/>
      <c r="S1076" s="466"/>
      <c r="T1076" s="443"/>
    </row>
    <row r="1077" spans="4:20" s="121" customFormat="1">
      <c r="D1077" s="466"/>
      <c r="F1077" s="466"/>
      <c r="K1077" s="466"/>
      <c r="P1077" s="466"/>
      <c r="S1077" s="466"/>
      <c r="T1077" s="443"/>
    </row>
    <row r="1078" spans="4:20" s="121" customFormat="1">
      <c r="D1078" s="466"/>
      <c r="F1078" s="466"/>
      <c r="K1078" s="466"/>
      <c r="P1078" s="466"/>
      <c r="S1078" s="466"/>
      <c r="T1078" s="443"/>
    </row>
    <row r="1079" spans="4:20" s="121" customFormat="1">
      <c r="D1079" s="466"/>
      <c r="F1079" s="466"/>
      <c r="K1079" s="466"/>
      <c r="P1079" s="466"/>
      <c r="S1079" s="466"/>
      <c r="T1079" s="443"/>
    </row>
    <row r="1080" spans="4:20" s="121" customFormat="1">
      <c r="D1080" s="466"/>
      <c r="F1080" s="466"/>
      <c r="K1080" s="466"/>
      <c r="P1080" s="466"/>
      <c r="S1080" s="466"/>
      <c r="T1080" s="443"/>
    </row>
    <row r="1081" spans="4:20" s="121" customFormat="1">
      <c r="D1081" s="466"/>
      <c r="F1081" s="466"/>
      <c r="K1081" s="466"/>
      <c r="P1081" s="466"/>
      <c r="S1081" s="466"/>
      <c r="T1081" s="443"/>
    </row>
    <row r="1082" spans="4:20" s="121" customFormat="1">
      <c r="D1082" s="466"/>
      <c r="F1082" s="466"/>
      <c r="K1082" s="466"/>
      <c r="P1082" s="466"/>
      <c r="S1082" s="466"/>
      <c r="T1082" s="443"/>
    </row>
    <row r="1083" spans="4:20" s="121" customFormat="1">
      <c r="D1083" s="466"/>
      <c r="F1083" s="466"/>
      <c r="K1083" s="466"/>
      <c r="P1083" s="466"/>
      <c r="S1083" s="466"/>
      <c r="T1083" s="443"/>
    </row>
    <row r="1084" spans="4:20" s="121" customFormat="1">
      <c r="D1084" s="466"/>
      <c r="F1084" s="466"/>
      <c r="K1084" s="466"/>
      <c r="P1084" s="466"/>
      <c r="S1084" s="466"/>
      <c r="T1084" s="443"/>
    </row>
    <row r="1085" spans="4:20" s="121" customFormat="1">
      <c r="D1085" s="466"/>
      <c r="F1085" s="466"/>
      <c r="K1085" s="466"/>
      <c r="P1085" s="466"/>
      <c r="S1085" s="466"/>
      <c r="T1085" s="443"/>
    </row>
    <row r="1086" spans="4:20" s="121" customFormat="1">
      <c r="D1086" s="466"/>
      <c r="F1086" s="466"/>
      <c r="K1086" s="466"/>
      <c r="P1086" s="466"/>
      <c r="S1086" s="466"/>
      <c r="T1086" s="443"/>
    </row>
    <row r="1087" spans="4:20" s="121" customFormat="1">
      <c r="D1087" s="466"/>
      <c r="F1087" s="466"/>
      <c r="K1087" s="466"/>
      <c r="P1087" s="466"/>
      <c r="S1087" s="466"/>
      <c r="T1087" s="443"/>
    </row>
    <row r="1088" spans="4:20" s="121" customFormat="1">
      <c r="D1088" s="466"/>
      <c r="F1088" s="466"/>
      <c r="K1088" s="466"/>
      <c r="P1088" s="466"/>
      <c r="S1088" s="466"/>
      <c r="T1088" s="443"/>
    </row>
    <row r="1089" spans="4:20" s="121" customFormat="1">
      <c r="D1089" s="466"/>
      <c r="F1089" s="466"/>
      <c r="K1089" s="466"/>
      <c r="P1089" s="466"/>
      <c r="S1089" s="466"/>
      <c r="T1089" s="443"/>
    </row>
    <row r="1090" spans="4:20" s="121" customFormat="1">
      <c r="D1090" s="466"/>
      <c r="F1090" s="466"/>
      <c r="K1090" s="466"/>
      <c r="P1090" s="466"/>
      <c r="S1090" s="466"/>
      <c r="T1090" s="443"/>
    </row>
    <row r="1091" spans="4:20" s="121" customFormat="1">
      <c r="D1091" s="466"/>
      <c r="F1091" s="466"/>
      <c r="K1091" s="466"/>
      <c r="P1091" s="466"/>
      <c r="S1091" s="466"/>
      <c r="T1091" s="443"/>
    </row>
    <row r="1092" spans="4:20" s="121" customFormat="1">
      <c r="D1092" s="466"/>
      <c r="F1092" s="466"/>
      <c r="K1092" s="466"/>
      <c r="P1092" s="466"/>
      <c r="S1092" s="466"/>
      <c r="T1092" s="443"/>
    </row>
    <row r="1093" spans="4:20" s="121" customFormat="1">
      <c r="D1093" s="466"/>
      <c r="F1093" s="466"/>
      <c r="K1093" s="466"/>
      <c r="P1093" s="466"/>
      <c r="S1093" s="466"/>
      <c r="T1093" s="443"/>
    </row>
    <row r="1094" spans="4:20" s="121" customFormat="1">
      <c r="D1094" s="466"/>
      <c r="F1094" s="466"/>
      <c r="K1094" s="466"/>
      <c r="P1094" s="466"/>
      <c r="S1094" s="466"/>
      <c r="T1094" s="443"/>
    </row>
    <row r="1095" spans="4:20" s="121" customFormat="1">
      <c r="D1095" s="466"/>
      <c r="F1095" s="466"/>
      <c r="K1095" s="466"/>
      <c r="P1095" s="466"/>
      <c r="S1095" s="466"/>
      <c r="T1095" s="443"/>
    </row>
    <row r="1096" spans="4:20" s="121" customFormat="1">
      <c r="D1096" s="466"/>
      <c r="F1096" s="466"/>
      <c r="K1096" s="466"/>
      <c r="P1096" s="466"/>
      <c r="S1096" s="466"/>
      <c r="T1096" s="443"/>
    </row>
    <row r="1097" spans="4:20" s="121" customFormat="1">
      <c r="D1097" s="466"/>
      <c r="F1097" s="466"/>
      <c r="K1097" s="466"/>
      <c r="P1097" s="466"/>
      <c r="S1097" s="466"/>
      <c r="T1097" s="443"/>
    </row>
    <row r="1098" spans="4:20" s="121" customFormat="1">
      <c r="D1098" s="466"/>
      <c r="F1098" s="466"/>
      <c r="K1098" s="466"/>
      <c r="P1098" s="466"/>
      <c r="S1098" s="466"/>
      <c r="T1098" s="443"/>
    </row>
    <row r="1099" spans="4:20" s="121" customFormat="1">
      <c r="D1099" s="466"/>
      <c r="F1099" s="466"/>
      <c r="K1099" s="466"/>
      <c r="P1099" s="466"/>
      <c r="S1099" s="466"/>
      <c r="T1099" s="443"/>
    </row>
    <row r="1100" spans="4:20" s="121" customFormat="1">
      <c r="D1100" s="466"/>
      <c r="F1100" s="466"/>
      <c r="K1100" s="466"/>
      <c r="P1100" s="466"/>
      <c r="S1100" s="466"/>
      <c r="T1100" s="443"/>
    </row>
    <row r="1101" spans="4:20" s="121" customFormat="1">
      <c r="D1101" s="466"/>
      <c r="F1101" s="466"/>
      <c r="K1101" s="466"/>
      <c r="P1101" s="466"/>
      <c r="S1101" s="466"/>
      <c r="T1101" s="443"/>
    </row>
    <row r="1102" spans="4:20" s="121" customFormat="1">
      <c r="D1102" s="466"/>
      <c r="F1102" s="466"/>
      <c r="K1102" s="466"/>
      <c r="P1102" s="466"/>
      <c r="S1102" s="466"/>
      <c r="T1102" s="443"/>
    </row>
    <row r="1103" spans="4:20" s="121" customFormat="1">
      <c r="D1103" s="466"/>
      <c r="F1103" s="466"/>
      <c r="K1103" s="466"/>
      <c r="P1103" s="466"/>
      <c r="S1103" s="466"/>
      <c r="T1103" s="443"/>
    </row>
    <row r="1104" spans="4:20" s="121" customFormat="1">
      <c r="D1104" s="466"/>
      <c r="F1104" s="466"/>
      <c r="K1104" s="466"/>
      <c r="P1104" s="466"/>
      <c r="S1104" s="466"/>
      <c r="T1104" s="443"/>
    </row>
    <row r="1105" spans="4:20" s="121" customFormat="1">
      <c r="D1105" s="466"/>
      <c r="F1105" s="466"/>
      <c r="K1105" s="466"/>
      <c r="P1105" s="466"/>
      <c r="S1105" s="466"/>
      <c r="T1105" s="443"/>
    </row>
    <row r="1106" spans="4:20" s="121" customFormat="1">
      <c r="D1106" s="466"/>
      <c r="F1106" s="466"/>
      <c r="K1106" s="466"/>
      <c r="P1106" s="466"/>
      <c r="S1106" s="466"/>
      <c r="T1106" s="443"/>
    </row>
    <row r="1107" spans="4:20" s="121" customFormat="1">
      <c r="D1107" s="466"/>
      <c r="F1107" s="466"/>
      <c r="K1107" s="466"/>
      <c r="P1107" s="466"/>
      <c r="S1107" s="466"/>
      <c r="T1107" s="443"/>
    </row>
    <row r="1108" spans="4:20" s="121" customFormat="1">
      <c r="D1108" s="466"/>
      <c r="F1108" s="466"/>
      <c r="K1108" s="466"/>
      <c r="P1108" s="466"/>
      <c r="S1108" s="466"/>
      <c r="T1108" s="443"/>
    </row>
    <row r="1109" spans="4:20" s="121" customFormat="1">
      <c r="D1109" s="466"/>
      <c r="F1109" s="466"/>
      <c r="K1109" s="466"/>
      <c r="P1109" s="466"/>
      <c r="S1109" s="466"/>
      <c r="T1109" s="443"/>
    </row>
    <row r="1110" spans="4:20" s="121" customFormat="1">
      <c r="D1110" s="466"/>
      <c r="F1110" s="466"/>
      <c r="K1110" s="466"/>
      <c r="P1110" s="466"/>
      <c r="S1110" s="466"/>
      <c r="T1110" s="443"/>
    </row>
    <row r="1111" spans="4:20" s="121" customFormat="1">
      <c r="D1111" s="466"/>
      <c r="F1111" s="466"/>
      <c r="K1111" s="466"/>
      <c r="P1111" s="466"/>
      <c r="S1111" s="466"/>
      <c r="T1111" s="443"/>
    </row>
    <row r="1112" spans="4:20" s="121" customFormat="1">
      <c r="D1112" s="466"/>
      <c r="F1112" s="466"/>
      <c r="K1112" s="466"/>
      <c r="P1112" s="466"/>
      <c r="S1112" s="466"/>
      <c r="T1112" s="443"/>
    </row>
    <row r="1113" spans="4:20" s="121" customFormat="1">
      <c r="D1113" s="466"/>
      <c r="F1113" s="466"/>
      <c r="K1113" s="466"/>
      <c r="P1113" s="466"/>
      <c r="S1113" s="466"/>
      <c r="T1113" s="443"/>
    </row>
    <row r="1114" spans="4:20" s="121" customFormat="1">
      <c r="D1114" s="466"/>
      <c r="F1114" s="466"/>
      <c r="K1114" s="466"/>
      <c r="P1114" s="466"/>
      <c r="S1114" s="466"/>
      <c r="T1114" s="443"/>
    </row>
    <row r="1115" spans="4:20" s="121" customFormat="1">
      <c r="D1115" s="466"/>
      <c r="F1115" s="466"/>
      <c r="K1115" s="466"/>
      <c r="P1115" s="466"/>
      <c r="S1115" s="466"/>
      <c r="T1115" s="443"/>
    </row>
    <row r="1116" spans="4:20" s="121" customFormat="1">
      <c r="D1116" s="466"/>
      <c r="F1116" s="466"/>
      <c r="K1116" s="466"/>
      <c r="P1116" s="466"/>
      <c r="S1116" s="466"/>
      <c r="T1116" s="443"/>
    </row>
    <row r="1117" spans="4:20" s="121" customFormat="1">
      <c r="D1117" s="466"/>
      <c r="F1117" s="466"/>
      <c r="K1117" s="466"/>
      <c r="P1117" s="466"/>
      <c r="S1117" s="466"/>
      <c r="T1117" s="443"/>
    </row>
    <row r="1118" spans="4:20" s="121" customFormat="1">
      <c r="D1118" s="466"/>
      <c r="F1118" s="466"/>
      <c r="K1118" s="466"/>
      <c r="P1118" s="466"/>
      <c r="S1118" s="466"/>
      <c r="T1118" s="443"/>
    </row>
    <row r="1119" spans="4:20" s="121" customFormat="1">
      <c r="D1119" s="466"/>
      <c r="F1119" s="466"/>
      <c r="K1119" s="466"/>
      <c r="P1119" s="466"/>
      <c r="S1119" s="466"/>
      <c r="T1119" s="443"/>
    </row>
    <row r="1120" spans="4:20" s="121" customFormat="1">
      <c r="D1120" s="466"/>
      <c r="F1120" s="466"/>
      <c r="K1120" s="466"/>
      <c r="P1120" s="466"/>
      <c r="S1120" s="466"/>
      <c r="T1120" s="443"/>
    </row>
    <row r="1121" spans="4:20" s="121" customFormat="1">
      <c r="D1121" s="466"/>
      <c r="F1121" s="466"/>
      <c r="K1121" s="466"/>
      <c r="P1121" s="466"/>
      <c r="S1121" s="466"/>
      <c r="T1121" s="443"/>
    </row>
    <row r="1122" spans="4:20" s="121" customFormat="1">
      <c r="D1122" s="466"/>
      <c r="F1122" s="466"/>
      <c r="K1122" s="466"/>
      <c r="P1122" s="466"/>
      <c r="S1122" s="466"/>
      <c r="T1122" s="443"/>
    </row>
    <row r="1123" spans="4:20" s="121" customFormat="1">
      <c r="D1123" s="466"/>
      <c r="F1123" s="466"/>
      <c r="K1123" s="466"/>
      <c r="P1123" s="466"/>
      <c r="S1123" s="466"/>
      <c r="T1123" s="443"/>
    </row>
    <row r="1124" spans="4:20" s="121" customFormat="1">
      <c r="D1124" s="466"/>
      <c r="F1124" s="466"/>
      <c r="K1124" s="466"/>
      <c r="P1124" s="466"/>
      <c r="S1124" s="466"/>
      <c r="T1124" s="443"/>
    </row>
    <row r="1125" spans="4:20" s="121" customFormat="1">
      <c r="D1125" s="466"/>
      <c r="F1125" s="466"/>
      <c r="K1125" s="466"/>
      <c r="P1125" s="466"/>
      <c r="S1125" s="466"/>
      <c r="T1125" s="443"/>
    </row>
    <row r="1126" spans="4:20" s="121" customFormat="1">
      <c r="D1126" s="466"/>
      <c r="F1126" s="466"/>
      <c r="K1126" s="466"/>
      <c r="P1126" s="466"/>
      <c r="S1126" s="466"/>
      <c r="T1126" s="443"/>
    </row>
    <row r="1127" spans="4:20" s="121" customFormat="1">
      <c r="D1127" s="466"/>
      <c r="F1127" s="466"/>
      <c r="K1127" s="466"/>
      <c r="P1127" s="466"/>
      <c r="S1127" s="466"/>
      <c r="T1127" s="443"/>
    </row>
    <row r="1128" spans="4:20" s="121" customFormat="1">
      <c r="D1128" s="466"/>
      <c r="F1128" s="466"/>
      <c r="K1128" s="466"/>
      <c r="P1128" s="466"/>
      <c r="S1128" s="466"/>
      <c r="T1128" s="443"/>
    </row>
    <row r="1129" spans="4:20" s="121" customFormat="1">
      <c r="D1129" s="466"/>
      <c r="F1129" s="466"/>
      <c r="K1129" s="466"/>
      <c r="P1129" s="466"/>
      <c r="S1129" s="466"/>
      <c r="T1129" s="443"/>
    </row>
    <row r="1130" spans="4:20" s="121" customFormat="1">
      <c r="D1130" s="466"/>
      <c r="F1130" s="466"/>
      <c r="K1130" s="466"/>
      <c r="P1130" s="466"/>
      <c r="S1130" s="466"/>
      <c r="T1130" s="443"/>
    </row>
    <row r="1131" spans="4:20" s="121" customFormat="1">
      <c r="D1131" s="466"/>
      <c r="F1131" s="466"/>
      <c r="K1131" s="466"/>
      <c r="P1131" s="466"/>
      <c r="S1131" s="466"/>
      <c r="T1131" s="443"/>
    </row>
    <row r="1132" spans="4:20" s="121" customFormat="1">
      <c r="D1132" s="466"/>
      <c r="F1132" s="466"/>
      <c r="K1132" s="466"/>
      <c r="P1132" s="466"/>
      <c r="S1132" s="466"/>
      <c r="T1132" s="443"/>
    </row>
    <row r="1133" spans="4:20" s="121" customFormat="1">
      <c r="D1133" s="466"/>
      <c r="F1133" s="466"/>
      <c r="K1133" s="466"/>
      <c r="P1133" s="466"/>
      <c r="S1133" s="466"/>
      <c r="T1133" s="443"/>
    </row>
    <row r="1134" spans="4:20" s="121" customFormat="1">
      <c r="D1134" s="466"/>
      <c r="F1134" s="466"/>
      <c r="K1134" s="466"/>
      <c r="P1134" s="466"/>
      <c r="S1134" s="466"/>
      <c r="T1134" s="443"/>
    </row>
    <row r="1135" spans="4:20" s="121" customFormat="1">
      <c r="D1135" s="466"/>
      <c r="F1135" s="466"/>
      <c r="K1135" s="466"/>
      <c r="P1135" s="466"/>
      <c r="S1135" s="466"/>
      <c r="T1135" s="443"/>
    </row>
    <row r="1136" spans="4:20" s="121" customFormat="1">
      <c r="D1136" s="466"/>
      <c r="F1136" s="466"/>
      <c r="K1136" s="466"/>
      <c r="P1136" s="466"/>
      <c r="S1136" s="466"/>
      <c r="T1136" s="443"/>
    </row>
    <row r="1137" spans="4:20" s="121" customFormat="1">
      <c r="D1137" s="466"/>
      <c r="F1137" s="466"/>
      <c r="K1137" s="466"/>
      <c r="P1137" s="466"/>
      <c r="S1137" s="466"/>
      <c r="T1137" s="443"/>
    </row>
    <row r="1138" spans="4:20" s="121" customFormat="1">
      <c r="D1138" s="466"/>
      <c r="F1138" s="466"/>
      <c r="K1138" s="466"/>
      <c r="P1138" s="466"/>
      <c r="S1138" s="466"/>
      <c r="T1138" s="443"/>
    </row>
    <row r="1139" spans="4:20" s="121" customFormat="1">
      <c r="D1139" s="466"/>
      <c r="F1139" s="466"/>
      <c r="K1139" s="466"/>
      <c r="P1139" s="466"/>
      <c r="S1139" s="466"/>
      <c r="T1139" s="443"/>
    </row>
    <row r="1140" spans="4:20" s="121" customFormat="1">
      <c r="D1140" s="466"/>
      <c r="F1140" s="466"/>
      <c r="K1140" s="466"/>
      <c r="P1140" s="466"/>
      <c r="S1140" s="466"/>
      <c r="T1140" s="443"/>
    </row>
    <row r="1141" spans="4:20" s="121" customFormat="1">
      <c r="D1141" s="466"/>
      <c r="F1141" s="466"/>
      <c r="K1141" s="466"/>
      <c r="P1141" s="466"/>
      <c r="S1141" s="466"/>
      <c r="T1141" s="443"/>
    </row>
    <row r="1142" spans="4:20" s="121" customFormat="1">
      <c r="D1142" s="466"/>
      <c r="F1142" s="466"/>
      <c r="K1142" s="466"/>
      <c r="P1142" s="466"/>
      <c r="S1142" s="466"/>
      <c r="T1142" s="443"/>
    </row>
    <row r="1143" spans="4:20" s="121" customFormat="1">
      <c r="D1143" s="466"/>
      <c r="F1143" s="466"/>
      <c r="K1143" s="466"/>
      <c r="P1143" s="466"/>
      <c r="S1143" s="466"/>
      <c r="T1143" s="443"/>
    </row>
    <row r="1144" spans="4:20" s="121" customFormat="1">
      <c r="D1144" s="466"/>
      <c r="F1144" s="466"/>
      <c r="K1144" s="466"/>
      <c r="P1144" s="466"/>
      <c r="S1144" s="466"/>
      <c r="T1144" s="443"/>
    </row>
    <row r="1145" spans="4:20" s="121" customFormat="1">
      <c r="D1145" s="466"/>
      <c r="F1145" s="466"/>
      <c r="K1145" s="466"/>
      <c r="P1145" s="466"/>
      <c r="S1145" s="466"/>
      <c r="T1145" s="443"/>
    </row>
    <row r="1146" spans="4:20" s="121" customFormat="1">
      <c r="D1146" s="466"/>
      <c r="F1146" s="466"/>
      <c r="K1146" s="466"/>
      <c r="P1146" s="466"/>
      <c r="S1146" s="466"/>
      <c r="T1146" s="443"/>
    </row>
    <row r="1147" spans="4:20" s="121" customFormat="1">
      <c r="D1147" s="466"/>
      <c r="F1147" s="466"/>
      <c r="K1147" s="466"/>
      <c r="P1147" s="466"/>
      <c r="S1147" s="466"/>
      <c r="T1147" s="443"/>
    </row>
    <row r="1148" spans="4:20" s="121" customFormat="1">
      <c r="D1148" s="466"/>
      <c r="F1148" s="466"/>
      <c r="K1148" s="466"/>
      <c r="P1148" s="466"/>
      <c r="S1148" s="466"/>
      <c r="T1148" s="443"/>
    </row>
    <row r="1149" spans="4:20" s="121" customFormat="1">
      <c r="D1149" s="466"/>
      <c r="F1149" s="466"/>
      <c r="K1149" s="466"/>
      <c r="P1149" s="466"/>
      <c r="S1149" s="466"/>
      <c r="T1149" s="443"/>
    </row>
    <row r="1150" spans="4:20" s="121" customFormat="1">
      <c r="D1150" s="466"/>
      <c r="F1150" s="466"/>
      <c r="K1150" s="466"/>
      <c r="P1150" s="466"/>
      <c r="S1150" s="466"/>
      <c r="T1150" s="443"/>
    </row>
    <row r="1151" spans="4:20" s="121" customFormat="1">
      <c r="D1151" s="466"/>
      <c r="F1151" s="466"/>
      <c r="K1151" s="466"/>
      <c r="P1151" s="466"/>
      <c r="S1151" s="466"/>
      <c r="T1151" s="443"/>
    </row>
    <row r="1152" spans="4:20" s="121" customFormat="1">
      <c r="D1152" s="466"/>
      <c r="F1152" s="466"/>
      <c r="K1152" s="466"/>
      <c r="P1152" s="466"/>
      <c r="S1152" s="466"/>
      <c r="T1152" s="443"/>
    </row>
    <row r="1153" spans="4:20" s="121" customFormat="1">
      <c r="D1153" s="466"/>
      <c r="F1153" s="466"/>
      <c r="K1153" s="466"/>
      <c r="P1153" s="466"/>
      <c r="S1153" s="466"/>
      <c r="T1153" s="443"/>
    </row>
    <row r="1154" spans="4:20" s="121" customFormat="1">
      <c r="D1154" s="466"/>
      <c r="F1154" s="466"/>
      <c r="K1154" s="466"/>
      <c r="P1154" s="466"/>
      <c r="S1154" s="466"/>
      <c r="T1154" s="443"/>
    </row>
    <row r="1155" spans="4:20" s="121" customFormat="1">
      <c r="D1155" s="466"/>
      <c r="F1155" s="466"/>
      <c r="K1155" s="466"/>
      <c r="P1155" s="466"/>
      <c r="S1155" s="466"/>
      <c r="T1155" s="443"/>
    </row>
    <row r="1156" spans="4:20" s="121" customFormat="1">
      <c r="D1156" s="466"/>
      <c r="F1156" s="466"/>
      <c r="K1156" s="466"/>
      <c r="P1156" s="466"/>
      <c r="S1156" s="466"/>
      <c r="T1156" s="443"/>
    </row>
    <row r="1157" spans="4:20" s="121" customFormat="1">
      <c r="D1157" s="466"/>
      <c r="F1157" s="466"/>
      <c r="K1157" s="466"/>
      <c r="P1157" s="466"/>
      <c r="S1157" s="466"/>
      <c r="T1157" s="443"/>
    </row>
    <row r="1158" spans="4:20" s="121" customFormat="1">
      <c r="D1158" s="466"/>
      <c r="F1158" s="466"/>
      <c r="K1158" s="466"/>
      <c r="P1158" s="466"/>
      <c r="S1158" s="466"/>
      <c r="T1158" s="443"/>
    </row>
    <row r="1159" spans="4:20" s="121" customFormat="1">
      <c r="D1159" s="466"/>
      <c r="F1159" s="466"/>
      <c r="K1159" s="466"/>
      <c r="P1159" s="466"/>
      <c r="S1159" s="466"/>
      <c r="T1159" s="443"/>
    </row>
    <row r="1160" spans="4:20" s="121" customFormat="1">
      <c r="D1160" s="466"/>
      <c r="F1160" s="466"/>
      <c r="K1160" s="466"/>
      <c r="P1160" s="466"/>
      <c r="S1160" s="466"/>
      <c r="T1160" s="443"/>
    </row>
    <row r="1161" spans="4:20" s="121" customFormat="1">
      <c r="D1161" s="466"/>
      <c r="F1161" s="466"/>
      <c r="K1161" s="466"/>
      <c r="P1161" s="466"/>
      <c r="S1161" s="466"/>
      <c r="T1161" s="443"/>
    </row>
    <row r="1162" spans="4:20" s="121" customFormat="1">
      <c r="D1162" s="466"/>
      <c r="F1162" s="466"/>
      <c r="K1162" s="466"/>
      <c r="P1162" s="466"/>
      <c r="S1162" s="466"/>
      <c r="T1162" s="443"/>
    </row>
    <row r="1163" spans="4:20" s="121" customFormat="1">
      <c r="D1163" s="466"/>
      <c r="F1163" s="466"/>
      <c r="K1163" s="466"/>
      <c r="P1163" s="466"/>
      <c r="S1163" s="466"/>
      <c r="T1163" s="443"/>
    </row>
    <row r="1164" spans="4:20" s="121" customFormat="1">
      <c r="D1164" s="466"/>
      <c r="F1164" s="466"/>
      <c r="K1164" s="466"/>
      <c r="P1164" s="466"/>
      <c r="S1164" s="466"/>
      <c r="T1164" s="443"/>
    </row>
    <row r="1165" spans="4:20" s="121" customFormat="1">
      <c r="D1165" s="466"/>
      <c r="F1165" s="466"/>
      <c r="K1165" s="466"/>
      <c r="P1165" s="466"/>
      <c r="S1165" s="466"/>
      <c r="T1165" s="443"/>
    </row>
    <row r="1166" spans="4:20" s="121" customFormat="1">
      <c r="D1166" s="466"/>
      <c r="F1166" s="466"/>
      <c r="K1166" s="466"/>
      <c r="P1166" s="466"/>
      <c r="S1166" s="466"/>
      <c r="T1166" s="443"/>
    </row>
    <row r="1167" spans="4:20" s="121" customFormat="1">
      <c r="D1167" s="466"/>
      <c r="F1167" s="466"/>
      <c r="K1167" s="466"/>
      <c r="P1167" s="466"/>
      <c r="S1167" s="466"/>
      <c r="T1167" s="443"/>
    </row>
    <row r="1168" spans="4:20" s="121" customFormat="1">
      <c r="D1168" s="466"/>
      <c r="F1168" s="466"/>
      <c r="K1168" s="466"/>
      <c r="P1168" s="466"/>
      <c r="S1168" s="466"/>
      <c r="T1168" s="443"/>
    </row>
    <row r="1169" spans="4:20" s="121" customFormat="1">
      <c r="D1169" s="466"/>
      <c r="F1169" s="466"/>
      <c r="K1169" s="466"/>
      <c r="P1169" s="466"/>
      <c r="S1169" s="466"/>
      <c r="T1169" s="443"/>
    </row>
    <row r="1170" spans="4:20" s="121" customFormat="1">
      <c r="D1170" s="466"/>
      <c r="F1170" s="466"/>
      <c r="K1170" s="466"/>
      <c r="P1170" s="466"/>
      <c r="S1170" s="466"/>
      <c r="T1170" s="443"/>
    </row>
    <row r="1171" spans="4:20" s="121" customFormat="1">
      <c r="D1171" s="466"/>
      <c r="F1171" s="466"/>
      <c r="K1171" s="466"/>
      <c r="P1171" s="466"/>
      <c r="S1171" s="466"/>
      <c r="T1171" s="443"/>
    </row>
    <row r="1172" spans="4:20" s="121" customFormat="1">
      <c r="D1172" s="466"/>
      <c r="F1172" s="466"/>
      <c r="K1172" s="466"/>
      <c r="P1172" s="466"/>
      <c r="S1172" s="466"/>
      <c r="T1172" s="443"/>
    </row>
    <row r="1173" spans="4:20" s="121" customFormat="1">
      <c r="D1173" s="466"/>
      <c r="F1173" s="466"/>
      <c r="K1173" s="466"/>
      <c r="P1173" s="466"/>
      <c r="S1173" s="466"/>
      <c r="T1173" s="443"/>
    </row>
    <row r="1174" spans="4:20" s="121" customFormat="1">
      <c r="D1174" s="466"/>
      <c r="F1174" s="466"/>
      <c r="K1174" s="466"/>
      <c r="P1174" s="466"/>
      <c r="S1174" s="466"/>
      <c r="T1174" s="443"/>
    </row>
    <row r="1175" spans="4:20" s="121" customFormat="1">
      <c r="D1175" s="466"/>
      <c r="F1175" s="466"/>
      <c r="K1175" s="466"/>
      <c r="P1175" s="466"/>
      <c r="S1175" s="466"/>
      <c r="T1175" s="443"/>
    </row>
    <row r="1176" spans="4:20" s="121" customFormat="1">
      <c r="D1176" s="466"/>
      <c r="F1176" s="466"/>
      <c r="K1176" s="466"/>
      <c r="P1176" s="466"/>
      <c r="S1176" s="466"/>
      <c r="T1176" s="443"/>
    </row>
    <row r="1177" spans="4:20" s="121" customFormat="1">
      <c r="D1177" s="466"/>
      <c r="F1177" s="466"/>
      <c r="K1177" s="466"/>
      <c r="P1177" s="466"/>
      <c r="S1177" s="466"/>
      <c r="T1177" s="443"/>
    </row>
    <row r="1178" spans="4:20" s="121" customFormat="1">
      <c r="D1178" s="466"/>
      <c r="F1178" s="466"/>
      <c r="K1178" s="466"/>
      <c r="P1178" s="466"/>
      <c r="S1178" s="466"/>
      <c r="T1178" s="443"/>
    </row>
    <row r="1179" spans="4:20" s="121" customFormat="1">
      <c r="D1179" s="466"/>
      <c r="F1179" s="466"/>
      <c r="K1179" s="466"/>
      <c r="P1179" s="466"/>
      <c r="S1179" s="466"/>
      <c r="T1179" s="443"/>
    </row>
    <row r="1180" spans="4:20" s="121" customFormat="1">
      <c r="D1180" s="466"/>
      <c r="F1180" s="466"/>
      <c r="K1180" s="466"/>
      <c r="P1180" s="466"/>
      <c r="S1180" s="466"/>
      <c r="T1180" s="443"/>
    </row>
    <row r="1181" spans="4:20" s="121" customFormat="1">
      <c r="D1181" s="466"/>
      <c r="F1181" s="466"/>
      <c r="K1181" s="466"/>
      <c r="P1181" s="466"/>
      <c r="S1181" s="466"/>
      <c r="T1181" s="443"/>
    </row>
    <row r="1182" spans="4:20" s="121" customFormat="1">
      <c r="D1182" s="466"/>
      <c r="F1182" s="466"/>
      <c r="K1182" s="466"/>
      <c r="P1182" s="466"/>
      <c r="S1182" s="466"/>
      <c r="T1182" s="443"/>
    </row>
    <row r="1183" spans="4:20" s="121" customFormat="1">
      <c r="D1183" s="466"/>
      <c r="F1183" s="466"/>
      <c r="K1183" s="466"/>
      <c r="P1183" s="466"/>
      <c r="S1183" s="466"/>
      <c r="T1183" s="443"/>
    </row>
    <row r="1184" spans="4:20" s="121" customFormat="1">
      <c r="D1184" s="466"/>
      <c r="F1184" s="466"/>
      <c r="K1184" s="466"/>
      <c r="P1184" s="466"/>
      <c r="S1184" s="466"/>
      <c r="T1184" s="443"/>
    </row>
    <row r="1185" spans="4:20" s="121" customFormat="1">
      <c r="D1185" s="466"/>
      <c r="F1185" s="466"/>
      <c r="K1185" s="466"/>
      <c r="P1185" s="466"/>
      <c r="S1185" s="466"/>
      <c r="T1185" s="443"/>
    </row>
    <row r="1186" spans="4:20" s="121" customFormat="1">
      <c r="D1186" s="466"/>
      <c r="F1186" s="466"/>
      <c r="K1186" s="466"/>
      <c r="P1186" s="466"/>
      <c r="S1186" s="466"/>
      <c r="T1186" s="443"/>
    </row>
    <row r="1187" spans="4:20" s="121" customFormat="1">
      <c r="D1187" s="466"/>
      <c r="F1187" s="466"/>
      <c r="K1187" s="466"/>
      <c r="P1187" s="466"/>
      <c r="S1187" s="466"/>
      <c r="T1187" s="443"/>
    </row>
    <row r="1188" spans="4:20" s="121" customFormat="1">
      <c r="D1188" s="466"/>
      <c r="F1188" s="466"/>
      <c r="K1188" s="466"/>
      <c r="P1188" s="466"/>
      <c r="S1188" s="466"/>
      <c r="T1188" s="443"/>
    </row>
    <row r="1189" spans="4:20" s="121" customFormat="1">
      <c r="D1189" s="466"/>
      <c r="F1189" s="466"/>
      <c r="K1189" s="466"/>
      <c r="P1189" s="466"/>
      <c r="S1189" s="466"/>
      <c r="T1189" s="443"/>
    </row>
    <row r="1190" spans="4:20" s="121" customFormat="1">
      <c r="D1190" s="466"/>
      <c r="F1190" s="466"/>
      <c r="K1190" s="466"/>
      <c r="P1190" s="466"/>
      <c r="S1190" s="466"/>
      <c r="T1190" s="443"/>
    </row>
    <row r="1191" spans="4:20" s="121" customFormat="1">
      <c r="D1191" s="466"/>
      <c r="F1191" s="466"/>
      <c r="K1191" s="466"/>
      <c r="P1191" s="466"/>
      <c r="S1191" s="466"/>
      <c r="T1191" s="443"/>
    </row>
    <row r="1192" spans="4:20" s="121" customFormat="1">
      <c r="D1192" s="466"/>
      <c r="F1192" s="466"/>
      <c r="K1192" s="466"/>
      <c r="P1192" s="466"/>
      <c r="S1192" s="466"/>
      <c r="T1192" s="443"/>
    </row>
    <row r="1193" spans="4:20" s="121" customFormat="1">
      <c r="D1193" s="466"/>
      <c r="F1193" s="466"/>
      <c r="K1193" s="466"/>
      <c r="P1193" s="466"/>
      <c r="S1193" s="466"/>
      <c r="T1193" s="443"/>
    </row>
    <row r="1194" spans="4:20" s="121" customFormat="1">
      <c r="D1194" s="466"/>
      <c r="F1194" s="466"/>
      <c r="K1194" s="466"/>
      <c r="P1194" s="466"/>
      <c r="S1194" s="466"/>
      <c r="T1194" s="443"/>
    </row>
    <row r="1195" spans="4:20" s="121" customFormat="1">
      <c r="D1195" s="466"/>
      <c r="F1195" s="466"/>
      <c r="K1195" s="466"/>
      <c r="P1195" s="466"/>
      <c r="S1195" s="466"/>
      <c r="T1195" s="443"/>
    </row>
    <row r="1196" spans="4:20" s="121" customFormat="1">
      <c r="D1196" s="466"/>
      <c r="F1196" s="466"/>
      <c r="K1196" s="466"/>
      <c r="P1196" s="466"/>
      <c r="S1196" s="466"/>
      <c r="T1196" s="443"/>
    </row>
    <row r="1197" spans="4:20" s="121" customFormat="1">
      <c r="D1197" s="466"/>
      <c r="F1197" s="466"/>
      <c r="K1197" s="466"/>
      <c r="P1197" s="466"/>
      <c r="S1197" s="466"/>
      <c r="T1197" s="443"/>
    </row>
    <row r="1198" spans="4:20" s="121" customFormat="1">
      <c r="D1198" s="466"/>
      <c r="F1198" s="466"/>
      <c r="K1198" s="466"/>
      <c r="P1198" s="466"/>
      <c r="S1198" s="466"/>
      <c r="T1198" s="443"/>
    </row>
    <row r="1199" spans="4:20" s="121" customFormat="1">
      <c r="D1199" s="466"/>
      <c r="F1199" s="466"/>
      <c r="K1199" s="466"/>
      <c r="P1199" s="466"/>
      <c r="S1199" s="466"/>
      <c r="T1199" s="443"/>
    </row>
    <row r="1200" spans="4:20" s="121" customFormat="1">
      <c r="D1200" s="466"/>
      <c r="F1200" s="466"/>
      <c r="K1200" s="466"/>
      <c r="P1200" s="466"/>
      <c r="S1200" s="466"/>
      <c r="T1200" s="443"/>
    </row>
    <row r="1201" spans="4:20" s="121" customFormat="1">
      <c r="D1201" s="466"/>
      <c r="F1201" s="466"/>
      <c r="K1201" s="466"/>
      <c r="P1201" s="466"/>
      <c r="S1201" s="466"/>
      <c r="T1201" s="443"/>
    </row>
    <row r="1202" spans="4:20" s="121" customFormat="1">
      <c r="D1202" s="466"/>
      <c r="F1202" s="466"/>
      <c r="K1202" s="466"/>
      <c r="P1202" s="466"/>
      <c r="S1202" s="466"/>
      <c r="T1202" s="443"/>
    </row>
    <row r="1203" spans="4:20" s="121" customFormat="1">
      <c r="D1203" s="466"/>
      <c r="F1203" s="466"/>
      <c r="K1203" s="466"/>
      <c r="P1203" s="466"/>
      <c r="S1203" s="466"/>
      <c r="T1203" s="443"/>
    </row>
    <row r="1204" spans="4:20" s="121" customFormat="1">
      <c r="D1204" s="466"/>
      <c r="F1204" s="466"/>
      <c r="K1204" s="466"/>
      <c r="P1204" s="466"/>
      <c r="S1204" s="466"/>
      <c r="T1204" s="443"/>
    </row>
    <row r="1205" spans="4:20" s="121" customFormat="1">
      <c r="D1205" s="466"/>
      <c r="F1205" s="466"/>
      <c r="K1205" s="466"/>
      <c r="P1205" s="466"/>
      <c r="S1205" s="466"/>
      <c r="T1205" s="443"/>
    </row>
    <row r="1206" spans="4:20" s="121" customFormat="1">
      <c r="D1206" s="466"/>
      <c r="F1206" s="466"/>
      <c r="K1206" s="466"/>
      <c r="P1206" s="466"/>
      <c r="S1206" s="466"/>
      <c r="T1206" s="443"/>
    </row>
    <row r="1207" spans="4:20" s="121" customFormat="1">
      <c r="D1207" s="466"/>
      <c r="F1207" s="466"/>
      <c r="K1207" s="466"/>
      <c r="P1207" s="466"/>
      <c r="S1207" s="466"/>
      <c r="T1207" s="443"/>
    </row>
    <row r="1208" spans="4:20" s="121" customFormat="1">
      <c r="D1208" s="466"/>
      <c r="F1208" s="466"/>
      <c r="K1208" s="466"/>
      <c r="P1208" s="466"/>
      <c r="S1208" s="466"/>
      <c r="T1208" s="443"/>
    </row>
    <row r="1209" spans="4:20" s="121" customFormat="1">
      <c r="D1209" s="466"/>
      <c r="F1209" s="466"/>
      <c r="K1209" s="466"/>
      <c r="P1209" s="466"/>
      <c r="S1209" s="466"/>
      <c r="T1209" s="443"/>
    </row>
    <row r="1210" spans="4:20" s="121" customFormat="1">
      <c r="D1210" s="466"/>
      <c r="F1210" s="466"/>
      <c r="K1210" s="466"/>
      <c r="P1210" s="466"/>
      <c r="S1210" s="466"/>
      <c r="T1210" s="443"/>
    </row>
    <row r="1211" spans="4:20" s="121" customFormat="1">
      <c r="D1211" s="466"/>
      <c r="F1211" s="466"/>
      <c r="K1211" s="466"/>
      <c r="P1211" s="466"/>
      <c r="S1211" s="466"/>
      <c r="T1211" s="443"/>
    </row>
    <row r="1212" spans="4:20" s="121" customFormat="1">
      <c r="D1212" s="466"/>
      <c r="F1212" s="466"/>
      <c r="K1212" s="466"/>
      <c r="P1212" s="466"/>
      <c r="S1212" s="466"/>
      <c r="T1212" s="443"/>
    </row>
    <row r="1213" spans="4:20" s="121" customFormat="1">
      <c r="D1213" s="466"/>
      <c r="F1213" s="466"/>
      <c r="K1213" s="466"/>
      <c r="P1213" s="466"/>
      <c r="S1213" s="466"/>
      <c r="T1213" s="443"/>
    </row>
    <row r="1214" spans="4:20" s="121" customFormat="1">
      <c r="D1214" s="466"/>
      <c r="F1214" s="466"/>
      <c r="K1214" s="466"/>
      <c r="P1214" s="466"/>
      <c r="S1214" s="466"/>
      <c r="T1214" s="443"/>
    </row>
    <row r="1215" spans="4:20" s="121" customFormat="1">
      <c r="D1215" s="466"/>
      <c r="F1215" s="466"/>
      <c r="K1215" s="466"/>
      <c r="P1215" s="466"/>
      <c r="S1215" s="466"/>
      <c r="T1215" s="443"/>
    </row>
    <row r="1216" spans="4:20" s="121" customFormat="1">
      <c r="D1216" s="466"/>
      <c r="F1216" s="466"/>
      <c r="K1216" s="466"/>
      <c r="P1216" s="466"/>
      <c r="S1216" s="466"/>
      <c r="T1216" s="443"/>
    </row>
    <row r="1217" spans="4:20" s="121" customFormat="1">
      <c r="D1217" s="466"/>
      <c r="F1217" s="466"/>
      <c r="K1217" s="466"/>
      <c r="P1217" s="466"/>
      <c r="S1217" s="466"/>
      <c r="T1217" s="443"/>
    </row>
    <row r="1218" spans="4:20" s="121" customFormat="1">
      <c r="D1218" s="466"/>
      <c r="F1218" s="466"/>
      <c r="K1218" s="466"/>
      <c r="P1218" s="466"/>
      <c r="S1218" s="466"/>
      <c r="T1218" s="443"/>
    </row>
    <row r="1219" spans="4:20" s="121" customFormat="1">
      <c r="D1219" s="466"/>
      <c r="F1219" s="466"/>
      <c r="K1219" s="466"/>
      <c r="P1219" s="466"/>
      <c r="S1219" s="466"/>
      <c r="T1219" s="443"/>
    </row>
    <row r="1220" spans="4:20" s="121" customFormat="1">
      <c r="D1220" s="466"/>
      <c r="F1220" s="466"/>
      <c r="K1220" s="466"/>
      <c r="P1220" s="466"/>
      <c r="S1220" s="466"/>
      <c r="T1220" s="443"/>
    </row>
    <row r="1221" spans="4:20" s="121" customFormat="1">
      <c r="D1221" s="466"/>
      <c r="F1221" s="466"/>
      <c r="K1221" s="466"/>
      <c r="P1221" s="466"/>
      <c r="S1221" s="466"/>
      <c r="T1221" s="443"/>
    </row>
    <row r="1222" spans="4:20" s="121" customFormat="1">
      <c r="D1222" s="466"/>
      <c r="F1222" s="466"/>
      <c r="K1222" s="466"/>
      <c r="P1222" s="466"/>
      <c r="S1222" s="466"/>
      <c r="T1222" s="443"/>
    </row>
    <row r="1223" spans="4:20" s="121" customFormat="1">
      <c r="D1223" s="466"/>
      <c r="F1223" s="466"/>
      <c r="K1223" s="466"/>
      <c r="P1223" s="466"/>
      <c r="S1223" s="466"/>
      <c r="T1223" s="443"/>
    </row>
    <row r="1224" spans="4:20" s="121" customFormat="1">
      <c r="D1224" s="466"/>
      <c r="F1224" s="466"/>
      <c r="K1224" s="466"/>
      <c r="P1224" s="466"/>
      <c r="S1224" s="466"/>
      <c r="T1224" s="443"/>
    </row>
    <row r="1225" spans="4:20" s="121" customFormat="1">
      <c r="D1225" s="466"/>
      <c r="F1225" s="466"/>
      <c r="K1225" s="466"/>
      <c r="P1225" s="466"/>
      <c r="S1225" s="466"/>
      <c r="T1225" s="443"/>
    </row>
    <row r="1226" spans="4:20" s="121" customFormat="1">
      <c r="D1226" s="466"/>
      <c r="F1226" s="466"/>
      <c r="K1226" s="466"/>
      <c r="P1226" s="466"/>
      <c r="S1226" s="466"/>
      <c r="T1226" s="443"/>
    </row>
    <row r="1227" spans="4:20" s="121" customFormat="1">
      <c r="D1227" s="466"/>
      <c r="F1227" s="466"/>
      <c r="K1227" s="466"/>
      <c r="P1227" s="466"/>
      <c r="S1227" s="466"/>
      <c r="T1227" s="443"/>
    </row>
    <row r="1228" spans="4:20" s="121" customFormat="1">
      <c r="D1228" s="466"/>
      <c r="F1228" s="466"/>
      <c r="K1228" s="466"/>
      <c r="P1228" s="466"/>
      <c r="S1228" s="466"/>
      <c r="T1228" s="443"/>
    </row>
    <row r="1229" spans="4:20" s="121" customFormat="1">
      <c r="D1229" s="466"/>
      <c r="F1229" s="466"/>
      <c r="K1229" s="466"/>
      <c r="P1229" s="466"/>
      <c r="S1229" s="466"/>
      <c r="T1229" s="443"/>
    </row>
    <row r="1230" spans="4:20" s="121" customFormat="1">
      <c r="D1230" s="466"/>
      <c r="F1230" s="466"/>
      <c r="K1230" s="466"/>
      <c r="P1230" s="466"/>
      <c r="S1230" s="466"/>
      <c r="T1230" s="443"/>
    </row>
    <row r="1231" spans="4:20" s="121" customFormat="1">
      <c r="D1231" s="466"/>
      <c r="F1231" s="466"/>
      <c r="K1231" s="466"/>
      <c r="P1231" s="466"/>
      <c r="S1231" s="466"/>
      <c r="T1231" s="443"/>
    </row>
    <row r="1232" spans="4:20" s="121" customFormat="1">
      <c r="D1232" s="466"/>
      <c r="F1232" s="466"/>
      <c r="K1232" s="466"/>
      <c r="P1232" s="466"/>
      <c r="S1232" s="466"/>
      <c r="T1232" s="443"/>
    </row>
    <row r="1233" spans="4:20" s="121" customFormat="1">
      <c r="D1233" s="466"/>
      <c r="F1233" s="466"/>
      <c r="K1233" s="466"/>
      <c r="P1233" s="466"/>
      <c r="S1233" s="466"/>
      <c r="T1233" s="443"/>
    </row>
    <row r="1234" spans="4:20" s="121" customFormat="1">
      <c r="D1234" s="466"/>
      <c r="F1234" s="466"/>
      <c r="K1234" s="466"/>
      <c r="P1234" s="466"/>
      <c r="S1234" s="466"/>
      <c r="T1234" s="443"/>
    </row>
    <row r="1235" spans="4:20" s="121" customFormat="1">
      <c r="D1235" s="466"/>
      <c r="F1235" s="466"/>
      <c r="K1235" s="466"/>
      <c r="P1235" s="466"/>
      <c r="S1235" s="466"/>
      <c r="T1235" s="443"/>
    </row>
    <row r="1236" spans="4:20" s="121" customFormat="1">
      <c r="D1236" s="466"/>
      <c r="F1236" s="466"/>
      <c r="K1236" s="466"/>
      <c r="P1236" s="466"/>
      <c r="S1236" s="466"/>
      <c r="T1236" s="443"/>
    </row>
    <row r="1237" spans="4:20" s="121" customFormat="1">
      <c r="D1237" s="466"/>
      <c r="F1237" s="466"/>
      <c r="K1237" s="466"/>
      <c r="P1237" s="466"/>
      <c r="S1237" s="466"/>
      <c r="T1237" s="443"/>
    </row>
    <row r="1238" spans="4:20" s="121" customFormat="1">
      <c r="D1238" s="466"/>
      <c r="F1238" s="466"/>
      <c r="K1238" s="466"/>
      <c r="P1238" s="466"/>
      <c r="S1238" s="466"/>
      <c r="T1238" s="443"/>
    </row>
    <row r="1239" spans="4:20" s="121" customFormat="1">
      <c r="D1239" s="466"/>
      <c r="F1239" s="466"/>
      <c r="K1239" s="466"/>
      <c r="P1239" s="466"/>
      <c r="S1239" s="466"/>
      <c r="T1239" s="443"/>
    </row>
    <row r="1240" spans="4:20" s="121" customFormat="1">
      <c r="D1240" s="466"/>
      <c r="F1240" s="466"/>
      <c r="K1240" s="466"/>
      <c r="P1240" s="466"/>
      <c r="S1240" s="466"/>
      <c r="T1240" s="443"/>
    </row>
    <row r="1241" spans="4:20" s="121" customFormat="1">
      <c r="D1241" s="466"/>
      <c r="F1241" s="466"/>
      <c r="K1241" s="466"/>
      <c r="P1241" s="466"/>
      <c r="S1241" s="466"/>
      <c r="T1241" s="443"/>
    </row>
    <row r="1242" spans="4:20" s="121" customFormat="1">
      <c r="D1242" s="466"/>
      <c r="F1242" s="466"/>
      <c r="K1242" s="466"/>
      <c r="P1242" s="466"/>
      <c r="S1242" s="466"/>
      <c r="T1242" s="443"/>
    </row>
    <row r="1243" spans="4:20" s="121" customFormat="1">
      <c r="D1243" s="466"/>
      <c r="F1243" s="466"/>
      <c r="K1243" s="466"/>
      <c r="P1243" s="466"/>
      <c r="S1243" s="466"/>
      <c r="T1243" s="443"/>
    </row>
    <row r="1244" spans="4:20" s="121" customFormat="1">
      <c r="D1244" s="466"/>
      <c r="F1244" s="466"/>
      <c r="K1244" s="466"/>
      <c r="P1244" s="466"/>
      <c r="S1244" s="466"/>
      <c r="T1244" s="443"/>
    </row>
    <row r="1245" spans="4:20" s="121" customFormat="1">
      <c r="D1245" s="466"/>
      <c r="F1245" s="466"/>
      <c r="K1245" s="466"/>
      <c r="P1245" s="466"/>
      <c r="S1245" s="466"/>
      <c r="T1245" s="443"/>
    </row>
    <row r="1246" spans="4:20" s="121" customFormat="1">
      <c r="D1246" s="466"/>
      <c r="F1246" s="466"/>
      <c r="K1246" s="466"/>
      <c r="P1246" s="466"/>
      <c r="S1246" s="466"/>
      <c r="T1246" s="443"/>
    </row>
    <row r="1247" spans="4:20" s="121" customFormat="1">
      <c r="D1247" s="466"/>
      <c r="F1247" s="466"/>
      <c r="K1247" s="466"/>
      <c r="P1247" s="466"/>
      <c r="S1247" s="466"/>
      <c r="T1247" s="443"/>
    </row>
    <row r="1248" spans="4:20" s="121" customFormat="1">
      <c r="D1248" s="466"/>
      <c r="F1248" s="466"/>
      <c r="K1248" s="466"/>
      <c r="P1248" s="466"/>
      <c r="S1248" s="466"/>
      <c r="T1248" s="443"/>
    </row>
    <row r="1249" spans="4:20" s="121" customFormat="1">
      <c r="D1249" s="466"/>
      <c r="F1249" s="466"/>
      <c r="K1249" s="466"/>
      <c r="P1249" s="466"/>
      <c r="S1249" s="466"/>
      <c r="T1249" s="443"/>
    </row>
    <row r="1250" spans="4:20" s="121" customFormat="1">
      <c r="D1250" s="466"/>
      <c r="F1250" s="466"/>
      <c r="K1250" s="466"/>
      <c r="P1250" s="466"/>
      <c r="S1250" s="466"/>
      <c r="T1250" s="443"/>
    </row>
    <row r="1251" spans="4:20" s="121" customFormat="1">
      <c r="D1251" s="466"/>
      <c r="F1251" s="466"/>
      <c r="K1251" s="466"/>
      <c r="P1251" s="466"/>
      <c r="S1251" s="466"/>
      <c r="T1251" s="443"/>
    </row>
    <row r="1252" spans="4:20" s="121" customFormat="1">
      <c r="D1252" s="466"/>
      <c r="F1252" s="466"/>
      <c r="K1252" s="466"/>
      <c r="P1252" s="466"/>
      <c r="S1252" s="466"/>
      <c r="T1252" s="443"/>
    </row>
    <row r="1253" spans="4:20" s="121" customFormat="1">
      <c r="D1253" s="466"/>
      <c r="F1253" s="466"/>
      <c r="K1253" s="466"/>
      <c r="P1253" s="466"/>
      <c r="S1253" s="466"/>
      <c r="T1253" s="443"/>
    </row>
    <row r="1254" spans="4:20" s="121" customFormat="1">
      <c r="D1254" s="466"/>
      <c r="F1254" s="466"/>
      <c r="K1254" s="466"/>
      <c r="P1254" s="466"/>
      <c r="S1254" s="466"/>
      <c r="T1254" s="443"/>
    </row>
    <row r="1255" spans="4:20" s="121" customFormat="1">
      <c r="D1255" s="466"/>
      <c r="F1255" s="466"/>
      <c r="K1255" s="466"/>
      <c r="P1255" s="466"/>
      <c r="S1255" s="466"/>
      <c r="T1255" s="443"/>
    </row>
    <row r="1256" spans="4:20" s="121" customFormat="1">
      <c r="D1256" s="466"/>
      <c r="F1256" s="466"/>
      <c r="K1256" s="466"/>
      <c r="P1256" s="466"/>
      <c r="S1256" s="466"/>
      <c r="T1256" s="443"/>
    </row>
    <row r="1257" spans="4:20" s="121" customFormat="1">
      <c r="D1257" s="466"/>
      <c r="F1257" s="466"/>
      <c r="K1257" s="466"/>
      <c r="P1257" s="466"/>
      <c r="S1257" s="466"/>
      <c r="T1257" s="443"/>
    </row>
    <row r="1258" spans="4:20" s="121" customFormat="1">
      <c r="D1258" s="466"/>
      <c r="F1258" s="466"/>
      <c r="K1258" s="466"/>
      <c r="P1258" s="466"/>
      <c r="S1258" s="466"/>
      <c r="T1258" s="443"/>
    </row>
    <row r="1259" spans="4:20" s="121" customFormat="1">
      <c r="D1259" s="466"/>
      <c r="F1259" s="466"/>
      <c r="K1259" s="466"/>
      <c r="P1259" s="466"/>
      <c r="S1259" s="466"/>
      <c r="T1259" s="443"/>
    </row>
    <row r="1260" spans="4:20" s="121" customFormat="1">
      <c r="D1260" s="466"/>
      <c r="F1260" s="466"/>
      <c r="K1260" s="466"/>
      <c r="P1260" s="466"/>
      <c r="S1260" s="466"/>
      <c r="T1260" s="443"/>
    </row>
    <row r="1261" spans="4:20" s="121" customFormat="1">
      <c r="D1261" s="466"/>
      <c r="F1261" s="466"/>
      <c r="K1261" s="466"/>
      <c r="P1261" s="466"/>
      <c r="S1261" s="466"/>
      <c r="T1261" s="443"/>
    </row>
    <row r="1262" spans="4:20" s="121" customFormat="1">
      <c r="D1262" s="466"/>
      <c r="F1262" s="466"/>
      <c r="K1262" s="466"/>
      <c r="P1262" s="466"/>
      <c r="S1262" s="466"/>
      <c r="T1262" s="443"/>
    </row>
    <row r="1263" spans="4:20" s="121" customFormat="1">
      <c r="D1263" s="466"/>
      <c r="F1263" s="466"/>
      <c r="K1263" s="466"/>
      <c r="P1263" s="466"/>
      <c r="S1263" s="466"/>
      <c r="T1263" s="443"/>
    </row>
    <row r="1264" spans="4:20" s="121" customFormat="1">
      <c r="D1264" s="466"/>
      <c r="F1264" s="466"/>
      <c r="K1264" s="466"/>
      <c r="P1264" s="466"/>
      <c r="S1264" s="466"/>
      <c r="T1264" s="443"/>
    </row>
    <row r="1265" spans="4:20" s="121" customFormat="1">
      <c r="D1265" s="466"/>
      <c r="F1265" s="466"/>
      <c r="K1265" s="466"/>
      <c r="P1265" s="466"/>
      <c r="S1265" s="466"/>
      <c r="T1265" s="443"/>
    </row>
    <row r="1266" spans="4:20" s="121" customFormat="1">
      <c r="D1266" s="466"/>
      <c r="F1266" s="466"/>
      <c r="K1266" s="466"/>
      <c r="P1266" s="466"/>
      <c r="S1266" s="466"/>
      <c r="T1266" s="443"/>
    </row>
    <row r="1267" spans="4:20" s="121" customFormat="1">
      <c r="D1267" s="466"/>
      <c r="F1267" s="466"/>
      <c r="K1267" s="466"/>
      <c r="P1267" s="466"/>
      <c r="S1267" s="466"/>
      <c r="T1267" s="443"/>
    </row>
    <row r="1268" spans="4:20" s="121" customFormat="1">
      <c r="D1268" s="466"/>
      <c r="F1268" s="466"/>
      <c r="K1268" s="466"/>
      <c r="P1268" s="466"/>
      <c r="S1268" s="466"/>
      <c r="T1268" s="443"/>
    </row>
    <row r="1269" spans="4:20" s="121" customFormat="1">
      <c r="D1269" s="466"/>
      <c r="F1269" s="466"/>
      <c r="K1269" s="466"/>
      <c r="P1269" s="466"/>
      <c r="S1269" s="466"/>
      <c r="T1269" s="443"/>
    </row>
    <row r="1270" spans="4:20" s="121" customFormat="1">
      <c r="D1270" s="466"/>
      <c r="F1270" s="466"/>
      <c r="K1270" s="466"/>
      <c r="P1270" s="466"/>
      <c r="S1270" s="466"/>
      <c r="T1270" s="443"/>
    </row>
    <row r="1271" spans="4:20" s="121" customFormat="1">
      <c r="D1271" s="466"/>
      <c r="F1271" s="466"/>
      <c r="K1271" s="466"/>
      <c r="P1271" s="466"/>
      <c r="S1271" s="466"/>
      <c r="T1271" s="443"/>
    </row>
    <row r="1272" spans="4:20" s="121" customFormat="1">
      <c r="D1272" s="466"/>
      <c r="F1272" s="466"/>
      <c r="K1272" s="466"/>
      <c r="P1272" s="466"/>
      <c r="S1272" s="466"/>
      <c r="T1272" s="443"/>
    </row>
    <row r="1273" spans="4:20" s="121" customFormat="1">
      <c r="D1273" s="466"/>
      <c r="F1273" s="466"/>
      <c r="K1273" s="466"/>
      <c r="P1273" s="466"/>
      <c r="S1273" s="466"/>
      <c r="T1273" s="443"/>
    </row>
    <row r="1274" spans="4:20" s="121" customFormat="1">
      <c r="D1274" s="466"/>
      <c r="F1274" s="466"/>
      <c r="K1274" s="466"/>
      <c r="P1274" s="466"/>
      <c r="S1274" s="466"/>
      <c r="T1274" s="443"/>
    </row>
    <row r="1275" spans="4:20" s="121" customFormat="1">
      <c r="D1275" s="466"/>
      <c r="F1275" s="466"/>
      <c r="K1275" s="466"/>
      <c r="P1275" s="466"/>
      <c r="S1275" s="466"/>
      <c r="T1275" s="443"/>
    </row>
    <row r="1276" spans="4:20" s="121" customFormat="1">
      <c r="D1276" s="466"/>
      <c r="F1276" s="466"/>
      <c r="K1276" s="466"/>
      <c r="P1276" s="466"/>
      <c r="S1276" s="466"/>
      <c r="T1276" s="443"/>
    </row>
    <row r="1277" spans="4:20" s="121" customFormat="1">
      <c r="D1277" s="466"/>
      <c r="F1277" s="466"/>
      <c r="K1277" s="466"/>
      <c r="P1277" s="466"/>
      <c r="S1277" s="466"/>
      <c r="T1277" s="443"/>
    </row>
    <row r="1278" spans="4:20" s="121" customFormat="1">
      <c r="D1278" s="466"/>
      <c r="F1278" s="466"/>
      <c r="K1278" s="466"/>
      <c r="P1278" s="466"/>
      <c r="S1278" s="466"/>
      <c r="T1278" s="443"/>
    </row>
    <row r="1279" spans="4:20" s="121" customFormat="1">
      <c r="D1279" s="466"/>
      <c r="F1279" s="466"/>
      <c r="K1279" s="466"/>
      <c r="P1279" s="466"/>
      <c r="S1279" s="466"/>
      <c r="T1279" s="443"/>
    </row>
    <row r="1280" spans="4:20" s="121" customFormat="1">
      <c r="D1280" s="466"/>
      <c r="F1280" s="466"/>
      <c r="K1280" s="466"/>
      <c r="P1280" s="466"/>
      <c r="S1280" s="466"/>
      <c r="T1280" s="443"/>
    </row>
    <row r="1281" spans="4:20" s="121" customFormat="1">
      <c r="D1281" s="466"/>
      <c r="F1281" s="466"/>
      <c r="K1281" s="466"/>
      <c r="P1281" s="466"/>
      <c r="S1281" s="466"/>
      <c r="T1281" s="443"/>
    </row>
    <row r="1282" spans="4:20" s="121" customFormat="1">
      <c r="D1282" s="466"/>
      <c r="F1282" s="466"/>
      <c r="K1282" s="466"/>
      <c r="P1282" s="466"/>
      <c r="S1282" s="466"/>
      <c r="T1282" s="443"/>
    </row>
    <row r="1283" spans="4:20" s="121" customFormat="1">
      <c r="D1283" s="466"/>
      <c r="F1283" s="466"/>
      <c r="K1283" s="466"/>
      <c r="P1283" s="466"/>
      <c r="S1283" s="466"/>
      <c r="T1283" s="443"/>
    </row>
    <row r="1284" spans="4:20" s="121" customFormat="1">
      <c r="D1284" s="466"/>
      <c r="F1284" s="466"/>
      <c r="K1284" s="466"/>
      <c r="P1284" s="466"/>
      <c r="S1284" s="466"/>
      <c r="T1284" s="443"/>
    </row>
    <row r="1285" spans="4:20" s="121" customFormat="1">
      <c r="D1285" s="466"/>
      <c r="F1285" s="466"/>
      <c r="K1285" s="466"/>
      <c r="P1285" s="466"/>
      <c r="S1285" s="466"/>
      <c r="T1285" s="443"/>
    </row>
    <row r="1286" spans="4:20" s="121" customFormat="1">
      <c r="D1286" s="466"/>
      <c r="F1286" s="466"/>
      <c r="K1286" s="466"/>
      <c r="P1286" s="466"/>
      <c r="S1286" s="466"/>
      <c r="T1286" s="443"/>
    </row>
    <row r="1287" spans="4:20" s="121" customFormat="1">
      <c r="D1287" s="466"/>
      <c r="F1287" s="466"/>
      <c r="K1287" s="466"/>
      <c r="P1287" s="466"/>
      <c r="S1287" s="466"/>
      <c r="T1287" s="443"/>
    </row>
    <row r="1288" spans="4:20" s="121" customFormat="1">
      <c r="D1288" s="466"/>
      <c r="F1288" s="466"/>
      <c r="K1288" s="466"/>
      <c r="P1288" s="466"/>
      <c r="S1288" s="466"/>
      <c r="T1288" s="443"/>
    </row>
    <row r="1289" spans="4:20" s="121" customFormat="1">
      <c r="D1289" s="466"/>
      <c r="F1289" s="466"/>
      <c r="K1289" s="466"/>
      <c r="P1289" s="466"/>
      <c r="S1289" s="466"/>
      <c r="T1289" s="443"/>
    </row>
    <row r="1290" spans="4:20" s="121" customFormat="1">
      <c r="D1290" s="466"/>
      <c r="F1290" s="466"/>
      <c r="K1290" s="466"/>
      <c r="P1290" s="466"/>
      <c r="S1290" s="466"/>
      <c r="T1290" s="443"/>
    </row>
    <row r="1291" spans="4:20" s="121" customFormat="1">
      <c r="D1291" s="466"/>
      <c r="F1291" s="466"/>
      <c r="K1291" s="466"/>
      <c r="P1291" s="466"/>
      <c r="S1291" s="466"/>
      <c r="T1291" s="443"/>
    </row>
    <row r="1292" spans="4:20" s="121" customFormat="1">
      <c r="D1292" s="466"/>
      <c r="F1292" s="466"/>
      <c r="K1292" s="466"/>
      <c r="P1292" s="466"/>
      <c r="S1292" s="466"/>
      <c r="T1292" s="443"/>
    </row>
    <row r="1293" spans="4:20" s="121" customFormat="1">
      <c r="D1293" s="466"/>
      <c r="F1293" s="466"/>
      <c r="K1293" s="466"/>
      <c r="P1293" s="466"/>
      <c r="S1293" s="466"/>
      <c r="T1293" s="443"/>
    </row>
    <row r="1294" spans="4:20" s="121" customFormat="1">
      <c r="D1294" s="466"/>
      <c r="F1294" s="466"/>
      <c r="K1294" s="466"/>
      <c r="P1294" s="466"/>
      <c r="S1294" s="466"/>
      <c r="T1294" s="443"/>
    </row>
    <row r="1295" spans="4:20" s="121" customFormat="1">
      <c r="D1295" s="466"/>
      <c r="F1295" s="466"/>
      <c r="K1295" s="466"/>
      <c r="P1295" s="466"/>
      <c r="S1295" s="466"/>
      <c r="T1295" s="443"/>
    </row>
    <row r="1296" spans="4:20" s="121" customFormat="1">
      <c r="D1296" s="466"/>
      <c r="F1296" s="466"/>
      <c r="K1296" s="466"/>
      <c r="P1296" s="466"/>
      <c r="S1296" s="466"/>
      <c r="T1296" s="443"/>
    </row>
    <row r="1297" spans="4:20" s="121" customFormat="1">
      <c r="D1297" s="466"/>
      <c r="F1297" s="466"/>
      <c r="K1297" s="466"/>
      <c r="P1297" s="466"/>
      <c r="S1297" s="466"/>
      <c r="T1297" s="443"/>
    </row>
    <row r="1298" spans="4:20" s="121" customFormat="1">
      <c r="D1298" s="466"/>
      <c r="F1298" s="466"/>
      <c r="K1298" s="466"/>
      <c r="P1298" s="466"/>
      <c r="S1298" s="466"/>
      <c r="T1298" s="443"/>
    </row>
    <row r="1299" spans="4:20" s="121" customFormat="1">
      <c r="D1299" s="466"/>
      <c r="F1299" s="466"/>
      <c r="K1299" s="466"/>
      <c r="P1299" s="466"/>
      <c r="S1299" s="466"/>
      <c r="T1299" s="443"/>
    </row>
    <row r="1300" spans="4:20" s="121" customFormat="1">
      <c r="D1300" s="466"/>
      <c r="F1300" s="466"/>
      <c r="K1300" s="466"/>
      <c r="P1300" s="466"/>
      <c r="S1300" s="466"/>
      <c r="T1300" s="443"/>
    </row>
    <row r="1301" spans="4:20" s="121" customFormat="1">
      <c r="D1301" s="466"/>
      <c r="F1301" s="466"/>
      <c r="K1301" s="466"/>
      <c r="P1301" s="466"/>
      <c r="S1301" s="466"/>
      <c r="T1301" s="443"/>
    </row>
    <row r="1302" spans="4:20" s="121" customFormat="1">
      <c r="D1302" s="466"/>
      <c r="F1302" s="466"/>
      <c r="K1302" s="466"/>
      <c r="P1302" s="466"/>
      <c r="S1302" s="466"/>
      <c r="T1302" s="443"/>
    </row>
    <row r="1303" spans="4:20" s="121" customFormat="1">
      <c r="D1303" s="466"/>
      <c r="F1303" s="466"/>
      <c r="K1303" s="466"/>
      <c r="P1303" s="466"/>
      <c r="S1303" s="466"/>
      <c r="T1303" s="443"/>
    </row>
    <row r="1304" spans="4:20" s="121" customFormat="1">
      <c r="D1304" s="466"/>
      <c r="F1304" s="466"/>
      <c r="K1304" s="466"/>
      <c r="P1304" s="466"/>
      <c r="S1304" s="466"/>
      <c r="T1304" s="443"/>
    </row>
    <row r="1305" spans="4:20" s="121" customFormat="1">
      <c r="D1305" s="466"/>
      <c r="F1305" s="466"/>
      <c r="K1305" s="466"/>
      <c r="P1305" s="466"/>
      <c r="S1305" s="466"/>
      <c r="T1305" s="443"/>
    </row>
    <row r="1306" spans="4:20" s="121" customFormat="1">
      <c r="D1306" s="466"/>
      <c r="F1306" s="466"/>
      <c r="K1306" s="466"/>
      <c r="P1306" s="466"/>
      <c r="S1306" s="466"/>
      <c r="T1306" s="443"/>
    </row>
    <row r="1307" spans="4:20" s="121" customFormat="1">
      <c r="D1307" s="466"/>
      <c r="F1307" s="466"/>
      <c r="K1307" s="466"/>
      <c r="P1307" s="466"/>
      <c r="S1307" s="466"/>
      <c r="T1307" s="443"/>
    </row>
    <row r="1308" spans="4:20" s="121" customFormat="1">
      <c r="D1308" s="466"/>
      <c r="F1308" s="466"/>
      <c r="K1308" s="466"/>
      <c r="P1308" s="466"/>
      <c r="S1308" s="466"/>
      <c r="T1308" s="443"/>
    </row>
    <row r="1309" spans="4:20" s="121" customFormat="1">
      <c r="D1309" s="466"/>
      <c r="F1309" s="466"/>
      <c r="K1309" s="466"/>
      <c r="P1309" s="466"/>
      <c r="S1309" s="466"/>
      <c r="T1309" s="443"/>
    </row>
    <row r="1310" spans="4:20" s="121" customFormat="1">
      <c r="D1310" s="466"/>
      <c r="F1310" s="466"/>
      <c r="K1310" s="466"/>
      <c r="P1310" s="466"/>
      <c r="S1310" s="466"/>
      <c r="T1310" s="443"/>
    </row>
    <row r="1311" spans="4:20" s="121" customFormat="1">
      <c r="D1311" s="466"/>
      <c r="F1311" s="466"/>
      <c r="K1311" s="466"/>
      <c r="P1311" s="466"/>
      <c r="S1311" s="466"/>
      <c r="T1311" s="443"/>
    </row>
    <row r="1312" spans="4:20" s="121" customFormat="1">
      <c r="D1312" s="466"/>
      <c r="F1312" s="466"/>
      <c r="K1312" s="466"/>
      <c r="P1312" s="466"/>
      <c r="S1312" s="466"/>
      <c r="T1312" s="443"/>
    </row>
    <row r="1313" spans="4:20" s="121" customFormat="1">
      <c r="D1313" s="466"/>
      <c r="F1313" s="466"/>
      <c r="K1313" s="466"/>
      <c r="P1313" s="466"/>
      <c r="S1313" s="466"/>
      <c r="T1313" s="443"/>
    </row>
    <row r="1314" spans="4:20" s="121" customFormat="1">
      <c r="D1314" s="466"/>
      <c r="F1314" s="466"/>
      <c r="K1314" s="466"/>
      <c r="P1314" s="466"/>
      <c r="S1314" s="466"/>
      <c r="T1314" s="443"/>
    </row>
    <row r="1315" spans="4:20" s="121" customFormat="1">
      <c r="D1315" s="466"/>
      <c r="F1315" s="466"/>
      <c r="K1315" s="466"/>
      <c r="P1315" s="466"/>
      <c r="S1315" s="466"/>
      <c r="T1315" s="443"/>
    </row>
    <row r="1316" spans="4:20" s="121" customFormat="1">
      <c r="D1316" s="466"/>
      <c r="F1316" s="466"/>
      <c r="K1316" s="466"/>
      <c r="P1316" s="466"/>
      <c r="S1316" s="466"/>
      <c r="T1316" s="443"/>
    </row>
    <row r="1317" spans="4:20" s="121" customFormat="1">
      <c r="D1317" s="466"/>
      <c r="F1317" s="466"/>
      <c r="K1317" s="466"/>
      <c r="P1317" s="466"/>
      <c r="S1317" s="466"/>
      <c r="T1317" s="443"/>
    </row>
    <row r="1318" spans="4:20" s="121" customFormat="1">
      <c r="D1318" s="466"/>
      <c r="F1318" s="466"/>
      <c r="K1318" s="466"/>
      <c r="P1318" s="466"/>
      <c r="S1318" s="466"/>
      <c r="T1318" s="443"/>
    </row>
    <row r="1319" spans="4:20" s="121" customFormat="1">
      <c r="D1319" s="466"/>
      <c r="F1319" s="466"/>
      <c r="K1319" s="466"/>
      <c r="P1319" s="466"/>
      <c r="S1319" s="466"/>
      <c r="T1319" s="443"/>
    </row>
    <row r="1320" spans="4:20" s="121" customFormat="1">
      <c r="D1320" s="466"/>
      <c r="F1320" s="466"/>
      <c r="K1320" s="466"/>
      <c r="P1320" s="466"/>
      <c r="S1320" s="466"/>
      <c r="T1320" s="443"/>
    </row>
    <row r="1321" spans="4:20" s="121" customFormat="1">
      <c r="D1321" s="466"/>
      <c r="F1321" s="466"/>
      <c r="K1321" s="466"/>
      <c r="P1321" s="466"/>
      <c r="S1321" s="466"/>
      <c r="T1321" s="443"/>
    </row>
    <row r="1322" spans="4:20" s="121" customFormat="1">
      <c r="D1322" s="466"/>
      <c r="F1322" s="466"/>
      <c r="K1322" s="466"/>
      <c r="P1322" s="466"/>
      <c r="S1322" s="466"/>
      <c r="T1322" s="443"/>
    </row>
    <row r="1323" spans="4:20" s="121" customFormat="1">
      <c r="D1323" s="466"/>
      <c r="F1323" s="466"/>
      <c r="K1323" s="466"/>
      <c r="P1323" s="466"/>
      <c r="S1323" s="466"/>
      <c r="T1323" s="443"/>
    </row>
    <row r="1324" spans="4:20" s="121" customFormat="1">
      <c r="D1324" s="466"/>
      <c r="F1324" s="466"/>
      <c r="K1324" s="466"/>
      <c r="P1324" s="466"/>
      <c r="S1324" s="466"/>
      <c r="T1324" s="443"/>
    </row>
    <row r="1325" spans="4:20" s="121" customFormat="1">
      <c r="D1325" s="466"/>
      <c r="F1325" s="466"/>
      <c r="K1325" s="466"/>
      <c r="P1325" s="466"/>
      <c r="S1325" s="466"/>
      <c r="T1325" s="443"/>
    </row>
    <row r="1326" spans="4:20" s="121" customFormat="1">
      <c r="D1326" s="466"/>
      <c r="F1326" s="466"/>
      <c r="K1326" s="466"/>
      <c r="P1326" s="466"/>
      <c r="S1326" s="466"/>
      <c r="T1326" s="443"/>
    </row>
    <row r="1327" spans="4:20" s="121" customFormat="1">
      <c r="D1327" s="466"/>
      <c r="F1327" s="466"/>
      <c r="K1327" s="466"/>
      <c r="P1327" s="466"/>
      <c r="S1327" s="466"/>
      <c r="T1327" s="443"/>
    </row>
    <row r="1328" spans="4:20" s="121" customFormat="1">
      <c r="D1328" s="466"/>
      <c r="F1328" s="466"/>
      <c r="K1328" s="466"/>
      <c r="P1328" s="466"/>
      <c r="S1328" s="466"/>
      <c r="T1328" s="443"/>
    </row>
    <row r="1329" spans="4:20" s="121" customFormat="1">
      <c r="D1329" s="466"/>
      <c r="F1329" s="466"/>
      <c r="K1329" s="466"/>
      <c r="P1329" s="466"/>
      <c r="S1329" s="466"/>
      <c r="T1329" s="443"/>
    </row>
    <row r="1330" spans="4:20" s="121" customFormat="1">
      <c r="D1330" s="466"/>
      <c r="F1330" s="466"/>
      <c r="K1330" s="466"/>
      <c r="P1330" s="466"/>
      <c r="S1330" s="466"/>
      <c r="T1330" s="443"/>
    </row>
    <row r="1331" spans="4:20" s="121" customFormat="1">
      <c r="D1331" s="466"/>
      <c r="F1331" s="466"/>
      <c r="K1331" s="466"/>
      <c r="P1331" s="466"/>
      <c r="S1331" s="466"/>
      <c r="T1331" s="443"/>
    </row>
    <row r="1332" spans="4:20" s="121" customFormat="1">
      <c r="D1332" s="466"/>
      <c r="F1332" s="466"/>
      <c r="K1332" s="466"/>
      <c r="P1332" s="466"/>
      <c r="S1332" s="466"/>
      <c r="T1332" s="443"/>
    </row>
    <row r="1333" spans="4:20" s="121" customFormat="1">
      <c r="D1333" s="466"/>
      <c r="F1333" s="466"/>
      <c r="K1333" s="466"/>
      <c r="P1333" s="466"/>
      <c r="S1333" s="466"/>
      <c r="T1333" s="443"/>
    </row>
    <row r="1334" spans="4:20" s="121" customFormat="1">
      <c r="D1334" s="466"/>
      <c r="F1334" s="466"/>
      <c r="K1334" s="466"/>
      <c r="P1334" s="466"/>
      <c r="S1334" s="466"/>
      <c r="T1334" s="443"/>
    </row>
    <row r="1335" spans="4:20" s="121" customFormat="1">
      <c r="D1335" s="466"/>
      <c r="F1335" s="466"/>
      <c r="K1335" s="466"/>
      <c r="P1335" s="466"/>
      <c r="S1335" s="466"/>
      <c r="T1335" s="443"/>
    </row>
    <row r="1336" spans="4:20" s="121" customFormat="1">
      <c r="D1336" s="466"/>
      <c r="F1336" s="466"/>
      <c r="K1336" s="466"/>
      <c r="P1336" s="466"/>
      <c r="S1336" s="466"/>
      <c r="T1336" s="443"/>
    </row>
    <row r="1337" spans="4:20" s="121" customFormat="1">
      <c r="D1337" s="466"/>
      <c r="F1337" s="466"/>
      <c r="K1337" s="466"/>
      <c r="P1337" s="466"/>
      <c r="S1337" s="466"/>
      <c r="T1337" s="443"/>
    </row>
    <row r="1338" spans="4:20" s="121" customFormat="1">
      <c r="D1338" s="466"/>
      <c r="F1338" s="466"/>
      <c r="K1338" s="466"/>
      <c r="P1338" s="466"/>
      <c r="S1338" s="466"/>
      <c r="T1338" s="443"/>
    </row>
    <row r="1339" spans="4:20" s="121" customFormat="1">
      <c r="D1339" s="466"/>
      <c r="F1339" s="466"/>
      <c r="K1339" s="466"/>
      <c r="P1339" s="466"/>
      <c r="S1339" s="466"/>
      <c r="T1339" s="443"/>
    </row>
    <row r="1340" spans="4:20" s="121" customFormat="1">
      <c r="D1340" s="466"/>
      <c r="F1340" s="466"/>
      <c r="K1340" s="466"/>
      <c r="P1340" s="466"/>
      <c r="S1340" s="466"/>
      <c r="T1340" s="443"/>
    </row>
    <row r="1341" spans="4:20" s="121" customFormat="1">
      <c r="D1341" s="466"/>
      <c r="F1341" s="466"/>
      <c r="K1341" s="466"/>
      <c r="P1341" s="466"/>
      <c r="S1341" s="466"/>
      <c r="T1341" s="443"/>
    </row>
    <row r="1342" spans="4:20" s="121" customFormat="1">
      <c r="D1342" s="466"/>
      <c r="F1342" s="466"/>
      <c r="K1342" s="466"/>
      <c r="P1342" s="466"/>
      <c r="S1342" s="466"/>
      <c r="T1342" s="443"/>
    </row>
    <row r="1343" spans="4:20" s="121" customFormat="1">
      <c r="D1343" s="466"/>
      <c r="F1343" s="466"/>
      <c r="K1343" s="466"/>
      <c r="P1343" s="466"/>
      <c r="S1343" s="466"/>
      <c r="T1343" s="443"/>
    </row>
    <row r="1344" spans="4:20" s="121" customFormat="1">
      <c r="D1344" s="466"/>
      <c r="F1344" s="466"/>
      <c r="K1344" s="466"/>
      <c r="P1344" s="466"/>
      <c r="S1344" s="466"/>
      <c r="T1344" s="443"/>
    </row>
    <row r="1345" spans="4:20" s="121" customFormat="1">
      <c r="D1345" s="466"/>
      <c r="F1345" s="466"/>
      <c r="K1345" s="466"/>
      <c r="P1345" s="466"/>
      <c r="S1345" s="466"/>
      <c r="T1345" s="443"/>
    </row>
    <row r="1346" spans="4:20" s="121" customFormat="1">
      <c r="D1346" s="466"/>
      <c r="F1346" s="466"/>
      <c r="K1346" s="466"/>
      <c r="P1346" s="466"/>
      <c r="S1346" s="466"/>
      <c r="T1346" s="443"/>
    </row>
    <row r="1347" spans="4:20" s="121" customFormat="1">
      <c r="D1347" s="466"/>
      <c r="F1347" s="466"/>
      <c r="K1347" s="466"/>
      <c r="P1347" s="466"/>
      <c r="S1347" s="466"/>
      <c r="T1347" s="443"/>
    </row>
    <row r="1348" spans="4:20" s="121" customFormat="1">
      <c r="D1348" s="466"/>
      <c r="F1348" s="466"/>
      <c r="K1348" s="466"/>
      <c r="P1348" s="466"/>
      <c r="S1348" s="466"/>
      <c r="T1348" s="443"/>
    </row>
    <row r="1349" spans="4:20" s="121" customFormat="1">
      <c r="D1349" s="466"/>
      <c r="F1349" s="466"/>
      <c r="K1349" s="466"/>
      <c r="P1349" s="466"/>
      <c r="S1349" s="466"/>
      <c r="T1349" s="443"/>
    </row>
    <row r="1350" spans="4:20" s="121" customFormat="1">
      <c r="D1350" s="466"/>
      <c r="F1350" s="466"/>
      <c r="K1350" s="466"/>
      <c r="P1350" s="466"/>
      <c r="S1350" s="466"/>
      <c r="T1350" s="443"/>
    </row>
    <row r="1351" spans="4:20" s="121" customFormat="1">
      <c r="D1351" s="466"/>
      <c r="F1351" s="466"/>
      <c r="K1351" s="466"/>
      <c r="P1351" s="466"/>
      <c r="S1351" s="466"/>
      <c r="T1351" s="443"/>
    </row>
    <row r="1352" spans="4:20" s="121" customFormat="1">
      <c r="D1352" s="466"/>
      <c r="F1352" s="466"/>
      <c r="K1352" s="466"/>
      <c r="P1352" s="466"/>
      <c r="S1352" s="466"/>
      <c r="T1352" s="443"/>
    </row>
    <row r="1353" spans="4:20" s="121" customFormat="1">
      <c r="D1353" s="466"/>
      <c r="F1353" s="466"/>
      <c r="K1353" s="466"/>
      <c r="P1353" s="466"/>
      <c r="S1353" s="466"/>
      <c r="T1353" s="443"/>
    </row>
    <row r="1354" spans="4:20" s="121" customFormat="1">
      <c r="D1354" s="466"/>
      <c r="F1354" s="466"/>
      <c r="K1354" s="466"/>
      <c r="P1354" s="466"/>
      <c r="S1354" s="466"/>
      <c r="T1354" s="443"/>
    </row>
    <row r="1355" spans="4:20" s="121" customFormat="1">
      <c r="D1355" s="466"/>
      <c r="F1355" s="466"/>
      <c r="K1355" s="466"/>
      <c r="P1355" s="466"/>
      <c r="S1355" s="466"/>
      <c r="T1355" s="443"/>
    </row>
    <row r="1356" spans="4:20" s="121" customFormat="1">
      <c r="D1356" s="466"/>
      <c r="F1356" s="466"/>
      <c r="K1356" s="466"/>
      <c r="P1356" s="466"/>
      <c r="S1356" s="466"/>
      <c r="T1356" s="443"/>
    </row>
    <row r="1357" spans="4:20" s="121" customFormat="1">
      <c r="D1357" s="466"/>
      <c r="F1357" s="466"/>
      <c r="K1357" s="466"/>
      <c r="P1357" s="466"/>
      <c r="S1357" s="466"/>
      <c r="T1357" s="443"/>
    </row>
    <row r="1358" spans="4:20" s="121" customFormat="1">
      <c r="D1358" s="466"/>
      <c r="F1358" s="466"/>
      <c r="K1358" s="466"/>
      <c r="P1358" s="466"/>
      <c r="S1358" s="466"/>
      <c r="T1358" s="443"/>
    </row>
    <row r="1359" spans="4:20" s="121" customFormat="1">
      <c r="D1359" s="466"/>
      <c r="F1359" s="466"/>
      <c r="K1359" s="466"/>
      <c r="P1359" s="466"/>
      <c r="S1359" s="466"/>
      <c r="T1359" s="443"/>
    </row>
    <row r="1360" spans="4:20" s="121" customFormat="1">
      <c r="D1360" s="466"/>
      <c r="F1360" s="466"/>
      <c r="K1360" s="466"/>
      <c r="P1360" s="466"/>
      <c r="S1360" s="466"/>
      <c r="T1360" s="443"/>
    </row>
    <row r="1361" spans="4:20" s="121" customFormat="1">
      <c r="D1361" s="466"/>
      <c r="F1361" s="466"/>
      <c r="K1361" s="466"/>
      <c r="P1361" s="466"/>
      <c r="S1361" s="466"/>
      <c r="T1361" s="443"/>
    </row>
    <row r="1362" spans="4:20" s="121" customFormat="1">
      <c r="D1362" s="466"/>
      <c r="F1362" s="466"/>
      <c r="K1362" s="466"/>
      <c r="P1362" s="466"/>
      <c r="S1362" s="466"/>
      <c r="T1362" s="443"/>
    </row>
    <row r="1363" spans="4:20" s="121" customFormat="1">
      <c r="D1363" s="466"/>
      <c r="F1363" s="466"/>
      <c r="K1363" s="466"/>
      <c r="P1363" s="466"/>
      <c r="S1363" s="466"/>
      <c r="T1363" s="443"/>
    </row>
    <row r="1364" spans="4:20" s="121" customFormat="1">
      <c r="D1364" s="466"/>
      <c r="F1364" s="466"/>
      <c r="K1364" s="466"/>
      <c r="P1364" s="466"/>
      <c r="S1364" s="466"/>
      <c r="T1364" s="443"/>
    </row>
    <row r="1365" spans="4:20" s="121" customFormat="1">
      <c r="D1365" s="466"/>
      <c r="F1365" s="466"/>
      <c r="K1365" s="466"/>
      <c r="P1365" s="466"/>
      <c r="S1365" s="466"/>
      <c r="T1365" s="443"/>
    </row>
    <row r="1366" spans="4:20" s="121" customFormat="1">
      <c r="D1366" s="466"/>
      <c r="F1366" s="466"/>
      <c r="K1366" s="466"/>
      <c r="P1366" s="466"/>
      <c r="S1366" s="466"/>
      <c r="T1366" s="443"/>
    </row>
    <row r="1367" spans="4:20" s="121" customFormat="1">
      <c r="D1367" s="466"/>
      <c r="F1367" s="466"/>
      <c r="K1367" s="466"/>
      <c r="P1367" s="466"/>
      <c r="S1367" s="466"/>
      <c r="T1367" s="443"/>
    </row>
    <row r="1368" spans="4:20" s="121" customFormat="1">
      <c r="D1368" s="466"/>
      <c r="F1368" s="466"/>
      <c r="K1368" s="466"/>
      <c r="P1368" s="466"/>
      <c r="S1368" s="466"/>
      <c r="T1368" s="443"/>
    </row>
    <row r="1369" spans="4:20" s="121" customFormat="1">
      <c r="D1369" s="466"/>
      <c r="F1369" s="466"/>
      <c r="K1369" s="466"/>
      <c r="P1369" s="466"/>
      <c r="S1369" s="466"/>
      <c r="T1369" s="443"/>
    </row>
    <row r="1370" spans="4:20" s="121" customFormat="1">
      <c r="D1370" s="466"/>
      <c r="F1370" s="466"/>
      <c r="K1370" s="466"/>
      <c r="P1370" s="466"/>
      <c r="S1370" s="466"/>
      <c r="T1370" s="443"/>
    </row>
    <row r="1371" spans="4:20" s="121" customFormat="1">
      <c r="D1371" s="466"/>
      <c r="F1371" s="466"/>
      <c r="K1371" s="466"/>
      <c r="P1371" s="466"/>
      <c r="S1371" s="466"/>
      <c r="T1371" s="443"/>
    </row>
    <row r="1372" spans="4:20" s="121" customFormat="1">
      <c r="D1372" s="466"/>
      <c r="F1372" s="466"/>
      <c r="K1372" s="466"/>
      <c r="P1372" s="466"/>
      <c r="S1372" s="466"/>
      <c r="T1372" s="443"/>
    </row>
    <row r="1373" spans="4:20" s="121" customFormat="1">
      <c r="D1373" s="466"/>
      <c r="F1373" s="466"/>
      <c r="K1373" s="466"/>
      <c r="P1373" s="466"/>
      <c r="S1373" s="466"/>
      <c r="T1373" s="443"/>
    </row>
    <row r="1374" spans="4:20" s="121" customFormat="1">
      <c r="D1374" s="466"/>
      <c r="F1374" s="466"/>
      <c r="K1374" s="466"/>
      <c r="P1374" s="466"/>
      <c r="S1374" s="466"/>
      <c r="T1374" s="443"/>
    </row>
    <row r="1375" spans="4:20" s="121" customFormat="1">
      <c r="D1375" s="466"/>
      <c r="F1375" s="466"/>
      <c r="K1375" s="466"/>
      <c r="P1375" s="466"/>
      <c r="S1375" s="466"/>
      <c r="T1375" s="443"/>
    </row>
    <row r="1376" spans="4:20" s="121" customFormat="1">
      <c r="D1376" s="466"/>
      <c r="F1376" s="466"/>
      <c r="K1376" s="466"/>
      <c r="P1376" s="466"/>
      <c r="S1376" s="466"/>
      <c r="T1376" s="443"/>
    </row>
    <row r="1377" spans="4:20" s="121" customFormat="1">
      <c r="D1377" s="466"/>
      <c r="F1377" s="466"/>
      <c r="K1377" s="466"/>
      <c r="P1377" s="466"/>
      <c r="S1377" s="466"/>
      <c r="T1377" s="443"/>
    </row>
    <row r="1378" spans="4:20" s="121" customFormat="1">
      <c r="D1378" s="466"/>
      <c r="F1378" s="466"/>
      <c r="K1378" s="466"/>
      <c r="P1378" s="466"/>
      <c r="S1378" s="466"/>
      <c r="T1378" s="443"/>
    </row>
    <row r="1379" spans="4:20" s="121" customFormat="1">
      <c r="D1379" s="466"/>
      <c r="F1379" s="466"/>
      <c r="K1379" s="466"/>
      <c r="P1379" s="466"/>
      <c r="S1379" s="466"/>
      <c r="T1379" s="443"/>
    </row>
    <row r="1380" spans="4:20" s="121" customFormat="1">
      <c r="D1380" s="466"/>
      <c r="F1380" s="466"/>
      <c r="K1380" s="466"/>
      <c r="P1380" s="466"/>
      <c r="S1380" s="466"/>
      <c r="T1380" s="443"/>
    </row>
    <row r="1381" spans="4:20" s="121" customFormat="1">
      <c r="D1381" s="466"/>
      <c r="F1381" s="466"/>
      <c r="K1381" s="466"/>
      <c r="P1381" s="466"/>
      <c r="S1381" s="466"/>
      <c r="T1381" s="443"/>
    </row>
    <row r="1382" spans="4:20" s="121" customFormat="1">
      <c r="D1382" s="466"/>
      <c r="F1382" s="466"/>
      <c r="K1382" s="466"/>
      <c r="P1382" s="466"/>
      <c r="S1382" s="466"/>
      <c r="T1382" s="443"/>
    </row>
    <row r="1383" spans="4:20" s="121" customFormat="1">
      <c r="D1383" s="466"/>
      <c r="F1383" s="466"/>
      <c r="K1383" s="466"/>
      <c r="P1383" s="466"/>
      <c r="S1383" s="466"/>
      <c r="T1383" s="443"/>
    </row>
    <row r="1384" spans="4:20" s="121" customFormat="1">
      <c r="D1384" s="466"/>
      <c r="F1384" s="466"/>
      <c r="K1384" s="466"/>
      <c r="P1384" s="466"/>
      <c r="S1384" s="466"/>
      <c r="T1384" s="443"/>
    </row>
    <row r="1385" spans="4:20" s="121" customFormat="1">
      <c r="D1385" s="466"/>
      <c r="F1385" s="466"/>
      <c r="K1385" s="466"/>
      <c r="P1385" s="466"/>
      <c r="S1385" s="466"/>
      <c r="T1385" s="443"/>
    </row>
    <row r="1386" spans="4:20" s="121" customFormat="1">
      <c r="D1386" s="466"/>
      <c r="F1386" s="466"/>
      <c r="K1386" s="466"/>
      <c r="P1386" s="466"/>
      <c r="S1386" s="466"/>
      <c r="T1386" s="443"/>
    </row>
    <row r="1387" spans="4:20" s="121" customFormat="1">
      <c r="D1387" s="466"/>
      <c r="F1387" s="466"/>
      <c r="K1387" s="466"/>
      <c r="P1387" s="466"/>
      <c r="S1387" s="466"/>
      <c r="T1387" s="443"/>
    </row>
    <row r="1388" spans="4:20" s="121" customFormat="1">
      <c r="D1388" s="466"/>
      <c r="F1388" s="466"/>
      <c r="K1388" s="466"/>
      <c r="P1388" s="466"/>
      <c r="S1388" s="466"/>
      <c r="T1388" s="443"/>
    </row>
    <row r="1389" spans="4:20" s="121" customFormat="1">
      <c r="D1389" s="466"/>
      <c r="F1389" s="466"/>
      <c r="K1389" s="466"/>
      <c r="P1389" s="466"/>
      <c r="S1389" s="466"/>
      <c r="T1389" s="443"/>
    </row>
    <row r="1390" spans="4:20" s="121" customFormat="1">
      <c r="D1390" s="466"/>
      <c r="F1390" s="466"/>
      <c r="K1390" s="466"/>
      <c r="P1390" s="466"/>
      <c r="S1390" s="466"/>
      <c r="T1390" s="443"/>
    </row>
    <row r="1391" spans="4:20" s="121" customFormat="1">
      <c r="D1391" s="466"/>
      <c r="F1391" s="466"/>
      <c r="K1391" s="466"/>
      <c r="P1391" s="466"/>
      <c r="S1391" s="466"/>
      <c r="T1391" s="443"/>
    </row>
    <row r="1392" spans="4:20" s="121" customFormat="1">
      <c r="D1392" s="466"/>
      <c r="F1392" s="466"/>
      <c r="K1392" s="466"/>
      <c r="P1392" s="466"/>
      <c r="S1392" s="466"/>
      <c r="T1392" s="443"/>
    </row>
    <row r="1393" spans="4:20" s="121" customFormat="1">
      <c r="D1393" s="466"/>
      <c r="F1393" s="466"/>
      <c r="K1393" s="466"/>
      <c r="P1393" s="466"/>
      <c r="S1393" s="466"/>
      <c r="T1393" s="443"/>
    </row>
    <row r="1394" spans="4:20" s="121" customFormat="1">
      <c r="D1394" s="466"/>
      <c r="F1394" s="466"/>
      <c r="K1394" s="466"/>
      <c r="P1394" s="466"/>
      <c r="S1394" s="466"/>
      <c r="T1394" s="443"/>
    </row>
    <row r="1395" spans="4:20" s="121" customFormat="1">
      <c r="D1395" s="466"/>
      <c r="F1395" s="466"/>
      <c r="K1395" s="466"/>
      <c r="P1395" s="466"/>
      <c r="S1395" s="466"/>
      <c r="T1395" s="443"/>
    </row>
    <row r="1396" spans="4:20" s="121" customFormat="1">
      <c r="D1396" s="466"/>
      <c r="F1396" s="466"/>
      <c r="K1396" s="466"/>
      <c r="P1396" s="466"/>
      <c r="S1396" s="466"/>
      <c r="T1396" s="443"/>
    </row>
    <row r="1397" spans="4:20" s="121" customFormat="1">
      <c r="D1397" s="466"/>
      <c r="F1397" s="466"/>
      <c r="K1397" s="466"/>
      <c r="P1397" s="466"/>
      <c r="S1397" s="466"/>
      <c r="T1397" s="443"/>
    </row>
    <row r="1398" spans="4:20" s="121" customFormat="1">
      <c r="D1398" s="466"/>
      <c r="F1398" s="466"/>
      <c r="K1398" s="466"/>
      <c r="P1398" s="466"/>
      <c r="S1398" s="466"/>
      <c r="T1398" s="443"/>
    </row>
    <row r="1399" spans="4:20" s="121" customFormat="1">
      <c r="D1399" s="466"/>
      <c r="F1399" s="466"/>
      <c r="K1399" s="466"/>
      <c r="P1399" s="466"/>
      <c r="S1399" s="466"/>
      <c r="T1399" s="443"/>
    </row>
    <row r="1400" spans="4:20" s="121" customFormat="1">
      <c r="D1400" s="466"/>
      <c r="F1400" s="466"/>
      <c r="K1400" s="466"/>
      <c r="P1400" s="466"/>
      <c r="S1400" s="466"/>
      <c r="T1400" s="443"/>
    </row>
    <row r="1401" spans="4:20" s="121" customFormat="1">
      <c r="D1401" s="466"/>
      <c r="F1401" s="466"/>
      <c r="K1401" s="466"/>
      <c r="P1401" s="466"/>
      <c r="S1401" s="466"/>
      <c r="T1401" s="443"/>
    </row>
    <row r="1402" spans="4:20" s="121" customFormat="1">
      <c r="D1402" s="466"/>
      <c r="F1402" s="466"/>
      <c r="K1402" s="466"/>
      <c r="P1402" s="466"/>
      <c r="S1402" s="466"/>
      <c r="T1402" s="443"/>
    </row>
    <row r="1403" spans="4:20" s="121" customFormat="1">
      <c r="D1403" s="466"/>
      <c r="F1403" s="466"/>
      <c r="K1403" s="466"/>
      <c r="P1403" s="466"/>
      <c r="S1403" s="466"/>
      <c r="T1403" s="443"/>
    </row>
    <row r="1404" spans="4:20" s="121" customFormat="1">
      <c r="D1404" s="466"/>
      <c r="F1404" s="466"/>
      <c r="K1404" s="466"/>
      <c r="P1404" s="466"/>
      <c r="S1404" s="466"/>
      <c r="T1404" s="443"/>
    </row>
    <row r="1405" spans="4:20" s="121" customFormat="1">
      <c r="D1405" s="466"/>
      <c r="F1405" s="466"/>
      <c r="K1405" s="466"/>
      <c r="P1405" s="466"/>
      <c r="S1405" s="466"/>
      <c r="T1405" s="443"/>
    </row>
    <row r="1406" spans="4:20" s="121" customFormat="1">
      <c r="D1406" s="466"/>
      <c r="F1406" s="466"/>
      <c r="K1406" s="466"/>
      <c r="P1406" s="466"/>
      <c r="S1406" s="466"/>
      <c r="T1406" s="443"/>
    </row>
    <row r="1407" spans="4:20" s="121" customFormat="1">
      <c r="D1407" s="466"/>
      <c r="F1407" s="466"/>
      <c r="K1407" s="466"/>
      <c r="P1407" s="466"/>
      <c r="S1407" s="466"/>
      <c r="T1407" s="443"/>
    </row>
    <row r="1408" spans="4:20" s="121" customFormat="1">
      <c r="D1408" s="466"/>
      <c r="F1408" s="466"/>
      <c r="K1408" s="466"/>
      <c r="P1408" s="466"/>
      <c r="S1408" s="466"/>
      <c r="T1408" s="443"/>
    </row>
    <row r="1409" spans="4:20" s="121" customFormat="1">
      <c r="D1409" s="466"/>
      <c r="F1409" s="466"/>
      <c r="K1409" s="466"/>
      <c r="P1409" s="466"/>
      <c r="S1409" s="466"/>
      <c r="T1409" s="443"/>
    </row>
    <row r="1410" spans="4:20" s="121" customFormat="1">
      <c r="D1410" s="466"/>
      <c r="F1410" s="466"/>
      <c r="K1410" s="466"/>
      <c r="P1410" s="466"/>
      <c r="S1410" s="466"/>
      <c r="T1410" s="443"/>
    </row>
    <row r="1411" spans="4:20" s="121" customFormat="1">
      <c r="D1411" s="466"/>
      <c r="F1411" s="466"/>
      <c r="K1411" s="466"/>
      <c r="P1411" s="466"/>
      <c r="S1411" s="466"/>
      <c r="T1411" s="443"/>
    </row>
    <row r="1412" spans="4:20" s="121" customFormat="1">
      <c r="D1412" s="466"/>
      <c r="F1412" s="466"/>
      <c r="K1412" s="466"/>
      <c r="P1412" s="466"/>
      <c r="S1412" s="466"/>
      <c r="T1412" s="443"/>
    </row>
    <row r="1413" spans="4:20" s="121" customFormat="1">
      <c r="D1413" s="466"/>
      <c r="F1413" s="466"/>
      <c r="K1413" s="466"/>
      <c r="P1413" s="466"/>
      <c r="S1413" s="466"/>
      <c r="T1413" s="443"/>
    </row>
    <row r="1414" spans="4:20" s="121" customFormat="1">
      <c r="D1414" s="466"/>
      <c r="F1414" s="466"/>
      <c r="K1414" s="466"/>
      <c r="P1414" s="466"/>
      <c r="S1414" s="466"/>
      <c r="T1414" s="443"/>
    </row>
    <row r="1415" spans="4:20" s="121" customFormat="1">
      <c r="D1415" s="466"/>
      <c r="F1415" s="466"/>
      <c r="K1415" s="466"/>
      <c r="P1415" s="466"/>
      <c r="S1415" s="466"/>
      <c r="T1415" s="443"/>
    </row>
    <row r="1416" spans="4:20" s="121" customFormat="1">
      <c r="D1416" s="466"/>
      <c r="F1416" s="466"/>
      <c r="K1416" s="466"/>
      <c r="P1416" s="466"/>
      <c r="S1416" s="466"/>
      <c r="T1416" s="443"/>
    </row>
    <row r="1417" spans="4:20" s="121" customFormat="1">
      <c r="D1417" s="466"/>
      <c r="F1417" s="466"/>
      <c r="K1417" s="466"/>
      <c r="P1417" s="466"/>
      <c r="S1417" s="466"/>
      <c r="T1417" s="443"/>
    </row>
    <row r="1418" spans="4:20" s="121" customFormat="1">
      <c r="D1418" s="466"/>
      <c r="F1418" s="466"/>
      <c r="K1418" s="466"/>
      <c r="P1418" s="466"/>
      <c r="S1418" s="466"/>
      <c r="T1418" s="443"/>
    </row>
    <row r="1419" spans="4:20" s="121" customFormat="1">
      <c r="D1419" s="466"/>
      <c r="F1419" s="466"/>
      <c r="K1419" s="466"/>
      <c r="P1419" s="466"/>
      <c r="S1419" s="466"/>
      <c r="T1419" s="443"/>
    </row>
    <row r="1420" spans="4:20" s="121" customFormat="1">
      <c r="D1420" s="466"/>
      <c r="F1420" s="466"/>
      <c r="K1420" s="466"/>
      <c r="P1420" s="466"/>
      <c r="S1420" s="466"/>
      <c r="T1420" s="443"/>
    </row>
    <row r="1421" spans="4:20" s="121" customFormat="1">
      <c r="D1421" s="466"/>
      <c r="F1421" s="466"/>
      <c r="K1421" s="466"/>
      <c r="P1421" s="466"/>
      <c r="S1421" s="466"/>
      <c r="T1421" s="443"/>
    </row>
    <row r="1422" spans="4:20" s="121" customFormat="1">
      <c r="D1422" s="466"/>
      <c r="F1422" s="466"/>
      <c r="K1422" s="466"/>
      <c r="P1422" s="466"/>
      <c r="S1422" s="466"/>
      <c r="T1422" s="443"/>
    </row>
    <row r="1423" spans="4:20" s="121" customFormat="1">
      <c r="D1423" s="466"/>
      <c r="F1423" s="466"/>
      <c r="K1423" s="466"/>
      <c r="P1423" s="466"/>
      <c r="S1423" s="466"/>
      <c r="T1423" s="443"/>
    </row>
    <row r="1424" spans="4:20" s="121" customFormat="1">
      <c r="D1424" s="466"/>
      <c r="F1424" s="466"/>
      <c r="K1424" s="466"/>
      <c r="P1424" s="466"/>
      <c r="S1424" s="466"/>
      <c r="T1424" s="443"/>
    </row>
    <row r="1425" spans="4:20" s="121" customFormat="1">
      <c r="D1425" s="466"/>
      <c r="F1425" s="466"/>
      <c r="K1425" s="466"/>
      <c r="P1425" s="466"/>
      <c r="S1425" s="466"/>
      <c r="T1425" s="443"/>
    </row>
    <row r="1426" spans="4:20" s="121" customFormat="1">
      <c r="D1426" s="466"/>
      <c r="F1426" s="466"/>
      <c r="K1426" s="466"/>
      <c r="P1426" s="466"/>
      <c r="S1426" s="466"/>
      <c r="T1426" s="443"/>
    </row>
    <row r="1427" spans="4:20" s="121" customFormat="1">
      <c r="D1427" s="466"/>
      <c r="F1427" s="466"/>
      <c r="K1427" s="466"/>
      <c r="P1427" s="466"/>
      <c r="S1427" s="466"/>
      <c r="T1427" s="443"/>
    </row>
    <row r="1428" spans="4:20" s="121" customFormat="1">
      <c r="D1428" s="466"/>
      <c r="F1428" s="466"/>
      <c r="K1428" s="466"/>
      <c r="P1428" s="466"/>
      <c r="S1428" s="466"/>
      <c r="T1428" s="443"/>
    </row>
    <row r="1429" spans="4:20" s="121" customFormat="1">
      <c r="D1429" s="466"/>
      <c r="F1429" s="466"/>
      <c r="K1429" s="466"/>
      <c r="P1429" s="466"/>
      <c r="S1429" s="466"/>
      <c r="T1429" s="443"/>
    </row>
    <row r="1430" spans="4:20" s="121" customFormat="1">
      <c r="D1430" s="466"/>
      <c r="F1430" s="466"/>
      <c r="K1430" s="466"/>
      <c r="P1430" s="466"/>
      <c r="S1430" s="466"/>
      <c r="T1430" s="443"/>
    </row>
    <row r="1431" spans="4:20" s="121" customFormat="1">
      <c r="D1431" s="466"/>
      <c r="F1431" s="466"/>
      <c r="K1431" s="466"/>
      <c r="P1431" s="466"/>
      <c r="S1431" s="466"/>
      <c r="T1431" s="443"/>
    </row>
    <row r="1432" spans="4:20" s="121" customFormat="1">
      <c r="D1432" s="466"/>
      <c r="F1432" s="466"/>
      <c r="K1432" s="466"/>
      <c r="P1432" s="466"/>
      <c r="S1432" s="466"/>
      <c r="T1432" s="443"/>
    </row>
    <row r="1433" spans="4:20" s="121" customFormat="1">
      <c r="D1433" s="466"/>
      <c r="F1433" s="466"/>
      <c r="K1433" s="466"/>
      <c r="P1433" s="466"/>
      <c r="S1433" s="466"/>
      <c r="T1433" s="443"/>
    </row>
    <row r="1434" spans="4:20" s="121" customFormat="1">
      <c r="D1434" s="466"/>
      <c r="F1434" s="466"/>
      <c r="K1434" s="466"/>
      <c r="P1434" s="466"/>
      <c r="S1434" s="466"/>
      <c r="T1434" s="443"/>
    </row>
    <row r="1435" spans="4:20" s="121" customFormat="1">
      <c r="D1435" s="466"/>
      <c r="F1435" s="466"/>
      <c r="K1435" s="466"/>
      <c r="P1435" s="466"/>
      <c r="S1435" s="466"/>
      <c r="T1435" s="443"/>
    </row>
    <row r="1436" spans="4:20" s="121" customFormat="1">
      <c r="D1436" s="466"/>
      <c r="F1436" s="466"/>
      <c r="K1436" s="466"/>
      <c r="P1436" s="466"/>
      <c r="S1436" s="466"/>
      <c r="T1436" s="443"/>
    </row>
    <row r="1437" spans="4:20" s="121" customFormat="1">
      <c r="D1437" s="466"/>
      <c r="F1437" s="466"/>
      <c r="K1437" s="466"/>
      <c r="P1437" s="466"/>
      <c r="S1437" s="466"/>
      <c r="T1437" s="443"/>
    </row>
    <row r="1438" spans="4:20" s="121" customFormat="1">
      <c r="D1438" s="466"/>
      <c r="F1438" s="466"/>
      <c r="K1438" s="466"/>
      <c r="P1438" s="466"/>
      <c r="S1438" s="466"/>
      <c r="T1438" s="443"/>
    </row>
    <row r="1439" spans="4:20" s="121" customFormat="1">
      <c r="D1439" s="466"/>
      <c r="F1439" s="466"/>
      <c r="K1439" s="466"/>
      <c r="P1439" s="466"/>
      <c r="S1439" s="466"/>
      <c r="T1439" s="443"/>
    </row>
    <row r="1440" spans="4:20" s="121" customFormat="1">
      <c r="D1440" s="466"/>
      <c r="F1440" s="466"/>
      <c r="K1440" s="466"/>
      <c r="P1440" s="466"/>
      <c r="S1440" s="466"/>
      <c r="T1440" s="443"/>
    </row>
    <row r="1441" spans="4:20" s="121" customFormat="1">
      <c r="D1441" s="466"/>
      <c r="F1441" s="466"/>
      <c r="K1441" s="466"/>
      <c r="P1441" s="466"/>
      <c r="S1441" s="466"/>
      <c r="T1441" s="443"/>
    </row>
    <row r="1442" spans="4:20" s="121" customFormat="1">
      <c r="D1442" s="466"/>
      <c r="F1442" s="466"/>
      <c r="K1442" s="466"/>
      <c r="P1442" s="466"/>
      <c r="S1442" s="466"/>
      <c r="T1442" s="443"/>
    </row>
    <row r="1443" spans="4:20" s="121" customFormat="1">
      <c r="D1443" s="466"/>
      <c r="F1443" s="466"/>
      <c r="K1443" s="466"/>
      <c r="P1443" s="466"/>
      <c r="S1443" s="466"/>
      <c r="T1443" s="443"/>
    </row>
    <row r="1444" spans="4:20" s="121" customFormat="1">
      <c r="D1444" s="466"/>
      <c r="F1444" s="466"/>
      <c r="K1444" s="466"/>
      <c r="P1444" s="466"/>
      <c r="S1444" s="466"/>
      <c r="T1444" s="443"/>
    </row>
    <row r="1445" spans="4:20" s="121" customFormat="1">
      <c r="D1445" s="466"/>
      <c r="F1445" s="466"/>
      <c r="K1445" s="466"/>
      <c r="P1445" s="466"/>
      <c r="S1445" s="466"/>
      <c r="T1445" s="443"/>
    </row>
    <row r="1446" spans="4:20" s="121" customFormat="1">
      <c r="D1446" s="466"/>
      <c r="F1446" s="466"/>
      <c r="K1446" s="466"/>
      <c r="P1446" s="466"/>
      <c r="S1446" s="466"/>
      <c r="T1446" s="443"/>
    </row>
    <row r="1447" spans="4:20" s="121" customFormat="1">
      <c r="D1447" s="466"/>
      <c r="F1447" s="466"/>
      <c r="K1447" s="466"/>
      <c r="P1447" s="466"/>
      <c r="S1447" s="466"/>
      <c r="T1447" s="443"/>
    </row>
    <row r="1448" spans="4:20" s="121" customFormat="1">
      <c r="D1448" s="466"/>
      <c r="F1448" s="466"/>
      <c r="K1448" s="466"/>
      <c r="P1448" s="466"/>
      <c r="S1448" s="466"/>
      <c r="T1448" s="443"/>
    </row>
    <row r="1449" spans="4:20" s="121" customFormat="1">
      <c r="D1449" s="466"/>
      <c r="F1449" s="466"/>
      <c r="K1449" s="466"/>
      <c r="P1449" s="466"/>
      <c r="S1449" s="466"/>
      <c r="T1449" s="443"/>
    </row>
    <row r="1450" spans="4:20" s="121" customFormat="1">
      <c r="D1450" s="466"/>
      <c r="F1450" s="466"/>
      <c r="K1450" s="466"/>
      <c r="P1450" s="466"/>
      <c r="S1450" s="466"/>
      <c r="T1450" s="443"/>
    </row>
    <row r="1451" spans="4:20" s="121" customFormat="1">
      <c r="D1451" s="466"/>
      <c r="F1451" s="466"/>
      <c r="K1451" s="466"/>
      <c r="P1451" s="466"/>
      <c r="S1451" s="466"/>
      <c r="T1451" s="443"/>
    </row>
    <row r="1452" spans="4:20" s="121" customFormat="1">
      <c r="D1452" s="466"/>
      <c r="F1452" s="466"/>
      <c r="K1452" s="466"/>
      <c r="P1452" s="466"/>
      <c r="S1452" s="466"/>
      <c r="T1452" s="443"/>
    </row>
    <row r="1453" spans="4:20" s="121" customFormat="1">
      <c r="D1453" s="466"/>
      <c r="F1453" s="466"/>
      <c r="K1453" s="466"/>
      <c r="P1453" s="466"/>
      <c r="S1453" s="466"/>
      <c r="T1453" s="443"/>
    </row>
    <row r="1454" spans="4:20" s="121" customFormat="1">
      <c r="D1454" s="466"/>
      <c r="F1454" s="466"/>
      <c r="K1454" s="466"/>
      <c r="P1454" s="466"/>
      <c r="S1454" s="466"/>
      <c r="T1454" s="443"/>
    </row>
    <row r="1455" spans="4:20" s="121" customFormat="1">
      <c r="D1455" s="466"/>
      <c r="F1455" s="466"/>
      <c r="K1455" s="466"/>
      <c r="P1455" s="466"/>
      <c r="S1455" s="466"/>
      <c r="T1455" s="443"/>
    </row>
    <row r="1456" spans="4:20" s="121" customFormat="1">
      <c r="D1456" s="466"/>
      <c r="F1456" s="466"/>
      <c r="K1456" s="466"/>
      <c r="P1456" s="466"/>
      <c r="S1456" s="466"/>
      <c r="T1456" s="443"/>
    </row>
    <row r="1457" spans="4:20" s="121" customFormat="1">
      <c r="D1457" s="466"/>
      <c r="F1457" s="466"/>
      <c r="K1457" s="466"/>
      <c r="P1457" s="466"/>
      <c r="S1457" s="466"/>
      <c r="T1457" s="443"/>
    </row>
    <row r="1458" spans="4:20" s="121" customFormat="1">
      <c r="D1458" s="466"/>
      <c r="F1458" s="466"/>
      <c r="K1458" s="466"/>
      <c r="P1458" s="466"/>
      <c r="S1458" s="466"/>
      <c r="T1458" s="443"/>
    </row>
    <row r="1459" spans="4:20" s="121" customFormat="1">
      <c r="D1459" s="466"/>
      <c r="F1459" s="466"/>
      <c r="K1459" s="466"/>
      <c r="P1459" s="466"/>
      <c r="S1459" s="466"/>
      <c r="T1459" s="443"/>
    </row>
    <row r="1460" spans="4:20" s="121" customFormat="1">
      <c r="D1460" s="466"/>
      <c r="F1460" s="466"/>
      <c r="K1460" s="466"/>
      <c r="P1460" s="466"/>
      <c r="S1460" s="466"/>
      <c r="T1460" s="443"/>
    </row>
    <row r="1461" spans="4:20" s="121" customFormat="1">
      <c r="D1461" s="466"/>
      <c r="F1461" s="466"/>
      <c r="K1461" s="466"/>
      <c r="P1461" s="466"/>
      <c r="S1461" s="466"/>
      <c r="T1461" s="443"/>
    </row>
    <row r="1462" spans="4:20" s="121" customFormat="1">
      <c r="D1462" s="466"/>
      <c r="F1462" s="466"/>
      <c r="K1462" s="466"/>
      <c r="P1462" s="466"/>
      <c r="S1462" s="466"/>
      <c r="T1462" s="443"/>
    </row>
    <row r="1463" spans="4:20" s="121" customFormat="1">
      <c r="D1463" s="466"/>
      <c r="F1463" s="466"/>
      <c r="K1463" s="466"/>
      <c r="P1463" s="466"/>
      <c r="S1463" s="466"/>
      <c r="T1463" s="443"/>
    </row>
    <row r="1464" spans="4:20" s="121" customFormat="1">
      <c r="D1464" s="466"/>
      <c r="F1464" s="466"/>
      <c r="K1464" s="466"/>
      <c r="P1464" s="466"/>
      <c r="S1464" s="466"/>
      <c r="T1464" s="443"/>
    </row>
    <row r="1465" spans="4:20" s="121" customFormat="1">
      <c r="D1465" s="466"/>
      <c r="F1465" s="466"/>
      <c r="K1465" s="466"/>
      <c r="P1465" s="466"/>
      <c r="S1465" s="466"/>
      <c r="T1465" s="443"/>
    </row>
    <row r="1466" spans="4:20" s="121" customFormat="1">
      <c r="D1466" s="466"/>
      <c r="F1466" s="466"/>
      <c r="K1466" s="466"/>
      <c r="P1466" s="466"/>
      <c r="S1466" s="466"/>
      <c r="T1466" s="443"/>
    </row>
    <row r="1467" spans="4:20" s="121" customFormat="1">
      <c r="D1467" s="466"/>
      <c r="F1467" s="466"/>
      <c r="K1467" s="466"/>
      <c r="P1467" s="466"/>
      <c r="S1467" s="466"/>
      <c r="T1467" s="443"/>
    </row>
    <row r="1468" spans="4:20" s="121" customFormat="1">
      <c r="D1468" s="466"/>
      <c r="F1468" s="466"/>
      <c r="K1468" s="466"/>
      <c r="P1468" s="466"/>
      <c r="S1468" s="466"/>
      <c r="T1468" s="443"/>
    </row>
    <row r="1469" spans="4:20" s="121" customFormat="1">
      <c r="D1469" s="466"/>
      <c r="F1469" s="466"/>
      <c r="K1469" s="466"/>
      <c r="P1469" s="466"/>
      <c r="S1469" s="466"/>
      <c r="T1469" s="443"/>
    </row>
    <row r="1470" spans="4:20" s="121" customFormat="1">
      <c r="D1470" s="466"/>
      <c r="F1470" s="466"/>
      <c r="K1470" s="466"/>
      <c r="P1470" s="466"/>
      <c r="S1470" s="466"/>
      <c r="T1470" s="443"/>
    </row>
    <row r="1471" spans="4:20" s="121" customFormat="1">
      <c r="D1471" s="466"/>
      <c r="F1471" s="466"/>
      <c r="K1471" s="466"/>
      <c r="P1471" s="466"/>
      <c r="S1471" s="466"/>
      <c r="T1471" s="443"/>
    </row>
    <row r="1472" spans="4:20" s="121" customFormat="1">
      <c r="D1472" s="466"/>
      <c r="F1472" s="466"/>
      <c r="K1472" s="466"/>
      <c r="P1472" s="466"/>
      <c r="S1472" s="466"/>
      <c r="T1472" s="443"/>
    </row>
    <row r="1473" spans="4:20" s="121" customFormat="1">
      <c r="D1473" s="466"/>
      <c r="F1473" s="466"/>
      <c r="K1473" s="466"/>
      <c r="P1473" s="466"/>
      <c r="S1473" s="466"/>
      <c r="T1473" s="443"/>
    </row>
    <row r="1474" spans="4:20" s="121" customFormat="1">
      <c r="D1474" s="466"/>
      <c r="F1474" s="466"/>
      <c r="K1474" s="466"/>
      <c r="P1474" s="466"/>
      <c r="S1474" s="466"/>
      <c r="T1474" s="443"/>
    </row>
    <row r="1475" spans="4:20" s="121" customFormat="1">
      <c r="D1475" s="466"/>
      <c r="F1475" s="466"/>
      <c r="K1475" s="466"/>
      <c r="P1475" s="466"/>
      <c r="S1475" s="466"/>
      <c r="T1475" s="443"/>
    </row>
    <row r="1476" spans="4:20" s="121" customFormat="1">
      <c r="D1476" s="466"/>
      <c r="F1476" s="466"/>
      <c r="K1476" s="466"/>
      <c r="P1476" s="466"/>
      <c r="S1476" s="466"/>
      <c r="T1476" s="443"/>
    </row>
    <row r="1477" spans="4:20" s="121" customFormat="1">
      <c r="D1477" s="466"/>
      <c r="F1477" s="466"/>
      <c r="K1477" s="466"/>
      <c r="P1477" s="466"/>
      <c r="S1477" s="466"/>
      <c r="T1477" s="443"/>
    </row>
    <row r="1478" spans="4:20" s="121" customFormat="1">
      <c r="D1478" s="466"/>
      <c r="F1478" s="466"/>
      <c r="K1478" s="466"/>
      <c r="P1478" s="466"/>
      <c r="S1478" s="466"/>
      <c r="T1478" s="443"/>
    </row>
    <row r="1479" spans="4:20" s="121" customFormat="1">
      <c r="D1479" s="466"/>
      <c r="F1479" s="466"/>
      <c r="K1479" s="466"/>
      <c r="P1479" s="466"/>
      <c r="S1479" s="466"/>
      <c r="T1479" s="443"/>
    </row>
    <row r="1480" spans="4:20" s="121" customFormat="1">
      <c r="D1480" s="466"/>
      <c r="F1480" s="466"/>
      <c r="K1480" s="466"/>
      <c r="P1480" s="466"/>
      <c r="S1480" s="466"/>
      <c r="T1480" s="443"/>
    </row>
    <row r="1481" spans="4:20" s="121" customFormat="1">
      <c r="D1481" s="466"/>
      <c r="F1481" s="466"/>
      <c r="K1481" s="466"/>
      <c r="P1481" s="466"/>
      <c r="S1481" s="466"/>
      <c r="T1481" s="443"/>
    </row>
    <row r="1482" spans="4:20" s="121" customFormat="1">
      <c r="D1482" s="466"/>
      <c r="F1482" s="466"/>
      <c r="K1482" s="466"/>
      <c r="P1482" s="466"/>
      <c r="S1482" s="466"/>
      <c r="T1482" s="443"/>
    </row>
    <row r="1483" spans="4:20" s="121" customFormat="1">
      <c r="D1483" s="466"/>
      <c r="F1483" s="466"/>
      <c r="K1483" s="466"/>
      <c r="P1483" s="466"/>
      <c r="S1483" s="466"/>
      <c r="T1483" s="443"/>
    </row>
    <row r="1484" spans="4:20" s="121" customFormat="1">
      <c r="D1484" s="466"/>
      <c r="F1484" s="466"/>
      <c r="K1484" s="466"/>
      <c r="P1484" s="466"/>
      <c r="S1484" s="466"/>
      <c r="T1484" s="443"/>
    </row>
    <row r="1485" spans="4:20" s="121" customFormat="1">
      <c r="D1485" s="466"/>
      <c r="F1485" s="466"/>
      <c r="K1485" s="466"/>
      <c r="P1485" s="466"/>
      <c r="S1485" s="466"/>
      <c r="T1485" s="443"/>
    </row>
    <row r="1486" spans="4:20" s="121" customFormat="1">
      <c r="D1486" s="466"/>
      <c r="F1486" s="466"/>
      <c r="K1486" s="466"/>
      <c r="P1486" s="466"/>
      <c r="S1486" s="466"/>
      <c r="T1486" s="443"/>
    </row>
    <row r="1487" spans="4:20" s="121" customFormat="1">
      <c r="D1487" s="466"/>
      <c r="F1487" s="466"/>
      <c r="K1487" s="466"/>
      <c r="P1487" s="466"/>
      <c r="S1487" s="466"/>
      <c r="T1487" s="443"/>
    </row>
    <row r="1488" spans="4:20" s="121" customFormat="1">
      <c r="D1488" s="466"/>
      <c r="F1488" s="466"/>
      <c r="K1488" s="466"/>
      <c r="P1488" s="466"/>
      <c r="S1488" s="466"/>
      <c r="T1488" s="443"/>
    </row>
    <row r="1489" spans="4:20" s="121" customFormat="1">
      <c r="D1489" s="466"/>
      <c r="F1489" s="466"/>
      <c r="K1489" s="466"/>
      <c r="P1489" s="466"/>
      <c r="S1489" s="466"/>
      <c r="T1489" s="443"/>
    </row>
    <row r="1490" spans="4:20" s="121" customFormat="1">
      <c r="D1490" s="466"/>
      <c r="F1490" s="466"/>
      <c r="K1490" s="466"/>
      <c r="P1490" s="466"/>
      <c r="S1490" s="466"/>
      <c r="T1490" s="443"/>
    </row>
    <row r="1491" spans="4:20" s="121" customFormat="1">
      <c r="D1491" s="466"/>
      <c r="F1491" s="466"/>
      <c r="K1491" s="466"/>
      <c r="P1491" s="466"/>
      <c r="S1491" s="466"/>
      <c r="T1491" s="443"/>
    </row>
    <row r="1492" spans="4:20" s="121" customFormat="1">
      <c r="D1492" s="466"/>
      <c r="F1492" s="466"/>
      <c r="K1492" s="466"/>
      <c r="P1492" s="466"/>
      <c r="S1492" s="466"/>
      <c r="T1492" s="443"/>
    </row>
    <row r="1493" spans="4:20" s="121" customFormat="1">
      <c r="D1493" s="466"/>
      <c r="F1493" s="466"/>
      <c r="K1493" s="466"/>
      <c r="P1493" s="466"/>
      <c r="S1493" s="466"/>
      <c r="T1493" s="443"/>
    </row>
    <row r="1494" spans="4:20" s="121" customFormat="1">
      <c r="D1494" s="466"/>
      <c r="F1494" s="466"/>
      <c r="K1494" s="466"/>
      <c r="P1494" s="466"/>
      <c r="S1494" s="466"/>
      <c r="T1494" s="443"/>
    </row>
    <row r="1495" spans="4:20" s="121" customFormat="1">
      <c r="D1495" s="466"/>
      <c r="F1495" s="466"/>
      <c r="K1495" s="466"/>
      <c r="P1495" s="466"/>
      <c r="S1495" s="466"/>
      <c r="T1495" s="443"/>
    </row>
    <row r="1496" spans="4:20" s="121" customFormat="1">
      <c r="D1496" s="466"/>
      <c r="F1496" s="466"/>
      <c r="K1496" s="466"/>
      <c r="P1496" s="466"/>
      <c r="S1496" s="466"/>
      <c r="T1496" s="443"/>
    </row>
    <row r="1497" spans="4:20" s="121" customFormat="1">
      <c r="D1497" s="466"/>
      <c r="F1497" s="466"/>
      <c r="K1497" s="466"/>
      <c r="P1497" s="466"/>
      <c r="S1497" s="466"/>
      <c r="T1497" s="443"/>
    </row>
    <row r="1498" spans="4:20" s="121" customFormat="1">
      <c r="D1498" s="466"/>
      <c r="F1498" s="466"/>
      <c r="K1498" s="466"/>
      <c r="P1498" s="466"/>
      <c r="S1498" s="466"/>
      <c r="T1498" s="443"/>
    </row>
    <row r="1499" spans="4:20" s="121" customFormat="1">
      <c r="D1499" s="466"/>
      <c r="F1499" s="466"/>
      <c r="K1499" s="466"/>
      <c r="P1499" s="466"/>
      <c r="S1499" s="466"/>
      <c r="T1499" s="443"/>
    </row>
    <row r="1500" spans="4:20" s="121" customFormat="1">
      <c r="D1500" s="466"/>
      <c r="F1500" s="466"/>
      <c r="K1500" s="466"/>
      <c r="P1500" s="466"/>
      <c r="S1500" s="466"/>
      <c r="T1500" s="443"/>
    </row>
    <row r="1501" spans="4:20" s="121" customFormat="1">
      <c r="D1501" s="466"/>
      <c r="F1501" s="466"/>
      <c r="K1501" s="466"/>
      <c r="P1501" s="466"/>
      <c r="S1501" s="466"/>
      <c r="T1501" s="443"/>
    </row>
    <row r="1502" spans="4:20" s="121" customFormat="1">
      <c r="D1502" s="466"/>
      <c r="F1502" s="466"/>
      <c r="K1502" s="466"/>
      <c r="P1502" s="466"/>
      <c r="S1502" s="466"/>
      <c r="T1502" s="443"/>
    </row>
    <row r="1503" spans="4:20" s="121" customFormat="1">
      <c r="D1503" s="466"/>
      <c r="F1503" s="466"/>
      <c r="K1503" s="466"/>
      <c r="P1503" s="466"/>
      <c r="S1503" s="466"/>
      <c r="T1503" s="443"/>
    </row>
    <row r="1504" spans="4:20" s="121" customFormat="1">
      <c r="D1504" s="466"/>
      <c r="F1504" s="466"/>
      <c r="K1504" s="466"/>
      <c r="P1504" s="466"/>
      <c r="S1504" s="466"/>
      <c r="T1504" s="443"/>
    </row>
    <row r="1505" spans="4:20" s="121" customFormat="1">
      <c r="D1505" s="466"/>
      <c r="F1505" s="466"/>
      <c r="K1505" s="466"/>
      <c r="P1505" s="466"/>
      <c r="S1505" s="466"/>
      <c r="T1505" s="443"/>
    </row>
    <row r="1506" spans="4:20" s="121" customFormat="1">
      <c r="D1506" s="466"/>
      <c r="F1506" s="466"/>
      <c r="K1506" s="466"/>
      <c r="P1506" s="466"/>
      <c r="S1506" s="466"/>
      <c r="T1506" s="443"/>
    </row>
    <row r="1507" spans="4:20" s="121" customFormat="1">
      <c r="D1507" s="466"/>
      <c r="F1507" s="466"/>
      <c r="K1507" s="466"/>
      <c r="P1507" s="466"/>
      <c r="S1507" s="466"/>
      <c r="T1507" s="443"/>
    </row>
    <row r="1508" spans="4:20" s="121" customFormat="1">
      <c r="D1508" s="466"/>
      <c r="F1508" s="466"/>
      <c r="K1508" s="466"/>
      <c r="P1508" s="466"/>
      <c r="S1508" s="466"/>
      <c r="T1508" s="443"/>
    </row>
    <row r="1509" spans="4:20" s="121" customFormat="1">
      <c r="D1509" s="466"/>
      <c r="F1509" s="466"/>
      <c r="K1509" s="466"/>
      <c r="P1509" s="466"/>
      <c r="S1509" s="466"/>
      <c r="T1509" s="443"/>
    </row>
    <row r="1510" spans="4:20" s="121" customFormat="1">
      <c r="D1510" s="466"/>
      <c r="F1510" s="466"/>
      <c r="K1510" s="466"/>
      <c r="P1510" s="466"/>
      <c r="S1510" s="466"/>
      <c r="T1510" s="443"/>
    </row>
    <row r="1511" spans="4:20" s="121" customFormat="1">
      <c r="D1511" s="466"/>
      <c r="F1511" s="466"/>
      <c r="K1511" s="466"/>
      <c r="P1511" s="466"/>
      <c r="S1511" s="466"/>
      <c r="T1511" s="443"/>
    </row>
    <row r="1512" spans="4:20" s="121" customFormat="1">
      <c r="D1512" s="466"/>
      <c r="F1512" s="466"/>
      <c r="K1512" s="466"/>
      <c r="P1512" s="466"/>
      <c r="S1512" s="466"/>
      <c r="T1512" s="443"/>
    </row>
    <row r="1513" spans="4:20" s="121" customFormat="1">
      <c r="D1513" s="466"/>
      <c r="F1513" s="466"/>
      <c r="K1513" s="466"/>
      <c r="P1513" s="466"/>
      <c r="S1513" s="466"/>
      <c r="T1513" s="443"/>
    </row>
    <row r="1514" spans="4:20" s="121" customFormat="1">
      <c r="D1514" s="466"/>
      <c r="F1514" s="466"/>
      <c r="K1514" s="466"/>
      <c r="P1514" s="466"/>
      <c r="S1514" s="466"/>
      <c r="T1514" s="443"/>
    </row>
    <row r="1515" spans="4:20" s="121" customFormat="1">
      <c r="D1515" s="466"/>
      <c r="F1515" s="466"/>
      <c r="K1515" s="466"/>
      <c r="P1515" s="466"/>
      <c r="S1515" s="466"/>
      <c r="T1515" s="443"/>
    </row>
    <row r="1516" spans="4:20" s="121" customFormat="1">
      <c r="D1516" s="466"/>
      <c r="F1516" s="466"/>
      <c r="K1516" s="466"/>
      <c r="P1516" s="466"/>
      <c r="S1516" s="466"/>
      <c r="T1516" s="443"/>
    </row>
    <row r="1517" spans="4:20" s="121" customFormat="1">
      <c r="D1517" s="466"/>
      <c r="F1517" s="466"/>
      <c r="K1517" s="466"/>
      <c r="P1517" s="466"/>
      <c r="S1517" s="466"/>
      <c r="T1517" s="443"/>
    </row>
    <row r="1518" spans="4:20" s="121" customFormat="1">
      <c r="D1518" s="466"/>
      <c r="F1518" s="466"/>
      <c r="K1518" s="466"/>
      <c r="P1518" s="466"/>
      <c r="S1518" s="466"/>
      <c r="T1518" s="443"/>
    </row>
    <row r="1519" spans="4:20" s="121" customFormat="1">
      <c r="D1519" s="466"/>
      <c r="F1519" s="466"/>
      <c r="K1519" s="466"/>
      <c r="P1519" s="466"/>
      <c r="S1519" s="466"/>
      <c r="T1519" s="443"/>
    </row>
    <row r="1520" spans="4:20" s="121" customFormat="1">
      <c r="D1520" s="466"/>
      <c r="F1520" s="466"/>
      <c r="K1520" s="466"/>
      <c r="P1520" s="466"/>
      <c r="S1520" s="466"/>
      <c r="T1520" s="443"/>
    </row>
    <row r="1521" spans="4:20" s="121" customFormat="1">
      <c r="D1521" s="466"/>
      <c r="F1521" s="466"/>
      <c r="K1521" s="466"/>
      <c r="P1521" s="466"/>
      <c r="S1521" s="466"/>
      <c r="T1521" s="443"/>
    </row>
    <row r="1522" spans="4:20" s="121" customFormat="1">
      <c r="D1522" s="466"/>
      <c r="F1522" s="466"/>
      <c r="K1522" s="466"/>
      <c r="P1522" s="466"/>
      <c r="S1522" s="466"/>
      <c r="T1522" s="443"/>
    </row>
    <row r="1523" spans="4:20" s="121" customFormat="1">
      <c r="D1523" s="466"/>
      <c r="F1523" s="466"/>
      <c r="K1523" s="466"/>
      <c r="P1523" s="466"/>
      <c r="S1523" s="466"/>
      <c r="T1523" s="443"/>
    </row>
    <row r="1524" spans="4:20" s="121" customFormat="1">
      <c r="D1524" s="466"/>
      <c r="F1524" s="466"/>
      <c r="K1524" s="466"/>
      <c r="P1524" s="466"/>
      <c r="S1524" s="466"/>
      <c r="T1524" s="443"/>
    </row>
    <row r="1525" spans="4:20" s="121" customFormat="1">
      <c r="D1525" s="466"/>
      <c r="F1525" s="466"/>
      <c r="K1525" s="466"/>
      <c r="P1525" s="466"/>
      <c r="S1525" s="466"/>
      <c r="T1525" s="443"/>
    </row>
    <row r="1526" spans="4:20" s="121" customFormat="1">
      <c r="D1526" s="466"/>
      <c r="F1526" s="466"/>
      <c r="K1526" s="466"/>
      <c r="P1526" s="466"/>
      <c r="S1526" s="466"/>
      <c r="T1526" s="443"/>
    </row>
    <row r="1527" spans="4:20" s="121" customFormat="1">
      <c r="D1527" s="466"/>
      <c r="F1527" s="466"/>
      <c r="K1527" s="466"/>
      <c r="P1527" s="466"/>
      <c r="S1527" s="466"/>
      <c r="T1527" s="443"/>
    </row>
    <row r="1528" spans="4:20" s="121" customFormat="1">
      <c r="D1528" s="466"/>
      <c r="F1528" s="466"/>
      <c r="K1528" s="466"/>
      <c r="P1528" s="466"/>
      <c r="S1528" s="466"/>
      <c r="T1528" s="443"/>
    </row>
    <row r="1529" spans="4:20" s="121" customFormat="1">
      <c r="D1529" s="466"/>
      <c r="F1529" s="466"/>
      <c r="K1529" s="466"/>
      <c r="P1529" s="466"/>
      <c r="S1529" s="466"/>
      <c r="T1529" s="443"/>
    </row>
    <row r="1530" spans="4:20" s="121" customFormat="1">
      <c r="D1530" s="466"/>
      <c r="F1530" s="466"/>
      <c r="K1530" s="466"/>
      <c r="P1530" s="466"/>
      <c r="S1530" s="466"/>
      <c r="T1530" s="443"/>
    </row>
    <row r="1531" spans="4:20" s="121" customFormat="1">
      <c r="D1531" s="466"/>
      <c r="F1531" s="466"/>
      <c r="K1531" s="466"/>
      <c r="P1531" s="466"/>
      <c r="S1531" s="466"/>
      <c r="T1531" s="443"/>
    </row>
    <row r="1532" spans="4:20" s="121" customFormat="1">
      <c r="D1532" s="466"/>
      <c r="F1532" s="466"/>
      <c r="K1532" s="466"/>
      <c r="P1532" s="466"/>
      <c r="S1532" s="466"/>
      <c r="T1532" s="443"/>
    </row>
    <row r="1533" spans="4:20" s="121" customFormat="1">
      <c r="D1533" s="466"/>
      <c r="F1533" s="466"/>
      <c r="K1533" s="466"/>
      <c r="P1533" s="466"/>
      <c r="S1533" s="466"/>
      <c r="T1533" s="443"/>
    </row>
    <row r="1534" spans="4:20" s="121" customFormat="1">
      <c r="D1534" s="466"/>
      <c r="F1534" s="466"/>
      <c r="K1534" s="466"/>
      <c r="P1534" s="466"/>
      <c r="S1534" s="466"/>
      <c r="T1534" s="443"/>
    </row>
    <row r="1535" spans="4:20" s="121" customFormat="1">
      <c r="D1535" s="466"/>
      <c r="F1535" s="466"/>
      <c r="K1535" s="466"/>
      <c r="P1535" s="466"/>
      <c r="S1535" s="466"/>
      <c r="T1535" s="443"/>
    </row>
    <row r="1536" spans="4:20" s="121" customFormat="1">
      <c r="D1536" s="466"/>
      <c r="F1536" s="466"/>
      <c r="K1536" s="466"/>
      <c r="P1536" s="466"/>
      <c r="S1536" s="466"/>
      <c r="T1536" s="443"/>
    </row>
    <row r="1537" spans="4:20" s="121" customFormat="1">
      <c r="D1537" s="466"/>
      <c r="F1537" s="466"/>
      <c r="K1537" s="466"/>
      <c r="P1537" s="466"/>
      <c r="S1537" s="466"/>
      <c r="T1537" s="443"/>
    </row>
    <row r="1538" spans="4:20" s="121" customFormat="1">
      <c r="D1538" s="466"/>
      <c r="F1538" s="466"/>
      <c r="K1538" s="466"/>
      <c r="P1538" s="466"/>
      <c r="S1538" s="466"/>
      <c r="T1538" s="443"/>
    </row>
    <row r="1539" spans="4:20" s="121" customFormat="1">
      <c r="D1539" s="466"/>
      <c r="F1539" s="466"/>
      <c r="K1539" s="466"/>
      <c r="P1539" s="466"/>
      <c r="S1539" s="466"/>
      <c r="T1539" s="443"/>
    </row>
    <row r="1540" spans="4:20" s="121" customFormat="1">
      <c r="D1540" s="466"/>
      <c r="F1540" s="466"/>
      <c r="K1540" s="466"/>
      <c r="P1540" s="466"/>
      <c r="S1540" s="466"/>
      <c r="T1540" s="443"/>
    </row>
    <row r="1541" spans="4:20" s="121" customFormat="1">
      <c r="D1541" s="466"/>
      <c r="F1541" s="466"/>
      <c r="K1541" s="466"/>
      <c r="P1541" s="466"/>
      <c r="S1541" s="466"/>
      <c r="T1541" s="443"/>
    </row>
    <row r="1542" spans="4:20" s="121" customFormat="1">
      <c r="D1542" s="466"/>
      <c r="F1542" s="466"/>
      <c r="K1542" s="466"/>
      <c r="P1542" s="466"/>
      <c r="S1542" s="466"/>
      <c r="T1542" s="443"/>
    </row>
    <row r="1543" spans="4:20" s="121" customFormat="1">
      <c r="D1543" s="466"/>
      <c r="F1543" s="466"/>
      <c r="K1543" s="466"/>
      <c r="P1543" s="466"/>
      <c r="S1543" s="466"/>
      <c r="T1543" s="443"/>
    </row>
    <row r="1544" spans="4:20" s="121" customFormat="1">
      <c r="D1544" s="466"/>
      <c r="F1544" s="466"/>
      <c r="K1544" s="466"/>
      <c r="P1544" s="466"/>
      <c r="S1544" s="466"/>
      <c r="T1544" s="443"/>
    </row>
    <row r="1545" spans="4:20" s="121" customFormat="1">
      <c r="D1545" s="466"/>
      <c r="F1545" s="466"/>
      <c r="K1545" s="466"/>
      <c r="P1545" s="466"/>
      <c r="S1545" s="466"/>
      <c r="T1545" s="443"/>
    </row>
    <row r="1546" spans="4:20" s="121" customFormat="1">
      <c r="D1546" s="466"/>
      <c r="F1546" s="466"/>
      <c r="K1546" s="466"/>
      <c r="P1546" s="466"/>
      <c r="S1546" s="466"/>
      <c r="T1546" s="443"/>
    </row>
    <row r="1547" spans="4:20" s="121" customFormat="1">
      <c r="D1547" s="466"/>
      <c r="F1547" s="466"/>
      <c r="K1547" s="466"/>
      <c r="P1547" s="466"/>
      <c r="S1547" s="466"/>
      <c r="T1547" s="443"/>
    </row>
    <row r="1548" spans="4:20" s="121" customFormat="1">
      <c r="D1548" s="466"/>
      <c r="F1548" s="466"/>
      <c r="K1548" s="466"/>
      <c r="P1548" s="466"/>
      <c r="S1548" s="466"/>
      <c r="T1548" s="443"/>
    </row>
    <row r="1549" spans="4:20" s="121" customFormat="1">
      <c r="D1549" s="466"/>
      <c r="F1549" s="466"/>
      <c r="K1549" s="466"/>
      <c r="P1549" s="466"/>
      <c r="S1549" s="466"/>
      <c r="T1549" s="443"/>
    </row>
    <row r="1550" spans="4:20" s="121" customFormat="1">
      <c r="D1550" s="466"/>
      <c r="F1550" s="466"/>
      <c r="K1550" s="466"/>
      <c r="P1550" s="466"/>
      <c r="S1550" s="466"/>
      <c r="T1550" s="443"/>
    </row>
    <row r="1551" spans="4:20" s="121" customFormat="1">
      <c r="D1551" s="466"/>
      <c r="F1551" s="466"/>
      <c r="K1551" s="466"/>
      <c r="P1551" s="466"/>
      <c r="S1551" s="466"/>
      <c r="T1551" s="443"/>
    </row>
    <row r="1552" spans="4:20" s="121" customFormat="1">
      <c r="D1552" s="466"/>
      <c r="F1552" s="466"/>
      <c r="K1552" s="466"/>
      <c r="P1552" s="466"/>
      <c r="S1552" s="466"/>
      <c r="T1552" s="443"/>
    </row>
    <row r="1553" spans="4:20" s="121" customFormat="1">
      <c r="D1553" s="466"/>
      <c r="F1553" s="466"/>
      <c r="K1553" s="466"/>
      <c r="P1553" s="466"/>
      <c r="S1553" s="466"/>
      <c r="T1553" s="443"/>
    </row>
    <row r="1554" spans="4:20" s="121" customFormat="1">
      <c r="D1554" s="466"/>
      <c r="F1554" s="466"/>
      <c r="K1554" s="466"/>
      <c r="P1554" s="466"/>
      <c r="S1554" s="466"/>
      <c r="T1554" s="443"/>
    </row>
    <row r="1555" spans="4:20" s="121" customFormat="1">
      <c r="D1555" s="466"/>
      <c r="F1555" s="466"/>
      <c r="K1555" s="466"/>
      <c r="P1555" s="466"/>
      <c r="S1555" s="466"/>
      <c r="T1555" s="443"/>
    </row>
    <row r="1556" spans="4:20" s="121" customFormat="1">
      <c r="D1556" s="466"/>
      <c r="F1556" s="466"/>
      <c r="K1556" s="466"/>
      <c r="P1556" s="466"/>
      <c r="S1556" s="466"/>
      <c r="T1556" s="443"/>
    </row>
    <row r="1557" spans="4:20" s="121" customFormat="1">
      <c r="D1557" s="466"/>
      <c r="F1557" s="466"/>
      <c r="K1557" s="466"/>
      <c r="P1557" s="466"/>
      <c r="S1557" s="466"/>
      <c r="T1557" s="443"/>
    </row>
    <row r="1558" spans="4:20" s="121" customFormat="1">
      <c r="D1558" s="466"/>
      <c r="F1558" s="466"/>
      <c r="K1558" s="466"/>
      <c r="P1558" s="466"/>
      <c r="S1558" s="466"/>
      <c r="T1558" s="443"/>
    </row>
    <row r="1559" spans="4:20" s="121" customFormat="1">
      <c r="D1559" s="466"/>
      <c r="F1559" s="466"/>
      <c r="K1559" s="466"/>
      <c r="P1559" s="466"/>
      <c r="S1559" s="466"/>
      <c r="T1559" s="443"/>
    </row>
    <row r="1560" spans="4:20" s="121" customFormat="1">
      <c r="D1560" s="466"/>
      <c r="F1560" s="466"/>
      <c r="K1560" s="466"/>
      <c r="P1560" s="466"/>
      <c r="S1560" s="466"/>
      <c r="T1560" s="443"/>
    </row>
    <row r="1561" spans="4:20" s="121" customFormat="1">
      <c r="D1561" s="466"/>
      <c r="F1561" s="466"/>
      <c r="K1561" s="466"/>
      <c r="P1561" s="466"/>
      <c r="S1561" s="466"/>
      <c r="T1561" s="443"/>
    </row>
    <row r="1562" spans="4:20" s="121" customFormat="1">
      <c r="D1562" s="466"/>
      <c r="F1562" s="466"/>
      <c r="K1562" s="466"/>
      <c r="P1562" s="466"/>
      <c r="S1562" s="466"/>
      <c r="T1562" s="443"/>
    </row>
    <row r="1563" spans="4:20" s="121" customFormat="1">
      <c r="D1563" s="466"/>
      <c r="F1563" s="466"/>
      <c r="K1563" s="466"/>
      <c r="P1563" s="466"/>
      <c r="S1563" s="466"/>
      <c r="T1563" s="443"/>
    </row>
    <row r="1564" spans="4:20" s="121" customFormat="1">
      <c r="D1564" s="466"/>
      <c r="F1564" s="466"/>
      <c r="K1564" s="466"/>
      <c r="P1564" s="466"/>
      <c r="S1564" s="466"/>
      <c r="T1564" s="443"/>
    </row>
    <row r="1565" spans="4:20" s="121" customFormat="1">
      <c r="D1565" s="466"/>
      <c r="F1565" s="466"/>
      <c r="K1565" s="466"/>
      <c r="P1565" s="466"/>
      <c r="S1565" s="466"/>
      <c r="T1565" s="443"/>
    </row>
    <row r="1566" spans="4:20" s="121" customFormat="1">
      <c r="D1566" s="466"/>
      <c r="F1566" s="466"/>
      <c r="K1566" s="466"/>
      <c r="P1566" s="466"/>
      <c r="S1566" s="466"/>
      <c r="T1566" s="443"/>
    </row>
    <row r="1567" spans="4:20" s="121" customFormat="1">
      <c r="D1567" s="466"/>
      <c r="F1567" s="466"/>
      <c r="K1567" s="466"/>
      <c r="P1567" s="466"/>
      <c r="S1567" s="466"/>
      <c r="T1567" s="443"/>
    </row>
    <row r="1568" spans="4:20" s="121" customFormat="1">
      <c r="D1568" s="466"/>
      <c r="F1568" s="466"/>
      <c r="K1568" s="466"/>
      <c r="P1568" s="466"/>
      <c r="S1568" s="466"/>
      <c r="T1568" s="443"/>
    </row>
    <row r="1569" spans="4:20" s="121" customFormat="1">
      <c r="D1569" s="466"/>
      <c r="F1569" s="466"/>
      <c r="K1569" s="466"/>
      <c r="P1569" s="466"/>
      <c r="S1569" s="466"/>
      <c r="T1569" s="443"/>
    </row>
    <row r="1570" spans="4:20" s="121" customFormat="1">
      <c r="D1570" s="466"/>
      <c r="F1570" s="466"/>
      <c r="K1570" s="466"/>
      <c r="P1570" s="466"/>
      <c r="S1570" s="466"/>
      <c r="T1570" s="443"/>
    </row>
    <row r="1571" spans="4:20" s="121" customFormat="1">
      <c r="D1571" s="466"/>
      <c r="F1571" s="466"/>
      <c r="K1571" s="466"/>
      <c r="P1571" s="466"/>
      <c r="S1571" s="466"/>
      <c r="T1571" s="443"/>
    </row>
    <row r="1572" spans="4:20" s="121" customFormat="1">
      <c r="D1572" s="466"/>
      <c r="F1572" s="466"/>
      <c r="K1572" s="466"/>
      <c r="P1572" s="466"/>
      <c r="S1572" s="466"/>
      <c r="T1572" s="443"/>
    </row>
    <row r="1573" spans="4:20" s="121" customFormat="1">
      <c r="D1573" s="466"/>
      <c r="F1573" s="466"/>
      <c r="K1573" s="466"/>
      <c r="P1573" s="466"/>
      <c r="S1573" s="466"/>
      <c r="T1573" s="443"/>
    </row>
    <row r="1574" spans="4:20" s="121" customFormat="1">
      <c r="D1574" s="466"/>
      <c r="F1574" s="466"/>
      <c r="K1574" s="466"/>
      <c r="P1574" s="466"/>
      <c r="S1574" s="466"/>
      <c r="T1574" s="443"/>
    </row>
    <row r="1575" spans="4:20" s="121" customFormat="1">
      <c r="D1575" s="466"/>
      <c r="F1575" s="466"/>
      <c r="K1575" s="466"/>
      <c r="P1575" s="466"/>
      <c r="S1575" s="466"/>
      <c r="T1575" s="443"/>
    </row>
    <row r="1576" spans="4:20" s="121" customFormat="1">
      <c r="D1576" s="466"/>
      <c r="F1576" s="466"/>
      <c r="K1576" s="466"/>
      <c r="P1576" s="466"/>
      <c r="S1576" s="466"/>
      <c r="T1576" s="443"/>
    </row>
    <row r="1577" spans="4:20" s="121" customFormat="1">
      <c r="D1577" s="466"/>
      <c r="F1577" s="466"/>
      <c r="K1577" s="466"/>
      <c r="P1577" s="466"/>
      <c r="S1577" s="466"/>
      <c r="T1577" s="443"/>
    </row>
    <row r="1578" spans="4:20" s="121" customFormat="1">
      <c r="D1578" s="466"/>
      <c r="F1578" s="466"/>
      <c r="K1578" s="466"/>
      <c r="P1578" s="466"/>
      <c r="S1578" s="466"/>
      <c r="T1578" s="443"/>
    </row>
    <row r="1579" spans="4:20" s="121" customFormat="1">
      <c r="D1579" s="466"/>
      <c r="F1579" s="466"/>
      <c r="K1579" s="466"/>
      <c r="P1579" s="466"/>
      <c r="S1579" s="466"/>
      <c r="T1579" s="443"/>
    </row>
    <row r="1580" spans="4:20" s="121" customFormat="1">
      <c r="D1580" s="466"/>
      <c r="F1580" s="466"/>
      <c r="K1580" s="466"/>
      <c r="P1580" s="466"/>
      <c r="S1580" s="466"/>
      <c r="T1580" s="443"/>
    </row>
    <row r="1581" spans="4:20" s="121" customFormat="1">
      <c r="D1581" s="466"/>
      <c r="F1581" s="466"/>
      <c r="K1581" s="466"/>
      <c r="P1581" s="466"/>
      <c r="S1581" s="466"/>
      <c r="T1581" s="443"/>
    </row>
    <row r="1582" spans="4:20" s="121" customFormat="1">
      <c r="D1582" s="466"/>
      <c r="F1582" s="466"/>
      <c r="K1582" s="466"/>
      <c r="P1582" s="466"/>
      <c r="S1582" s="466"/>
      <c r="T1582" s="443"/>
    </row>
    <row r="1583" spans="4:20" s="121" customFormat="1">
      <c r="D1583" s="466"/>
      <c r="F1583" s="466"/>
      <c r="K1583" s="466"/>
      <c r="P1583" s="466"/>
      <c r="S1583" s="466"/>
      <c r="T1583" s="443"/>
    </row>
    <row r="1584" spans="4:20" s="121" customFormat="1">
      <c r="D1584" s="466"/>
      <c r="F1584" s="466"/>
      <c r="K1584" s="466"/>
      <c r="P1584" s="466"/>
      <c r="S1584" s="466"/>
      <c r="T1584" s="443"/>
    </row>
    <row r="1585" spans="4:20" s="121" customFormat="1">
      <c r="D1585" s="466"/>
      <c r="F1585" s="466"/>
      <c r="K1585" s="466"/>
      <c r="P1585" s="466"/>
      <c r="S1585" s="466"/>
      <c r="T1585" s="443"/>
    </row>
    <row r="1586" spans="4:20" s="121" customFormat="1">
      <c r="D1586" s="466"/>
      <c r="F1586" s="466"/>
      <c r="K1586" s="466"/>
      <c r="P1586" s="466"/>
      <c r="S1586" s="466"/>
      <c r="T1586" s="443"/>
    </row>
    <row r="1587" spans="4:20" s="121" customFormat="1">
      <c r="D1587" s="466"/>
      <c r="F1587" s="466"/>
      <c r="K1587" s="466"/>
      <c r="P1587" s="466"/>
      <c r="S1587" s="466"/>
      <c r="T1587" s="443"/>
    </row>
    <row r="1588" spans="4:20" s="121" customFormat="1">
      <c r="D1588" s="466"/>
      <c r="F1588" s="466"/>
      <c r="K1588" s="466"/>
      <c r="P1588" s="466"/>
      <c r="S1588" s="466"/>
      <c r="T1588" s="443"/>
    </row>
    <row r="1589" spans="4:20" s="121" customFormat="1">
      <c r="D1589" s="466"/>
      <c r="F1589" s="466"/>
      <c r="K1589" s="466"/>
      <c r="P1589" s="466"/>
      <c r="S1589" s="466"/>
      <c r="T1589" s="443"/>
    </row>
    <row r="1590" spans="4:20" s="121" customFormat="1">
      <c r="D1590" s="466"/>
      <c r="F1590" s="466"/>
      <c r="K1590" s="466"/>
      <c r="P1590" s="466"/>
      <c r="S1590" s="466"/>
      <c r="T1590" s="443"/>
    </row>
    <row r="1591" spans="4:20" s="121" customFormat="1">
      <c r="D1591" s="466"/>
      <c r="F1591" s="466"/>
      <c r="K1591" s="466"/>
      <c r="P1591" s="466"/>
      <c r="S1591" s="466"/>
      <c r="T1591" s="443"/>
    </row>
    <row r="1592" spans="4:20" s="121" customFormat="1">
      <c r="D1592" s="466"/>
      <c r="F1592" s="466"/>
      <c r="K1592" s="466"/>
      <c r="P1592" s="466"/>
      <c r="S1592" s="466"/>
      <c r="T1592" s="443"/>
    </row>
    <row r="1593" spans="4:20" s="121" customFormat="1">
      <c r="D1593" s="466"/>
      <c r="F1593" s="466"/>
      <c r="K1593" s="466"/>
      <c r="P1593" s="466"/>
      <c r="S1593" s="466"/>
      <c r="T1593" s="443"/>
    </row>
    <row r="1594" spans="4:20" s="121" customFormat="1">
      <c r="D1594" s="466"/>
      <c r="F1594" s="466"/>
      <c r="K1594" s="466"/>
      <c r="P1594" s="466"/>
      <c r="S1594" s="466"/>
      <c r="T1594" s="443"/>
    </row>
    <row r="1595" spans="4:20" s="121" customFormat="1">
      <c r="D1595" s="466"/>
      <c r="F1595" s="466"/>
      <c r="K1595" s="466"/>
      <c r="P1595" s="466"/>
      <c r="S1595" s="466"/>
      <c r="T1595" s="443"/>
    </row>
    <row r="1596" spans="4:20" s="121" customFormat="1">
      <c r="D1596" s="466"/>
      <c r="F1596" s="466"/>
      <c r="K1596" s="466"/>
      <c r="P1596" s="466"/>
      <c r="S1596" s="466"/>
      <c r="T1596" s="443"/>
    </row>
    <row r="1597" spans="4:20" s="121" customFormat="1">
      <c r="D1597" s="466"/>
      <c r="F1597" s="466"/>
      <c r="K1597" s="466"/>
      <c r="P1597" s="466"/>
      <c r="S1597" s="466"/>
      <c r="T1597" s="443"/>
    </row>
    <row r="1598" spans="4:20" s="121" customFormat="1">
      <c r="D1598" s="466"/>
      <c r="F1598" s="466"/>
      <c r="K1598" s="466"/>
      <c r="P1598" s="466"/>
      <c r="S1598" s="466"/>
      <c r="T1598" s="443"/>
    </row>
    <row r="1599" spans="4:20" s="121" customFormat="1">
      <c r="D1599" s="466"/>
      <c r="F1599" s="466"/>
      <c r="K1599" s="466"/>
      <c r="P1599" s="466"/>
      <c r="S1599" s="466"/>
      <c r="T1599" s="443"/>
    </row>
    <row r="1600" spans="4:20" s="121" customFormat="1">
      <c r="D1600" s="466"/>
      <c r="F1600" s="466"/>
      <c r="K1600" s="466"/>
      <c r="P1600" s="466"/>
      <c r="S1600" s="466"/>
      <c r="T1600" s="443"/>
    </row>
    <row r="1601" spans="4:20" s="121" customFormat="1">
      <c r="D1601" s="466"/>
      <c r="F1601" s="466"/>
      <c r="K1601" s="466"/>
      <c r="P1601" s="466"/>
      <c r="S1601" s="466"/>
      <c r="T1601" s="443"/>
    </row>
    <row r="1602" spans="4:20" s="121" customFormat="1">
      <c r="D1602" s="466"/>
      <c r="F1602" s="466"/>
      <c r="K1602" s="466"/>
      <c r="P1602" s="466"/>
      <c r="S1602" s="466"/>
      <c r="T1602" s="443"/>
    </row>
    <row r="1603" spans="4:20" s="121" customFormat="1">
      <c r="D1603" s="466"/>
      <c r="F1603" s="466"/>
      <c r="K1603" s="466"/>
      <c r="P1603" s="466"/>
      <c r="S1603" s="466"/>
      <c r="T1603" s="443"/>
    </row>
    <row r="1604" spans="4:20" s="121" customFormat="1">
      <c r="D1604" s="466"/>
      <c r="F1604" s="466"/>
      <c r="K1604" s="466"/>
      <c r="P1604" s="466"/>
      <c r="S1604" s="466"/>
      <c r="T1604" s="443"/>
    </row>
    <row r="1605" spans="4:20" s="121" customFormat="1">
      <c r="D1605" s="466"/>
      <c r="F1605" s="466"/>
      <c r="K1605" s="466"/>
      <c r="P1605" s="466"/>
      <c r="S1605" s="466"/>
      <c r="T1605" s="443"/>
    </row>
    <row r="1606" spans="4:20" s="121" customFormat="1">
      <c r="D1606" s="466"/>
      <c r="F1606" s="466"/>
      <c r="K1606" s="466"/>
      <c r="P1606" s="466"/>
      <c r="S1606" s="466"/>
      <c r="T1606" s="443"/>
    </row>
    <row r="1607" spans="4:20" s="121" customFormat="1">
      <c r="D1607" s="466"/>
      <c r="F1607" s="466"/>
      <c r="K1607" s="466"/>
      <c r="P1607" s="466"/>
      <c r="S1607" s="466"/>
      <c r="T1607" s="443"/>
    </row>
    <row r="1608" spans="4:20" s="121" customFormat="1">
      <c r="D1608" s="466"/>
      <c r="F1608" s="466"/>
      <c r="K1608" s="466"/>
      <c r="P1608" s="466"/>
      <c r="S1608" s="466"/>
      <c r="T1608" s="443"/>
    </row>
    <row r="1609" spans="4:20" s="121" customFormat="1">
      <c r="D1609" s="466"/>
      <c r="F1609" s="466"/>
      <c r="K1609" s="466"/>
      <c r="P1609" s="466"/>
      <c r="S1609" s="466"/>
      <c r="T1609" s="443"/>
    </row>
    <row r="1610" spans="4:20" s="121" customFormat="1">
      <c r="D1610" s="466"/>
      <c r="F1610" s="466"/>
      <c r="K1610" s="466"/>
      <c r="P1610" s="466"/>
      <c r="S1610" s="466"/>
      <c r="T1610" s="443"/>
    </row>
    <row r="1611" spans="4:20" s="121" customFormat="1">
      <c r="D1611" s="466"/>
      <c r="F1611" s="466"/>
      <c r="K1611" s="466"/>
      <c r="P1611" s="466"/>
      <c r="S1611" s="466"/>
      <c r="T1611" s="443"/>
    </row>
    <row r="1612" spans="4:20" s="121" customFormat="1">
      <c r="D1612" s="466"/>
      <c r="F1612" s="466"/>
      <c r="K1612" s="466"/>
      <c r="P1612" s="466"/>
      <c r="S1612" s="466"/>
      <c r="T1612" s="443"/>
    </row>
    <row r="1613" spans="4:20" s="121" customFormat="1">
      <c r="D1613" s="466"/>
      <c r="F1613" s="466"/>
      <c r="K1613" s="466"/>
      <c r="P1613" s="466"/>
      <c r="S1613" s="466"/>
      <c r="T1613" s="443"/>
    </row>
    <row r="1614" spans="4:20" s="121" customFormat="1">
      <c r="D1614" s="466"/>
      <c r="F1614" s="466"/>
      <c r="K1614" s="466"/>
      <c r="P1614" s="466"/>
      <c r="S1614" s="466"/>
      <c r="T1614" s="443"/>
    </row>
    <row r="1615" spans="4:20" s="121" customFormat="1">
      <c r="D1615" s="466"/>
      <c r="F1615" s="466"/>
      <c r="K1615" s="466"/>
      <c r="P1615" s="466"/>
      <c r="S1615" s="466"/>
      <c r="T1615" s="443"/>
    </row>
    <row r="1616" spans="4:20" s="121" customFormat="1">
      <c r="D1616" s="466"/>
      <c r="F1616" s="466"/>
      <c r="K1616" s="466"/>
      <c r="P1616" s="466"/>
      <c r="S1616" s="466"/>
      <c r="T1616" s="443"/>
    </row>
    <row r="1617" spans="4:20" s="121" customFormat="1">
      <c r="D1617" s="466"/>
      <c r="F1617" s="466"/>
      <c r="K1617" s="466"/>
      <c r="P1617" s="466"/>
      <c r="S1617" s="466"/>
      <c r="T1617" s="443"/>
    </row>
    <row r="1618" spans="4:20" s="121" customFormat="1">
      <c r="D1618" s="466"/>
      <c r="F1618" s="466"/>
      <c r="K1618" s="466"/>
      <c r="P1618" s="466"/>
      <c r="S1618" s="466"/>
      <c r="T1618" s="443"/>
    </row>
    <row r="1619" spans="4:20" s="121" customFormat="1">
      <c r="D1619" s="466"/>
      <c r="F1619" s="466"/>
      <c r="K1619" s="466"/>
      <c r="P1619" s="466"/>
      <c r="S1619" s="466"/>
      <c r="T1619" s="443"/>
    </row>
    <row r="1620" spans="4:20" s="121" customFormat="1">
      <c r="D1620" s="466"/>
      <c r="F1620" s="466"/>
      <c r="K1620" s="466"/>
      <c r="P1620" s="466"/>
      <c r="S1620" s="466"/>
      <c r="T1620" s="443"/>
    </row>
    <row r="1621" spans="4:20" s="121" customFormat="1">
      <c r="D1621" s="466"/>
      <c r="F1621" s="466"/>
      <c r="K1621" s="466"/>
      <c r="P1621" s="466"/>
      <c r="S1621" s="466"/>
      <c r="T1621" s="443"/>
    </row>
    <row r="1622" spans="4:20" s="121" customFormat="1">
      <c r="D1622" s="466"/>
      <c r="F1622" s="466"/>
      <c r="K1622" s="466"/>
      <c r="P1622" s="466"/>
      <c r="S1622" s="466"/>
      <c r="T1622" s="443"/>
    </row>
    <row r="1623" spans="4:20" s="121" customFormat="1">
      <c r="D1623" s="466"/>
      <c r="F1623" s="466"/>
      <c r="K1623" s="466"/>
      <c r="P1623" s="466"/>
      <c r="S1623" s="466"/>
      <c r="T1623" s="443"/>
    </row>
    <row r="1624" spans="4:20" s="121" customFormat="1">
      <c r="D1624" s="466"/>
      <c r="F1624" s="466"/>
      <c r="K1624" s="466"/>
      <c r="P1624" s="466"/>
      <c r="S1624" s="466"/>
      <c r="T1624" s="443"/>
    </row>
    <row r="1625" spans="4:20" s="121" customFormat="1">
      <c r="D1625" s="466"/>
      <c r="F1625" s="466"/>
      <c r="K1625" s="466"/>
      <c r="P1625" s="466"/>
      <c r="S1625" s="466"/>
      <c r="T1625" s="443"/>
    </row>
    <row r="1626" spans="4:20" s="121" customFormat="1">
      <c r="D1626" s="466"/>
      <c r="F1626" s="466"/>
      <c r="K1626" s="466"/>
      <c r="P1626" s="466"/>
      <c r="S1626" s="466"/>
      <c r="T1626" s="443"/>
    </row>
    <row r="1627" spans="4:20" s="121" customFormat="1">
      <c r="D1627" s="466"/>
      <c r="F1627" s="466"/>
      <c r="K1627" s="466"/>
      <c r="P1627" s="466"/>
      <c r="S1627" s="466"/>
      <c r="T1627" s="443"/>
    </row>
    <row r="1628" spans="4:20" s="121" customFormat="1">
      <c r="D1628" s="466"/>
      <c r="F1628" s="466"/>
      <c r="K1628" s="466"/>
      <c r="P1628" s="466"/>
      <c r="S1628" s="466"/>
      <c r="T1628" s="443"/>
    </row>
    <row r="1629" spans="4:20" s="121" customFormat="1">
      <c r="D1629" s="466"/>
      <c r="F1629" s="466"/>
      <c r="K1629" s="466"/>
      <c r="P1629" s="466"/>
      <c r="S1629" s="466"/>
      <c r="T1629" s="443"/>
    </row>
    <row r="1630" spans="4:20" s="121" customFormat="1">
      <c r="D1630" s="466"/>
      <c r="F1630" s="466"/>
      <c r="K1630" s="466"/>
      <c r="P1630" s="466"/>
      <c r="S1630" s="466"/>
      <c r="T1630" s="443"/>
    </row>
    <row r="1631" spans="4:20" s="121" customFormat="1">
      <c r="D1631" s="466"/>
      <c r="F1631" s="466"/>
      <c r="K1631" s="466"/>
      <c r="P1631" s="466"/>
      <c r="S1631" s="466"/>
      <c r="T1631" s="443"/>
    </row>
    <row r="1632" spans="4:20" s="121" customFormat="1">
      <c r="D1632" s="466"/>
      <c r="F1632" s="466"/>
      <c r="K1632" s="466"/>
      <c r="P1632" s="466"/>
      <c r="S1632" s="466"/>
      <c r="T1632" s="443"/>
    </row>
    <row r="1633" spans="4:20" s="121" customFormat="1">
      <c r="D1633" s="466"/>
      <c r="F1633" s="466"/>
      <c r="K1633" s="466"/>
      <c r="P1633" s="466"/>
      <c r="S1633" s="466"/>
      <c r="T1633" s="443"/>
    </row>
    <row r="1634" spans="4:20" s="121" customFormat="1">
      <c r="D1634" s="466"/>
      <c r="F1634" s="466"/>
      <c r="K1634" s="466"/>
      <c r="P1634" s="466"/>
      <c r="S1634" s="466"/>
      <c r="T1634" s="443"/>
    </row>
    <row r="1635" spans="4:20" s="121" customFormat="1">
      <c r="D1635" s="466"/>
      <c r="F1635" s="466"/>
      <c r="K1635" s="466"/>
      <c r="P1635" s="466"/>
      <c r="S1635" s="466"/>
      <c r="T1635" s="443"/>
    </row>
    <row r="1636" spans="4:20" s="121" customFormat="1">
      <c r="D1636" s="466"/>
      <c r="F1636" s="466"/>
      <c r="K1636" s="466"/>
      <c r="P1636" s="466"/>
      <c r="S1636" s="466"/>
      <c r="T1636" s="443"/>
    </row>
    <row r="1637" spans="4:20" s="121" customFormat="1">
      <c r="D1637" s="466"/>
      <c r="F1637" s="466"/>
      <c r="K1637" s="466"/>
      <c r="P1637" s="466"/>
      <c r="S1637" s="466"/>
      <c r="T1637" s="443"/>
    </row>
    <row r="1638" spans="4:20" s="121" customFormat="1">
      <c r="D1638" s="466"/>
      <c r="F1638" s="466"/>
      <c r="K1638" s="466"/>
      <c r="P1638" s="466"/>
      <c r="S1638" s="466"/>
      <c r="T1638" s="443"/>
    </row>
    <row r="1639" spans="4:20" s="121" customFormat="1">
      <c r="D1639" s="466"/>
      <c r="F1639" s="466"/>
      <c r="K1639" s="466"/>
      <c r="P1639" s="466"/>
      <c r="S1639" s="466"/>
      <c r="T1639" s="443"/>
    </row>
    <row r="1640" spans="4:20" s="121" customFormat="1">
      <c r="D1640" s="466"/>
      <c r="F1640" s="466"/>
      <c r="K1640" s="466"/>
      <c r="P1640" s="466"/>
      <c r="S1640" s="466"/>
      <c r="T1640" s="443"/>
    </row>
    <row r="1641" spans="4:20" s="121" customFormat="1">
      <c r="D1641" s="466"/>
      <c r="F1641" s="466"/>
      <c r="K1641" s="466"/>
      <c r="P1641" s="466"/>
      <c r="S1641" s="466"/>
      <c r="T1641" s="443"/>
    </row>
    <row r="1642" spans="4:20" s="121" customFormat="1">
      <c r="D1642" s="466"/>
      <c r="F1642" s="466"/>
      <c r="K1642" s="466"/>
      <c r="P1642" s="466"/>
      <c r="S1642" s="466"/>
      <c r="T1642" s="443"/>
    </row>
    <row r="1643" spans="4:20" s="121" customFormat="1">
      <c r="D1643" s="466"/>
      <c r="F1643" s="466"/>
      <c r="K1643" s="466"/>
      <c r="P1643" s="466"/>
      <c r="S1643" s="466"/>
      <c r="T1643" s="443"/>
    </row>
    <row r="1644" spans="4:20" s="121" customFormat="1">
      <c r="D1644" s="466"/>
      <c r="F1644" s="466"/>
      <c r="K1644" s="466"/>
      <c r="P1644" s="466"/>
      <c r="S1644" s="466"/>
      <c r="T1644" s="443"/>
    </row>
    <row r="1645" spans="4:20" s="121" customFormat="1">
      <c r="D1645" s="466"/>
      <c r="F1645" s="466"/>
      <c r="K1645" s="466"/>
      <c r="P1645" s="466"/>
      <c r="S1645" s="466"/>
      <c r="T1645" s="443"/>
    </row>
    <row r="1646" spans="4:20" s="121" customFormat="1">
      <c r="D1646" s="466"/>
      <c r="F1646" s="466"/>
      <c r="K1646" s="466"/>
      <c r="P1646" s="466"/>
      <c r="S1646" s="466"/>
      <c r="T1646" s="443"/>
    </row>
    <row r="1647" spans="4:20" s="121" customFormat="1">
      <c r="D1647" s="466"/>
      <c r="F1647" s="466"/>
      <c r="K1647" s="466"/>
      <c r="P1647" s="466"/>
      <c r="S1647" s="466"/>
      <c r="T1647" s="443"/>
    </row>
    <row r="1648" spans="4:20" s="121" customFormat="1">
      <c r="D1648" s="466"/>
      <c r="F1648" s="466"/>
      <c r="K1648" s="466"/>
      <c r="P1648" s="466"/>
      <c r="S1648" s="466"/>
      <c r="T1648" s="443"/>
    </row>
    <row r="1649" spans="4:20" s="121" customFormat="1">
      <c r="D1649" s="466"/>
      <c r="F1649" s="466"/>
      <c r="K1649" s="466"/>
      <c r="P1649" s="466"/>
      <c r="S1649" s="466"/>
      <c r="T1649" s="443"/>
    </row>
    <row r="1650" spans="4:20" s="121" customFormat="1">
      <c r="D1650" s="466"/>
      <c r="F1650" s="466"/>
      <c r="K1650" s="466"/>
      <c r="P1650" s="466"/>
      <c r="S1650" s="466"/>
      <c r="T1650" s="443"/>
    </row>
    <row r="1651" spans="4:20" s="121" customFormat="1">
      <c r="D1651" s="466"/>
      <c r="F1651" s="466"/>
      <c r="K1651" s="466"/>
      <c r="P1651" s="466"/>
      <c r="S1651" s="466"/>
      <c r="T1651" s="443"/>
    </row>
    <row r="1652" spans="4:20" s="121" customFormat="1">
      <c r="D1652" s="466"/>
      <c r="F1652" s="466"/>
      <c r="K1652" s="466"/>
      <c r="P1652" s="466"/>
      <c r="S1652" s="466"/>
      <c r="T1652" s="443"/>
    </row>
    <row r="1653" spans="4:20" s="121" customFormat="1">
      <c r="D1653" s="466"/>
      <c r="F1653" s="466"/>
      <c r="K1653" s="466"/>
      <c r="P1653" s="466"/>
      <c r="S1653" s="466"/>
      <c r="T1653" s="443"/>
    </row>
    <row r="1654" spans="4:20" s="121" customFormat="1">
      <c r="D1654" s="466"/>
      <c r="F1654" s="466"/>
      <c r="K1654" s="466"/>
      <c r="P1654" s="466"/>
      <c r="S1654" s="466"/>
      <c r="T1654" s="443"/>
    </row>
    <row r="1655" spans="4:20" s="121" customFormat="1">
      <c r="D1655" s="466"/>
      <c r="F1655" s="466"/>
      <c r="K1655" s="466"/>
      <c r="P1655" s="466"/>
      <c r="S1655" s="466"/>
      <c r="T1655" s="443"/>
    </row>
    <row r="1656" spans="4:20" s="121" customFormat="1">
      <c r="D1656" s="466"/>
      <c r="F1656" s="466"/>
      <c r="K1656" s="466"/>
      <c r="P1656" s="466"/>
      <c r="S1656" s="466"/>
      <c r="T1656" s="443"/>
    </row>
    <row r="1657" spans="4:20" s="121" customFormat="1">
      <c r="D1657" s="466"/>
      <c r="F1657" s="466"/>
      <c r="K1657" s="466"/>
      <c r="P1657" s="466"/>
      <c r="S1657" s="466"/>
      <c r="T1657" s="443"/>
    </row>
    <row r="1658" spans="4:20" s="121" customFormat="1">
      <c r="D1658" s="466"/>
      <c r="F1658" s="466"/>
      <c r="K1658" s="466"/>
      <c r="P1658" s="466"/>
      <c r="S1658" s="466"/>
      <c r="T1658" s="443"/>
    </row>
    <row r="1659" spans="4:20" s="121" customFormat="1">
      <c r="D1659" s="466"/>
      <c r="F1659" s="466"/>
      <c r="K1659" s="466"/>
      <c r="P1659" s="466"/>
      <c r="S1659" s="466"/>
      <c r="T1659" s="443"/>
    </row>
    <row r="1660" spans="4:20" s="121" customFormat="1">
      <c r="D1660" s="466"/>
      <c r="F1660" s="466"/>
      <c r="K1660" s="466"/>
      <c r="P1660" s="466"/>
      <c r="S1660" s="466"/>
      <c r="T1660" s="443"/>
    </row>
    <row r="1661" spans="4:20" s="121" customFormat="1">
      <c r="D1661" s="466"/>
      <c r="F1661" s="466"/>
      <c r="K1661" s="466"/>
      <c r="P1661" s="466"/>
      <c r="S1661" s="466"/>
      <c r="T1661" s="443"/>
    </row>
    <row r="1662" spans="4:20" s="121" customFormat="1">
      <c r="D1662" s="466"/>
      <c r="F1662" s="466"/>
      <c r="K1662" s="466"/>
      <c r="P1662" s="466"/>
      <c r="S1662" s="466"/>
      <c r="T1662" s="443"/>
    </row>
    <row r="1663" spans="4:20" s="121" customFormat="1">
      <c r="D1663" s="466"/>
      <c r="F1663" s="466"/>
      <c r="K1663" s="466"/>
      <c r="P1663" s="466"/>
      <c r="S1663" s="466"/>
      <c r="T1663" s="443"/>
    </row>
    <row r="1664" spans="4:20" s="121" customFormat="1">
      <c r="D1664" s="466"/>
      <c r="F1664" s="466"/>
      <c r="K1664" s="466"/>
      <c r="P1664" s="466"/>
      <c r="S1664" s="466"/>
      <c r="T1664" s="443"/>
    </row>
    <row r="1665" spans="4:20" s="121" customFormat="1">
      <c r="D1665" s="466"/>
      <c r="F1665" s="466"/>
      <c r="K1665" s="466"/>
      <c r="P1665" s="466"/>
      <c r="S1665" s="466"/>
      <c r="T1665" s="443"/>
    </row>
    <row r="1666" spans="4:20" s="121" customFormat="1">
      <c r="D1666" s="466"/>
      <c r="F1666" s="466"/>
      <c r="K1666" s="466"/>
      <c r="P1666" s="466"/>
      <c r="S1666" s="466"/>
      <c r="T1666" s="443"/>
    </row>
    <row r="1667" spans="4:20" s="121" customFormat="1">
      <c r="D1667" s="466"/>
      <c r="F1667" s="466"/>
      <c r="K1667" s="466"/>
      <c r="P1667" s="466"/>
      <c r="S1667" s="466"/>
      <c r="T1667" s="443"/>
    </row>
    <row r="1668" spans="4:20" s="121" customFormat="1">
      <c r="D1668" s="466"/>
      <c r="F1668" s="466"/>
      <c r="K1668" s="466"/>
      <c r="P1668" s="466"/>
      <c r="S1668" s="466"/>
      <c r="T1668" s="443"/>
    </row>
    <row r="1669" spans="4:20" s="121" customFormat="1">
      <c r="D1669" s="466"/>
      <c r="F1669" s="466"/>
      <c r="K1669" s="466"/>
      <c r="P1669" s="466"/>
      <c r="S1669" s="466"/>
      <c r="T1669" s="443"/>
    </row>
    <row r="1670" spans="4:20" s="121" customFormat="1">
      <c r="D1670" s="466"/>
      <c r="F1670" s="466"/>
      <c r="K1670" s="466"/>
      <c r="P1670" s="466"/>
      <c r="S1670" s="466"/>
      <c r="T1670" s="443"/>
    </row>
    <row r="1671" spans="4:20" s="121" customFormat="1">
      <c r="D1671" s="466"/>
      <c r="F1671" s="466"/>
      <c r="K1671" s="466"/>
      <c r="P1671" s="466"/>
      <c r="S1671" s="466"/>
      <c r="T1671" s="443"/>
    </row>
    <row r="1672" spans="4:20" s="121" customFormat="1">
      <c r="D1672" s="466"/>
      <c r="F1672" s="466"/>
      <c r="K1672" s="466"/>
      <c r="P1672" s="466"/>
      <c r="S1672" s="466"/>
      <c r="T1672" s="443"/>
    </row>
    <row r="1673" spans="4:20" s="121" customFormat="1">
      <c r="D1673" s="466"/>
      <c r="F1673" s="466"/>
      <c r="K1673" s="466"/>
      <c r="P1673" s="466"/>
      <c r="S1673" s="466"/>
      <c r="T1673" s="443"/>
    </row>
    <row r="1674" spans="4:20" s="121" customFormat="1">
      <c r="D1674" s="466"/>
      <c r="F1674" s="466"/>
      <c r="K1674" s="466"/>
      <c r="P1674" s="466"/>
      <c r="S1674" s="466"/>
      <c r="T1674" s="443"/>
    </row>
    <row r="1675" spans="4:20" s="121" customFormat="1">
      <c r="D1675" s="466"/>
      <c r="F1675" s="466"/>
      <c r="K1675" s="466"/>
      <c r="P1675" s="466"/>
      <c r="S1675" s="466"/>
      <c r="T1675" s="443"/>
    </row>
    <row r="1676" spans="4:20" s="121" customFormat="1">
      <c r="D1676" s="466"/>
      <c r="F1676" s="466"/>
      <c r="K1676" s="466"/>
      <c r="P1676" s="466"/>
      <c r="S1676" s="466"/>
      <c r="T1676" s="443"/>
    </row>
    <row r="1677" spans="4:20" s="121" customFormat="1">
      <c r="D1677" s="466"/>
      <c r="F1677" s="466"/>
      <c r="K1677" s="466"/>
      <c r="P1677" s="466"/>
      <c r="S1677" s="466"/>
      <c r="T1677" s="443"/>
    </row>
    <row r="1678" spans="4:20" s="121" customFormat="1">
      <c r="D1678" s="466"/>
      <c r="F1678" s="466"/>
      <c r="K1678" s="466"/>
      <c r="P1678" s="466"/>
      <c r="S1678" s="466"/>
      <c r="T1678" s="443"/>
    </row>
    <row r="1679" spans="4:20" s="121" customFormat="1">
      <c r="D1679" s="466"/>
      <c r="F1679" s="466"/>
      <c r="K1679" s="466"/>
      <c r="P1679" s="466"/>
      <c r="S1679" s="466"/>
      <c r="T1679" s="443"/>
    </row>
    <row r="1680" spans="4:20" s="121" customFormat="1">
      <c r="D1680" s="466"/>
      <c r="F1680" s="466"/>
      <c r="K1680" s="466"/>
      <c r="P1680" s="466"/>
      <c r="S1680" s="466"/>
      <c r="T1680" s="443"/>
    </row>
    <row r="1681" spans="4:20" s="121" customFormat="1">
      <c r="D1681" s="466"/>
      <c r="F1681" s="466"/>
      <c r="K1681" s="466"/>
      <c r="P1681" s="466"/>
      <c r="S1681" s="466"/>
      <c r="T1681" s="443"/>
    </row>
    <row r="1682" spans="4:20" s="121" customFormat="1">
      <c r="D1682" s="466"/>
      <c r="F1682" s="466"/>
      <c r="K1682" s="466"/>
      <c r="P1682" s="466"/>
      <c r="S1682" s="466"/>
      <c r="T1682" s="443"/>
    </row>
    <row r="1683" spans="4:20" s="121" customFormat="1">
      <c r="D1683" s="466"/>
      <c r="F1683" s="466"/>
      <c r="K1683" s="466"/>
      <c r="P1683" s="466"/>
      <c r="S1683" s="466"/>
      <c r="T1683" s="443"/>
    </row>
    <row r="1684" spans="4:20" s="121" customFormat="1">
      <c r="D1684" s="466"/>
      <c r="F1684" s="466"/>
      <c r="K1684" s="466"/>
      <c r="P1684" s="466"/>
      <c r="S1684" s="466"/>
      <c r="T1684" s="443"/>
    </row>
    <row r="1685" spans="4:20" s="121" customFormat="1">
      <c r="D1685" s="466"/>
      <c r="F1685" s="466"/>
      <c r="K1685" s="466"/>
      <c r="P1685" s="466"/>
      <c r="S1685" s="466"/>
      <c r="T1685" s="443"/>
    </row>
    <row r="1686" spans="4:20" s="121" customFormat="1">
      <c r="D1686" s="466"/>
      <c r="F1686" s="466"/>
      <c r="K1686" s="466"/>
      <c r="P1686" s="466"/>
      <c r="S1686" s="466"/>
      <c r="T1686" s="443"/>
    </row>
    <row r="1687" spans="4:20" s="121" customFormat="1">
      <c r="D1687" s="466"/>
      <c r="F1687" s="466"/>
      <c r="K1687" s="466"/>
      <c r="P1687" s="466"/>
      <c r="S1687" s="466"/>
      <c r="T1687" s="443"/>
    </row>
    <row r="1688" spans="4:20" s="121" customFormat="1">
      <c r="D1688" s="466"/>
      <c r="F1688" s="466"/>
      <c r="K1688" s="466"/>
      <c r="P1688" s="466"/>
      <c r="S1688" s="466"/>
      <c r="T1688" s="443"/>
    </row>
    <row r="1689" spans="4:20" s="121" customFormat="1">
      <c r="D1689" s="466"/>
      <c r="F1689" s="466"/>
      <c r="K1689" s="466"/>
      <c r="P1689" s="466"/>
      <c r="S1689" s="466"/>
      <c r="T1689" s="443"/>
    </row>
    <row r="1690" spans="4:20" s="121" customFormat="1">
      <c r="D1690" s="466"/>
      <c r="F1690" s="466"/>
      <c r="K1690" s="466"/>
      <c r="P1690" s="466"/>
      <c r="S1690" s="466"/>
      <c r="T1690" s="443"/>
    </row>
    <row r="1691" spans="4:20" s="121" customFormat="1">
      <c r="D1691" s="466"/>
      <c r="F1691" s="466"/>
      <c r="K1691" s="466"/>
      <c r="P1691" s="466"/>
      <c r="S1691" s="466"/>
      <c r="T1691" s="443"/>
    </row>
    <row r="1692" spans="4:20" s="121" customFormat="1">
      <c r="D1692" s="466"/>
      <c r="F1692" s="466"/>
      <c r="K1692" s="466"/>
      <c r="P1692" s="466"/>
      <c r="S1692" s="466"/>
      <c r="T1692" s="443"/>
    </row>
    <row r="1693" spans="4:20" s="121" customFormat="1">
      <c r="D1693" s="466"/>
      <c r="F1693" s="466"/>
      <c r="K1693" s="466"/>
      <c r="P1693" s="466"/>
      <c r="S1693" s="466"/>
      <c r="T1693" s="443"/>
    </row>
    <row r="1694" spans="4:20" s="121" customFormat="1">
      <c r="D1694" s="466"/>
      <c r="F1694" s="466"/>
      <c r="K1694" s="466"/>
      <c r="P1694" s="466"/>
      <c r="S1694" s="466"/>
      <c r="T1694" s="443"/>
    </row>
    <row r="1695" spans="4:20" s="121" customFormat="1">
      <c r="D1695" s="466"/>
      <c r="F1695" s="466"/>
      <c r="K1695" s="466"/>
      <c r="P1695" s="466"/>
      <c r="S1695" s="466"/>
      <c r="T1695" s="443"/>
    </row>
    <row r="1696" spans="4:20" s="121" customFormat="1">
      <c r="D1696" s="466"/>
      <c r="F1696" s="466"/>
      <c r="K1696" s="466"/>
      <c r="P1696" s="466"/>
      <c r="S1696" s="466"/>
      <c r="T1696" s="443"/>
    </row>
    <row r="1697" spans="4:20" s="121" customFormat="1">
      <c r="D1697" s="466"/>
      <c r="F1697" s="466"/>
      <c r="K1697" s="466"/>
      <c r="P1697" s="466"/>
      <c r="S1697" s="466"/>
      <c r="T1697" s="443"/>
    </row>
    <row r="1698" spans="4:20" s="121" customFormat="1">
      <c r="D1698" s="466"/>
      <c r="F1698" s="466"/>
      <c r="K1698" s="466"/>
      <c r="P1698" s="466"/>
      <c r="S1698" s="466"/>
      <c r="T1698" s="443"/>
    </row>
    <row r="1699" spans="4:20" s="121" customFormat="1">
      <c r="D1699" s="466"/>
      <c r="F1699" s="466"/>
      <c r="K1699" s="466"/>
      <c r="P1699" s="466"/>
      <c r="S1699" s="466"/>
      <c r="T1699" s="443"/>
    </row>
    <row r="1700" spans="4:20" s="121" customFormat="1">
      <c r="D1700" s="466"/>
      <c r="F1700" s="466"/>
      <c r="K1700" s="466"/>
      <c r="P1700" s="466"/>
      <c r="S1700" s="466"/>
      <c r="T1700" s="443"/>
    </row>
    <row r="1701" spans="4:20" s="121" customFormat="1">
      <c r="D1701" s="466"/>
      <c r="F1701" s="466"/>
      <c r="K1701" s="466"/>
      <c r="P1701" s="466"/>
      <c r="S1701" s="466"/>
      <c r="T1701" s="443"/>
    </row>
    <row r="1702" spans="4:20" s="121" customFormat="1">
      <c r="D1702" s="466"/>
      <c r="F1702" s="466"/>
      <c r="K1702" s="466"/>
      <c r="P1702" s="466"/>
      <c r="S1702" s="466"/>
      <c r="T1702" s="443"/>
    </row>
    <row r="1703" spans="4:20" s="121" customFormat="1">
      <c r="D1703" s="466"/>
      <c r="F1703" s="466"/>
      <c r="K1703" s="466"/>
      <c r="P1703" s="466"/>
      <c r="S1703" s="466"/>
      <c r="T1703" s="443"/>
    </row>
    <row r="1704" spans="4:20" s="121" customFormat="1">
      <c r="D1704" s="466"/>
      <c r="F1704" s="466"/>
      <c r="K1704" s="466"/>
      <c r="P1704" s="466"/>
      <c r="S1704" s="466"/>
      <c r="T1704" s="443"/>
    </row>
    <row r="1705" spans="4:20" s="121" customFormat="1">
      <c r="D1705" s="466"/>
      <c r="F1705" s="466"/>
      <c r="K1705" s="466"/>
      <c r="P1705" s="466"/>
      <c r="S1705" s="466"/>
      <c r="T1705" s="443"/>
    </row>
    <row r="1706" spans="4:20" s="121" customFormat="1">
      <c r="D1706" s="466"/>
      <c r="F1706" s="466"/>
      <c r="K1706" s="466"/>
      <c r="P1706" s="466"/>
      <c r="S1706" s="466"/>
      <c r="T1706" s="443"/>
    </row>
    <row r="1707" spans="4:20" s="121" customFormat="1">
      <c r="D1707" s="466"/>
      <c r="F1707" s="466"/>
      <c r="K1707" s="466"/>
      <c r="P1707" s="466"/>
      <c r="S1707" s="466"/>
      <c r="T1707" s="443"/>
    </row>
    <row r="1708" spans="4:20" s="121" customFormat="1">
      <c r="D1708" s="466"/>
      <c r="F1708" s="466"/>
      <c r="K1708" s="466"/>
      <c r="P1708" s="466"/>
      <c r="S1708" s="466"/>
      <c r="T1708" s="443"/>
    </row>
    <row r="1709" spans="4:20" s="121" customFormat="1">
      <c r="D1709" s="466"/>
      <c r="F1709" s="466"/>
      <c r="K1709" s="466"/>
      <c r="P1709" s="466"/>
      <c r="S1709" s="466"/>
      <c r="T1709" s="443"/>
    </row>
    <row r="1710" spans="4:20" s="121" customFormat="1">
      <c r="D1710" s="466"/>
      <c r="F1710" s="466"/>
      <c r="K1710" s="466"/>
      <c r="P1710" s="466"/>
      <c r="S1710" s="466"/>
      <c r="T1710" s="443"/>
    </row>
    <row r="1711" spans="4:20" s="121" customFormat="1">
      <c r="D1711" s="466"/>
      <c r="F1711" s="466"/>
      <c r="K1711" s="466"/>
      <c r="P1711" s="466"/>
      <c r="S1711" s="466"/>
      <c r="T1711" s="443"/>
    </row>
    <row r="1712" spans="4:20" s="121" customFormat="1">
      <c r="D1712" s="466"/>
      <c r="F1712" s="466"/>
      <c r="K1712" s="466"/>
      <c r="P1712" s="466"/>
      <c r="S1712" s="466"/>
      <c r="T1712" s="443"/>
    </row>
    <row r="1713" spans="4:20" s="121" customFormat="1">
      <c r="D1713" s="466"/>
      <c r="F1713" s="466"/>
      <c r="K1713" s="466"/>
      <c r="P1713" s="466"/>
      <c r="S1713" s="466"/>
      <c r="T1713" s="443"/>
    </row>
    <row r="1714" spans="4:20" s="121" customFormat="1">
      <c r="D1714" s="466"/>
      <c r="F1714" s="466"/>
      <c r="K1714" s="466"/>
      <c r="P1714" s="466"/>
      <c r="S1714" s="466"/>
      <c r="T1714" s="443"/>
    </row>
    <row r="1715" spans="4:20" s="121" customFormat="1">
      <c r="D1715" s="466"/>
      <c r="F1715" s="466"/>
      <c r="K1715" s="466"/>
      <c r="P1715" s="466"/>
      <c r="S1715" s="466"/>
      <c r="T1715" s="443"/>
    </row>
    <row r="1716" spans="4:20" s="121" customFormat="1">
      <c r="D1716" s="466"/>
      <c r="F1716" s="466"/>
      <c r="K1716" s="466"/>
      <c r="P1716" s="466"/>
      <c r="S1716" s="466"/>
      <c r="T1716" s="443"/>
    </row>
    <row r="1717" spans="4:20" s="121" customFormat="1">
      <c r="D1717" s="466"/>
      <c r="F1717" s="466"/>
      <c r="K1717" s="466"/>
      <c r="P1717" s="466"/>
      <c r="S1717" s="466"/>
      <c r="T1717" s="443"/>
    </row>
    <row r="1718" spans="4:20" s="121" customFormat="1">
      <c r="D1718" s="466"/>
      <c r="F1718" s="466"/>
      <c r="K1718" s="466"/>
      <c r="P1718" s="466"/>
      <c r="S1718" s="466"/>
      <c r="T1718" s="443"/>
    </row>
    <row r="1719" spans="4:20" s="121" customFormat="1">
      <c r="D1719" s="466"/>
      <c r="F1719" s="466"/>
      <c r="K1719" s="466"/>
      <c r="P1719" s="466"/>
      <c r="S1719" s="466"/>
      <c r="T1719" s="443"/>
    </row>
    <row r="1720" spans="4:20" s="121" customFormat="1">
      <c r="D1720" s="466"/>
      <c r="F1720" s="466"/>
      <c r="K1720" s="466"/>
      <c r="P1720" s="466"/>
      <c r="S1720" s="466"/>
      <c r="T1720" s="443"/>
    </row>
    <row r="1721" spans="4:20" s="121" customFormat="1">
      <c r="D1721" s="466"/>
      <c r="F1721" s="466"/>
      <c r="K1721" s="466"/>
      <c r="P1721" s="466"/>
      <c r="S1721" s="466"/>
      <c r="T1721" s="443"/>
    </row>
    <row r="1722" spans="4:20" s="121" customFormat="1">
      <c r="D1722" s="466"/>
      <c r="F1722" s="466"/>
      <c r="K1722" s="466"/>
      <c r="P1722" s="466"/>
      <c r="S1722" s="466"/>
      <c r="T1722" s="443"/>
    </row>
    <row r="1723" spans="4:20" s="121" customFormat="1">
      <c r="D1723" s="466"/>
      <c r="F1723" s="466"/>
      <c r="K1723" s="466"/>
      <c r="P1723" s="466"/>
      <c r="S1723" s="466"/>
      <c r="T1723" s="443"/>
    </row>
    <row r="1724" spans="4:20" s="121" customFormat="1">
      <c r="D1724" s="466"/>
      <c r="F1724" s="466"/>
      <c r="K1724" s="466"/>
      <c r="P1724" s="466"/>
      <c r="S1724" s="466"/>
      <c r="T1724" s="443"/>
    </row>
    <row r="1725" spans="4:20" s="121" customFormat="1">
      <c r="D1725" s="466"/>
      <c r="F1725" s="466"/>
      <c r="K1725" s="466"/>
      <c r="P1725" s="466"/>
      <c r="S1725" s="466"/>
      <c r="T1725" s="443"/>
    </row>
    <row r="1726" spans="4:20" s="121" customFormat="1">
      <c r="D1726" s="466"/>
      <c r="F1726" s="466"/>
      <c r="K1726" s="466"/>
      <c r="P1726" s="466"/>
      <c r="S1726" s="466"/>
      <c r="T1726" s="443"/>
    </row>
    <row r="1727" spans="4:20" s="121" customFormat="1">
      <c r="D1727" s="466"/>
      <c r="F1727" s="466"/>
      <c r="K1727" s="466"/>
      <c r="P1727" s="466"/>
      <c r="S1727" s="466"/>
      <c r="T1727" s="443"/>
    </row>
    <row r="1728" spans="4:20" s="121" customFormat="1">
      <c r="D1728" s="466"/>
      <c r="F1728" s="466"/>
      <c r="K1728" s="466"/>
      <c r="P1728" s="466"/>
      <c r="S1728" s="466"/>
      <c r="T1728" s="443"/>
    </row>
    <row r="1729" spans="4:20" s="121" customFormat="1">
      <c r="D1729" s="466"/>
      <c r="F1729" s="466"/>
      <c r="K1729" s="466"/>
      <c r="P1729" s="466"/>
      <c r="S1729" s="466"/>
      <c r="T1729" s="443"/>
    </row>
    <row r="1730" spans="4:20" s="121" customFormat="1">
      <c r="D1730" s="466"/>
      <c r="F1730" s="466"/>
      <c r="K1730" s="466"/>
      <c r="P1730" s="466"/>
      <c r="S1730" s="466"/>
      <c r="T1730" s="443"/>
    </row>
    <row r="1731" spans="4:20" s="121" customFormat="1">
      <c r="D1731" s="466"/>
      <c r="F1731" s="466"/>
      <c r="K1731" s="466"/>
      <c r="P1731" s="466"/>
      <c r="S1731" s="466"/>
      <c r="T1731" s="443"/>
    </row>
    <row r="1732" spans="4:20" s="121" customFormat="1">
      <c r="D1732" s="466"/>
      <c r="F1732" s="466"/>
      <c r="K1732" s="466"/>
      <c r="P1732" s="466"/>
      <c r="S1732" s="466"/>
      <c r="T1732" s="443"/>
    </row>
    <row r="1733" spans="4:20" s="121" customFormat="1">
      <c r="D1733" s="466"/>
      <c r="F1733" s="466"/>
      <c r="K1733" s="466"/>
      <c r="P1733" s="466"/>
      <c r="S1733" s="466"/>
      <c r="T1733" s="443"/>
    </row>
    <row r="1734" spans="4:20" s="121" customFormat="1">
      <c r="D1734" s="466"/>
      <c r="F1734" s="466"/>
      <c r="K1734" s="466"/>
      <c r="P1734" s="466"/>
      <c r="S1734" s="466"/>
      <c r="T1734" s="443"/>
    </row>
    <row r="1735" spans="4:20" s="121" customFormat="1">
      <c r="D1735" s="466"/>
      <c r="F1735" s="466"/>
      <c r="K1735" s="466"/>
      <c r="P1735" s="466"/>
      <c r="S1735" s="466"/>
      <c r="T1735" s="443"/>
    </row>
    <row r="1736" spans="4:20" s="121" customFormat="1">
      <c r="D1736" s="466"/>
      <c r="F1736" s="466"/>
      <c r="K1736" s="466"/>
      <c r="P1736" s="466"/>
      <c r="S1736" s="466"/>
      <c r="T1736" s="443"/>
    </row>
    <row r="1737" spans="4:20" s="121" customFormat="1">
      <c r="D1737" s="466"/>
      <c r="F1737" s="466"/>
      <c r="K1737" s="466"/>
      <c r="P1737" s="466"/>
      <c r="S1737" s="466"/>
      <c r="T1737" s="443"/>
    </row>
    <row r="1738" spans="4:20" s="121" customFormat="1">
      <c r="D1738" s="466"/>
      <c r="F1738" s="466"/>
      <c r="K1738" s="466"/>
      <c r="P1738" s="466"/>
      <c r="S1738" s="466"/>
      <c r="T1738" s="443"/>
    </row>
    <row r="1739" spans="4:20" s="121" customFormat="1">
      <c r="D1739" s="466"/>
      <c r="F1739" s="466"/>
      <c r="K1739" s="466"/>
      <c r="P1739" s="466"/>
      <c r="S1739" s="466"/>
      <c r="T1739" s="443"/>
    </row>
    <row r="1740" spans="4:20" s="121" customFormat="1">
      <c r="D1740" s="466"/>
      <c r="F1740" s="466"/>
      <c r="K1740" s="466"/>
      <c r="P1740" s="466"/>
      <c r="S1740" s="466"/>
      <c r="T1740" s="443"/>
    </row>
    <row r="1741" spans="4:20" s="121" customFormat="1">
      <c r="D1741" s="466"/>
      <c r="F1741" s="466"/>
      <c r="K1741" s="466"/>
      <c r="P1741" s="466"/>
      <c r="S1741" s="466"/>
      <c r="T1741" s="443"/>
    </row>
    <row r="1742" spans="4:20" s="121" customFormat="1">
      <c r="D1742" s="466"/>
      <c r="F1742" s="466"/>
      <c r="K1742" s="466"/>
      <c r="P1742" s="466"/>
      <c r="S1742" s="466"/>
      <c r="T1742" s="443"/>
    </row>
    <row r="1743" spans="4:20" s="121" customFormat="1">
      <c r="D1743" s="466"/>
      <c r="F1743" s="466"/>
      <c r="K1743" s="466"/>
      <c r="P1743" s="466"/>
      <c r="S1743" s="466"/>
      <c r="T1743" s="443"/>
    </row>
    <row r="1744" spans="4:20" s="121" customFormat="1">
      <c r="D1744" s="466"/>
      <c r="F1744" s="466"/>
      <c r="K1744" s="466"/>
      <c r="P1744" s="466"/>
      <c r="S1744" s="466"/>
      <c r="T1744" s="443"/>
    </row>
    <row r="1745" spans="4:20" s="121" customFormat="1">
      <c r="D1745" s="466"/>
      <c r="F1745" s="466"/>
      <c r="K1745" s="466"/>
      <c r="P1745" s="466"/>
      <c r="S1745" s="466"/>
      <c r="T1745" s="443"/>
    </row>
    <row r="1746" spans="4:20" s="121" customFormat="1">
      <c r="D1746" s="466"/>
      <c r="F1746" s="466"/>
      <c r="K1746" s="466"/>
      <c r="P1746" s="466"/>
      <c r="S1746" s="466"/>
      <c r="T1746" s="443"/>
    </row>
    <row r="1747" spans="4:20" s="121" customFormat="1">
      <c r="D1747" s="466"/>
      <c r="F1747" s="466"/>
      <c r="K1747" s="466"/>
      <c r="P1747" s="466"/>
      <c r="S1747" s="466"/>
      <c r="T1747" s="443"/>
    </row>
    <row r="1748" spans="4:20" s="121" customFormat="1">
      <c r="D1748" s="466"/>
      <c r="F1748" s="466"/>
      <c r="K1748" s="466"/>
      <c r="P1748" s="466"/>
      <c r="S1748" s="466"/>
      <c r="T1748" s="443"/>
    </row>
    <row r="1749" spans="4:20" s="121" customFormat="1">
      <c r="D1749" s="466"/>
      <c r="F1749" s="466"/>
      <c r="K1749" s="466"/>
      <c r="P1749" s="466"/>
      <c r="S1749" s="466"/>
      <c r="T1749" s="443"/>
    </row>
    <row r="1750" spans="4:20" s="121" customFormat="1">
      <c r="D1750" s="466"/>
      <c r="F1750" s="466"/>
      <c r="K1750" s="466"/>
      <c r="P1750" s="466"/>
      <c r="S1750" s="466"/>
      <c r="T1750" s="443"/>
    </row>
    <row r="1751" spans="4:20" s="121" customFormat="1">
      <c r="D1751" s="466"/>
      <c r="F1751" s="466"/>
      <c r="K1751" s="466"/>
      <c r="P1751" s="466"/>
      <c r="S1751" s="466"/>
      <c r="T1751" s="443"/>
    </row>
    <row r="1752" spans="4:20" s="121" customFormat="1">
      <c r="D1752" s="466"/>
      <c r="F1752" s="466"/>
      <c r="K1752" s="466"/>
      <c r="P1752" s="466"/>
      <c r="S1752" s="466"/>
      <c r="T1752" s="443"/>
    </row>
    <row r="1753" spans="4:20" s="121" customFormat="1">
      <c r="D1753" s="466"/>
      <c r="F1753" s="466"/>
      <c r="K1753" s="466"/>
      <c r="P1753" s="466"/>
      <c r="S1753" s="466"/>
      <c r="T1753" s="443"/>
    </row>
    <row r="1754" spans="4:20" s="121" customFormat="1">
      <c r="D1754" s="466"/>
      <c r="F1754" s="466"/>
      <c r="K1754" s="466"/>
      <c r="P1754" s="466"/>
      <c r="S1754" s="466"/>
      <c r="T1754" s="443"/>
    </row>
    <row r="1755" spans="4:20" s="121" customFormat="1">
      <c r="D1755" s="466"/>
      <c r="F1755" s="466"/>
      <c r="K1755" s="466"/>
      <c r="P1755" s="466"/>
      <c r="S1755" s="466"/>
      <c r="T1755" s="443"/>
    </row>
    <row r="1756" spans="4:20" s="121" customFormat="1">
      <c r="D1756" s="466"/>
      <c r="F1756" s="466"/>
      <c r="K1756" s="466"/>
      <c r="P1756" s="466"/>
      <c r="S1756" s="466"/>
      <c r="T1756" s="443"/>
    </row>
    <row r="1757" spans="4:20" s="121" customFormat="1">
      <c r="D1757" s="466"/>
      <c r="F1757" s="466"/>
      <c r="K1757" s="466"/>
      <c r="P1757" s="466"/>
      <c r="S1757" s="466"/>
      <c r="T1757" s="443"/>
    </row>
    <row r="1758" spans="4:20" s="121" customFormat="1">
      <c r="D1758" s="466"/>
      <c r="F1758" s="466"/>
      <c r="K1758" s="466"/>
      <c r="P1758" s="466"/>
      <c r="S1758" s="466"/>
      <c r="T1758" s="443"/>
    </row>
    <row r="1759" spans="4:20" s="121" customFormat="1">
      <c r="D1759" s="466"/>
      <c r="F1759" s="466"/>
      <c r="K1759" s="466"/>
      <c r="P1759" s="466"/>
      <c r="S1759" s="466"/>
      <c r="T1759" s="443"/>
    </row>
    <row r="1760" spans="4:20" s="121" customFormat="1">
      <c r="D1760" s="466"/>
      <c r="F1760" s="466"/>
      <c r="K1760" s="466"/>
      <c r="P1760" s="466"/>
      <c r="S1760" s="466"/>
      <c r="T1760" s="443"/>
    </row>
    <row r="1761" spans="4:20" s="121" customFormat="1">
      <c r="D1761" s="466"/>
      <c r="F1761" s="466"/>
      <c r="K1761" s="466"/>
      <c r="P1761" s="466"/>
      <c r="S1761" s="466"/>
      <c r="T1761" s="443"/>
    </row>
    <row r="1762" spans="4:20" s="121" customFormat="1">
      <c r="D1762" s="466"/>
      <c r="F1762" s="466"/>
      <c r="K1762" s="466"/>
      <c r="P1762" s="466"/>
      <c r="S1762" s="466"/>
      <c r="T1762" s="443"/>
    </row>
    <row r="1763" spans="4:20" s="121" customFormat="1">
      <c r="D1763" s="466"/>
      <c r="F1763" s="466"/>
      <c r="K1763" s="466"/>
      <c r="P1763" s="466"/>
      <c r="S1763" s="466"/>
      <c r="T1763" s="443"/>
    </row>
    <row r="1764" spans="4:20" s="121" customFormat="1">
      <c r="D1764" s="466"/>
      <c r="F1764" s="466"/>
      <c r="K1764" s="466"/>
      <c r="P1764" s="466"/>
      <c r="S1764" s="466"/>
      <c r="T1764" s="443"/>
    </row>
    <row r="1765" spans="4:20" s="121" customFormat="1">
      <c r="D1765" s="466"/>
      <c r="F1765" s="466"/>
      <c r="K1765" s="466"/>
      <c r="P1765" s="466"/>
      <c r="S1765" s="466"/>
      <c r="T1765" s="443"/>
    </row>
    <row r="1766" spans="4:20" s="121" customFormat="1">
      <c r="D1766" s="466"/>
      <c r="F1766" s="466"/>
      <c r="K1766" s="466"/>
      <c r="P1766" s="466"/>
      <c r="S1766" s="466"/>
      <c r="T1766" s="443"/>
    </row>
    <row r="1767" spans="4:20" s="121" customFormat="1">
      <c r="D1767" s="466"/>
      <c r="F1767" s="466"/>
      <c r="K1767" s="466"/>
      <c r="P1767" s="466"/>
      <c r="S1767" s="466"/>
      <c r="T1767" s="443"/>
    </row>
    <row r="1768" spans="4:20" s="121" customFormat="1">
      <c r="D1768" s="466"/>
      <c r="F1768" s="466"/>
      <c r="K1768" s="466"/>
      <c r="P1768" s="466"/>
      <c r="S1768" s="466"/>
      <c r="T1768" s="443"/>
    </row>
    <row r="1769" spans="4:20" s="121" customFormat="1">
      <c r="D1769" s="466"/>
      <c r="F1769" s="466"/>
      <c r="K1769" s="466"/>
      <c r="P1769" s="466"/>
      <c r="S1769" s="466"/>
      <c r="T1769" s="443"/>
    </row>
    <row r="1770" spans="4:20" s="121" customFormat="1">
      <c r="D1770" s="466"/>
      <c r="F1770" s="466"/>
      <c r="K1770" s="466"/>
      <c r="P1770" s="466"/>
      <c r="S1770" s="466"/>
      <c r="T1770" s="443"/>
    </row>
    <row r="1771" spans="4:20" s="121" customFormat="1">
      <c r="D1771" s="466"/>
      <c r="F1771" s="466"/>
      <c r="K1771" s="466"/>
      <c r="P1771" s="466"/>
      <c r="S1771" s="466"/>
      <c r="T1771" s="443"/>
    </row>
    <row r="1772" spans="4:20" s="121" customFormat="1">
      <c r="D1772" s="466"/>
      <c r="F1772" s="466"/>
      <c r="K1772" s="466"/>
      <c r="P1772" s="466"/>
      <c r="S1772" s="466"/>
      <c r="T1772" s="443"/>
    </row>
    <row r="1773" spans="4:20" s="121" customFormat="1">
      <c r="D1773" s="466"/>
      <c r="F1773" s="466"/>
      <c r="K1773" s="466"/>
      <c r="P1773" s="466"/>
      <c r="S1773" s="466"/>
      <c r="T1773" s="443"/>
    </row>
    <row r="1774" spans="4:20" s="121" customFormat="1">
      <c r="D1774" s="466"/>
      <c r="F1774" s="466"/>
      <c r="K1774" s="466"/>
      <c r="P1774" s="466"/>
      <c r="S1774" s="466"/>
      <c r="T1774" s="443"/>
    </row>
    <row r="1775" spans="4:20" s="121" customFormat="1">
      <c r="D1775" s="466"/>
      <c r="F1775" s="466"/>
      <c r="K1775" s="466"/>
      <c r="P1775" s="466"/>
      <c r="S1775" s="466"/>
      <c r="T1775" s="443"/>
    </row>
    <row r="1776" spans="4:20" s="121" customFormat="1">
      <c r="D1776" s="466"/>
      <c r="F1776" s="466"/>
      <c r="K1776" s="466"/>
      <c r="P1776" s="466"/>
      <c r="S1776" s="466"/>
      <c r="T1776" s="443"/>
    </row>
    <row r="1777" spans="4:20" s="121" customFormat="1">
      <c r="D1777" s="466"/>
      <c r="F1777" s="466"/>
      <c r="K1777" s="466"/>
      <c r="P1777" s="466"/>
      <c r="S1777" s="466"/>
      <c r="T1777" s="443"/>
    </row>
    <row r="1778" spans="4:20" s="121" customFormat="1">
      <c r="D1778" s="466"/>
      <c r="F1778" s="466"/>
      <c r="K1778" s="466"/>
      <c r="P1778" s="466"/>
      <c r="S1778" s="466"/>
      <c r="T1778" s="443"/>
    </row>
    <row r="1779" spans="4:20" s="121" customFormat="1">
      <c r="D1779" s="466"/>
      <c r="F1779" s="466"/>
      <c r="K1779" s="466"/>
      <c r="P1779" s="466"/>
      <c r="S1779" s="466"/>
      <c r="T1779" s="443"/>
    </row>
    <row r="1780" spans="4:20" s="121" customFormat="1">
      <c r="D1780" s="466"/>
      <c r="F1780" s="466"/>
      <c r="K1780" s="466"/>
      <c r="P1780" s="466"/>
      <c r="S1780" s="466"/>
      <c r="T1780" s="443"/>
    </row>
    <row r="1781" spans="4:20" s="121" customFormat="1">
      <c r="D1781" s="466"/>
      <c r="F1781" s="466"/>
      <c r="K1781" s="466"/>
      <c r="P1781" s="466"/>
      <c r="S1781" s="466"/>
      <c r="T1781" s="443"/>
    </row>
    <row r="1782" spans="4:20" s="121" customFormat="1">
      <c r="D1782" s="466"/>
      <c r="F1782" s="466"/>
      <c r="K1782" s="466"/>
      <c r="P1782" s="466"/>
      <c r="S1782" s="466"/>
      <c r="T1782" s="443"/>
    </row>
    <row r="1783" spans="4:20" s="121" customFormat="1">
      <c r="D1783" s="466"/>
      <c r="F1783" s="466"/>
      <c r="K1783" s="466"/>
      <c r="P1783" s="466"/>
      <c r="S1783" s="466"/>
      <c r="T1783" s="443"/>
    </row>
    <row r="1784" spans="4:20" s="121" customFormat="1">
      <c r="D1784" s="466"/>
      <c r="F1784" s="466"/>
      <c r="K1784" s="466"/>
      <c r="P1784" s="466"/>
      <c r="S1784" s="466"/>
      <c r="T1784" s="443"/>
    </row>
    <row r="1785" spans="4:20" s="121" customFormat="1">
      <c r="D1785" s="466"/>
      <c r="F1785" s="466"/>
      <c r="K1785" s="466"/>
      <c r="P1785" s="466"/>
      <c r="S1785" s="466"/>
      <c r="T1785" s="443"/>
    </row>
    <row r="1786" spans="4:20" s="121" customFormat="1">
      <c r="D1786" s="466"/>
      <c r="F1786" s="466"/>
      <c r="K1786" s="466"/>
      <c r="P1786" s="466"/>
      <c r="S1786" s="466"/>
      <c r="T1786" s="443"/>
    </row>
    <row r="1787" spans="4:20" s="121" customFormat="1">
      <c r="D1787" s="466"/>
      <c r="F1787" s="466"/>
      <c r="K1787" s="466"/>
      <c r="P1787" s="466"/>
      <c r="S1787" s="466"/>
      <c r="T1787" s="443"/>
    </row>
    <row r="1788" spans="4:20" s="121" customFormat="1">
      <c r="D1788" s="466"/>
      <c r="F1788" s="466"/>
      <c r="K1788" s="466"/>
      <c r="P1788" s="466"/>
      <c r="S1788" s="466"/>
      <c r="T1788" s="443"/>
    </row>
    <row r="1789" spans="4:20" s="121" customFormat="1">
      <c r="D1789" s="466"/>
      <c r="F1789" s="466"/>
      <c r="K1789" s="466"/>
      <c r="P1789" s="466"/>
      <c r="S1789" s="466"/>
      <c r="T1789" s="443"/>
    </row>
    <row r="1790" spans="4:20" s="121" customFormat="1">
      <c r="D1790" s="466"/>
      <c r="F1790" s="466"/>
      <c r="K1790" s="466"/>
      <c r="P1790" s="466"/>
      <c r="S1790" s="466"/>
      <c r="T1790" s="443"/>
    </row>
    <row r="1791" spans="4:20" s="121" customFormat="1">
      <c r="D1791" s="466"/>
      <c r="F1791" s="466"/>
      <c r="K1791" s="466"/>
      <c r="P1791" s="466"/>
      <c r="S1791" s="466"/>
      <c r="T1791" s="443"/>
    </row>
    <row r="1792" spans="4:20" s="121" customFormat="1">
      <c r="D1792" s="466"/>
      <c r="F1792" s="466"/>
      <c r="K1792" s="466"/>
      <c r="P1792" s="466"/>
      <c r="S1792" s="466"/>
      <c r="T1792" s="443"/>
    </row>
    <row r="1793" spans="4:20" s="121" customFormat="1">
      <c r="D1793" s="466"/>
      <c r="F1793" s="466"/>
      <c r="K1793" s="466"/>
      <c r="P1793" s="466"/>
      <c r="S1793" s="466"/>
      <c r="T1793" s="443"/>
    </row>
    <row r="1794" spans="4:20" s="121" customFormat="1">
      <c r="D1794" s="466"/>
      <c r="F1794" s="466"/>
      <c r="K1794" s="466"/>
      <c r="P1794" s="466"/>
      <c r="S1794" s="466"/>
      <c r="T1794" s="443"/>
    </row>
    <row r="1795" spans="4:20" s="121" customFormat="1">
      <c r="D1795" s="466"/>
      <c r="F1795" s="466"/>
      <c r="K1795" s="466"/>
      <c r="P1795" s="466"/>
      <c r="S1795" s="466"/>
      <c r="T1795" s="443"/>
    </row>
    <row r="1796" spans="4:20" s="121" customFormat="1">
      <c r="D1796" s="466"/>
      <c r="F1796" s="466"/>
      <c r="K1796" s="466"/>
      <c r="P1796" s="466"/>
      <c r="S1796" s="466"/>
      <c r="T1796" s="443"/>
    </row>
    <row r="1797" spans="4:20" s="121" customFormat="1">
      <c r="D1797" s="466"/>
      <c r="F1797" s="466"/>
      <c r="K1797" s="466"/>
      <c r="P1797" s="466"/>
      <c r="S1797" s="466"/>
      <c r="T1797" s="443"/>
    </row>
    <row r="1798" spans="4:20" s="121" customFormat="1">
      <c r="D1798" s="466"/>
      <c r="F1798" s="466"/>
      <c r="K1798" s="466"/>
      <c r="P1798" s="466"/>
      <c r="S1798" s="466"/>
      <c r="T1798" s="443"/>
    </row>
    <row r="1799" spans="4:20" s="121" customFormat="1">
      <c r="D1799" s="466"/>
      <c r="F1799" s="466"/>
      <c r="K1799" s="466"/>
      <c r="P1799" s="466"/>
      <c r="S1799" s="466"/>
      <c r="T1799" s="443"/>
    </row>
    <row r="1800" spans="4:20" s="121" customFormat="1">
      <c r="D1800" s="466"/>
      <c r="F1800" s="466"/>
      <c r="K1800" s="466"/>
      <c r="P1800" s="466"/>
      <c r="S1800" s="466"/>
      <c r="T1800" s="443"/>
    </row>
    <row r="1801" spans="4:20" s="121" customFormat="1">
      <c r="D1801" s="466"/>
      <c r="F1801" s="466"/>
      <c r="K1801" s="466"/>
      <c r="P1801" s="466"/>
      <c r="S1801" s="466"/>
      <c r="T1801" s="443"/>
    </row>
    <row r="1802" spans="4:20" s="121" customFormat="1">
      <c r="D1802" s="466"/>
      <c r="F1802" s="466"/>
      <c r="K1802" s="466"/>
      <c r="P1802" s="466"/>
      <c r="S1802" s="466"/>
      <c r="T1802" s="443"/>
    </row>
    <row r="1803" spans="4:20" s="121" customFormat="1">
      <c r="D1803" s="466"/>
      <c r="F1803" s="466"/>
      <c r="K1803" s="466"/>
      <c r="P1803" s="466"/>
      <c r="S1803" s="466"/>
      <c r="T1803" s="443"/>
    </row>
    <row r="1804" spans="4:20" s="121" customFormat="1">
      <c r="D1804" s="466"/>
      <c r="F1804" s="466"/>
      <c r="K1804" s="466"/>
      <c r="P1804" s="466"/>
      <c r="S1804" s="466"/>
      <c r="T1804" s="443"/>
    </row>
    <row r="1805" spans="4:20" s="121" customFormat="1">
      <c r="D1805" s="466"/>
      <c r="F1805" s="466"/>
      <c r="K1805" s="466"/>
      <c r="P1805" s="466"/>
      <c r="S1805" s="466"/>
      <c r="T1805" s="443"/>
    </row>
    <row r="1806" spans="4:20" s="121" customFormat="1">
      <c r="D1806" s="466"/>
      <c r="F1806" s="466"/>
      <c r="K1806" s="466"/>
      <c r="P1806" s="466"/>
      <c r="S1806" s="466"/>
      <c r="T1806" s="443"/>
    </row>
    <row r="1807" spans="4:20" s="121" customFormat="1">
      <c r="D1807" s="466"/>
      <c r="F1807" s="466"/>
      <c r="K1807" s="466"/>
      <c r="P1807" s="466"/>
      <c r="S1807" s="466"/>
      <c r="T1807" s="443"/>
    </row>
    <row r="1808" spans="4:20" s="121" customFormat="1">
      <c r="D1808" s="466"/>
      <c r="F1808" s="466"/>
      <c r="K1808" s="466"/>
      <c r="P1808" s="466"/>
      <c r="S1808" s="466"/>
      <c r="T1808" s="443"/>
    </row>
    <row r="1809" spans="4:20" s="121" customFormat="1">
      <c r="D1809" s="466"/>
      <c r="F1809" s="466"/>
      <c r="K1809" s="466"/>
      <c r="P1809" s="466"/>
      <c r="S1809" s="466"/>
      <c r="T1809" s="443"/>
    </row>
    <row r="1810" spans="4:20" s="121" customFormat="1">
      <c r="D1810" s="466"/>
      <c r="F1810" s="466"/>
      <c r="K1810" s="466"/>
      <c r="P1810" s="466"/>
      <c r="S1810" s="466"/>
      <c r="T1810" s="443"/>
    </row>
    <row r="1811" spans="4:20" s="121" customFormat="1">
      <c r="D1811" s="466"/>
      <c r="F1811" s="466"/>
      <c r="K1811" s="466"/>
      <c r="P1811" s="466"/>
      <c r="S1811" s="466"/>
      <c r="T1811" s="443"/>
    </row>
    <row r="1812" spans="4:20" s="121" customFormat="1">
      <c r="D1812" s="466"/>
      <c r="F1812" s="466"/>
      <c r="K1812" s="466"/>
      <c r="P1812" s="466"/>
      <c r="S1812" s="466"/>
      <c r="T1812" s="443"/>
    </row>
    <row r="1813" spans="4:20" s="121" customFormat="1">
      <c r="D1813" s="466"/>
      <c r="F1813" s="466"/>
      <c r="K1813" s="466"/>
      <c r="P1813" s="466"/>
      <c r="S1813" s="466"/>
      <c r="T1813" s="443"/>
    </row>
    <row r="1814" spans="4:20" s="121" customFormat="1">
      <c r="D1814" s="466"/>
      <c r="F1814" s="466"/>
      <c r="K1814" s="466"/>
      <c r="P1814" s="466"/>
      <c r="S1814" s="466"/>
      <c r="T1814" s="443"/>
    </row>
    <row r="1815" spans="4:20" s="121" customFormat="1">
      <c r="D1815" s="466"/>
      <c r="F1815" s="466"/>
      <c r="K1815" s="466"/>
      <c r="P1815" s="466"/>
      <c r="S1815" s="466"/>
      <c r="T1815" s="443"/>
    </row>
    <row r="1816" spans="4:20" s="121" customFormat="1">
      <c r="D1816" s="466"/>
      <c r="F1816" s="466"/>
      <c r="K1816" s="466"/>
      <c r="P1816" s="466"/>
      <c r="S1816" s="466"/>
      <c r="T1816" s="443"/>
    </row>
    <row r="1817" spans="4:20" s="121" customFormat="1">
      <c r="D1817" s="466"/>
      <c r="F1817" s="466"/>
      <c r="K1817" s="466"/>
      <c r="P1817" s="466"/>
      <c r="S1817" s="466"/>
      <c r="T1817" s="443"/>
    </row>
    <row r="1818" spans="4:20" s="121" customFormat="1">
      <c r="D1818" s="466"/>
      <c r="F1818" s="466"/>
      <c r="K1818" s="466"/>
      <c r="P1818" s="466"/>
      <c r="S1818" s="466"/>
      <c r="T1818" s="443"/>
    </row>
    <row r="1819" spans="4:20" s="121" customFormat="1">
      <c r="D1819" s="466"/>
      <c r="F1819" s="466"/>
      <c r="K1819" s="466"/>
      <c r="P1819" s="466"/>
      <c r="S1819" s="466"/>
      <c r="T1819" s="443"/>
    </row>
    <row r="1820" spans="4:20" s="121" customFormat="1">
      <c r="D1820" s="466"/>
      <c r="F1820" s="466"/>
      <c r="K1820" s="466"/>
      <c r="P1820" s="466"/>
      <c r="S1820" s="466"/>
      <c r="T1820" s="443"/>
    </row>
    <row r="1821" spans="4:20" s="121" customFormat="1">
      <c r="D1821" s="466"/>
      <c r="F1821" s="466"/>
      <c r="K1821" s="466"/>
      <c r="P1821" s="466"/>
      <c r="S1821" s="466"/>
      <c r="T1821" s="443"/>
    </row>
    <row r="1822" spans="4:20" s="121" customFormat="1">
      <c r="D1822" s="466"/>
      <c r="F1822" s="466"/>
      <c r="K1822" s="466"/>
      <c r="P1822" s="466"/>
      <c r="S1822" s="466"/>
      <c r="T1822" s="443"/>
    </row>
    <row r="1823" spans="4:20" s="121" customFormat="1">
      <c r="D1823" s="466"/>
      <c r="F1823" s="466"/>
      <c r="K1823" s="466"/>
      <c r="P1823" s="466"/>
      <c r="S1823" s="466"/>
      <c r="T1823" s="443"/>
    </row>
    <row r="1824" spans="4:20" s="121" customFormat="1">
      <c r="D1824" s="466"/>
      <c r="F1824" s="466"/>
      <c r="K1824" s="466"/>
      <c r="P1824" s="466"/>
      <c r="S1824" s="466"/>
      <c r="T1824" s="443"/>
    </row>
    <row r="1825" spans="4:20" s="121" customFormat="1">
      <c r="D1825" s="466"/>
      <c r="F1825" s="466"/>
      <c r="K1825" s="466"/>
      <c r="P1825" s="466"/>
      <c r="S1825" s="466"/>
      <c r="T1825" s="443"/>
    </row>
    <row r="1826" spans="4:20" s="121" customFormat="1">
      <c r="D1826" s="466"/>
      <c r="F1826" s="466"/>
      <c r="K1826" s="466"/>
      <c r="P1826" s="466"/>
      <c r="S1826" s="466"/>
      <c r="T1826" s="443"/>
    </row>
    <row r="1827" spans="4:20" s="121" customFormat="1">
      <c r="D1827" s="466"/>
      <c r="F1827" s="466"/>
      <c r="K1827" s="466"/>
      <c r="P1827" s="466"/>
      <c r="S1827" s="466"/>
      <c r="T1827" s="443"/>
    </row>
    <row r="1828" spans="4:20" s="121" customFormat="1">
      <c r="D1828" s="466"/>
      <c r="F1828" s="466"/>
      <c r="K1828" s="466"/>
      <c r="P1828" s="466"/>
      <c r="S1828" s="466"/>
      <c r="T1828" s="443"/>
    </row>
    <row r="1829" spans="4:20" s="121" customFormat="1">
      <c r="D1829" s="466"/>
      <c r="F1829" s="466"/>
      <c r="K1829" s="466"/>
      <c r="P1829" s="466"/>
      <c r="S1829" s="466"/>
      <c r="T1829" s="443"/>
    </row>
    <row r="1830" spans="4:20" s="121" customFormat="1">
      <c r="D1830" s="466"/>
      <c r="F1830" s="466"/>
      <c r="K1830" s="466"/>
      <c r="P1830" s="466"/>
      <c r="S1830" s="466"/>
      <c r="T1830" s="443"/>
    </row>
    <row r="1831" spans="4:20" s="121" customFormat="1">
      <c r="D1831" s="466"/>
      <c r="F1831" s="466"/>
      <c r="K1831" s="466"/>
      <c r="P1831" s="466"/>
      <c r="S1831" s="466"/>
      <c r="T1831" s="443"/>
    </row>
    <row r="1832" spans="4:20" s="121" customFormat="1">
      <c r="D1832" s="466"/>
      <c r="F1832" s="466"/>
      <c r="K1832" s="466"/>
      <c r="P1832" s="466"/>
      <c r="S1832" s="466"/>
      <c r="T1832" s="443"/>
    </row>
    <row r="1833" spans="4:20" s="121" customFormat="1">
      <c r="D1833" s="466"/>
      <c r="F1833" s="466"/>
      <c r="K1833" s="466"/>
      <c r="P1833" s="466"/>
      <c r="S1833" s="466"/>
      <c r="T1833" s="443"/>
    </row>
    <row r="1834" spans="4:20" s="121" customFormat="1">
      <c r="D1834" s="466"/>
      <c r="F1834" s="466"/>
      <c r="K1834" s="466"/>
      <c r="P1834" s="466"/>
      <c r="S1834" s="466"/>
      <c r="T1834" s="443"/>
    </row>
    <row r="1835" spans="4:20" s="121" customFormat="1">
      <c r="D1835" s="466"/>
      <c r="F1835" s="466"/>
      <c r="K1835" s="466"/>
      <c r="P1835" s="466"/>
      <c r="S1835" s="466"/>
      <c r="T1835" s="443"/>
    </row>
    <row r="1836" spans="4:20" s="121" customFormat="1">
      <c r="D1836" s="466"/>
      <c r="F1836" s="466"/>
      <c r="K1836" s="466"/>
      <c r="P1836" s="466"/>
      <c r="S1836" s="466"/>
      <c r="T1836" s="443"/>
    </row>
    <row r="1837" spans="4:20" s="121" customFormat="1">
      <c r="D1837" s="466"/>
      <c r="F1837" s="466"/>
      <c r="K1837" s="466"/>
      <c r="P1837" s="466"/>
      <c r="S1837" s="466"/>
      <c r="T1837" s="443"/>
    </row>
    <row r="1838" spans="4:20" s="121" customFormat="1">
      <c r="D1838" s="466"/>
      <c r="F1838" s="466"/>
      <c r="K1838" s="466"/>
      <c r="P1838" s="466"/>
      <c r="S1838" s="466"/>
      <c r="T1838" s="443"/>
    </row>
    <row r="1839" spans="4:20" s="121" customFormat="1">
      <c r="D1839" s="466"/>
      <c r="F1839" s="466"/>
      <c r="K1839" s="466"/>
      <c r="P1839" s="466"/>
      <c r="S1839" s="466"/>
      <c r="T1839" s="443"/>
    </row>
    <row r="1840" spans="4:20" s="121" customFormat="1">
      <c r="D1840" s="466"/>
      <c r="F1840" s="466"/>
      <c r="K1840" s="466"/>
      <c r="P1840" s="466"/>
      <c r="S1840" s="466"/>
      <c r="T1840" s="443"/>
    </row>
    <row r="1841" spans="4:20" s="121" customFormat="1">
      <c r="D1841" s="466"/>
      <c r="F1841" s="466"/>
      <c r="K1841" s="466"/>
      <c r="P1841" s="466"/>
      <c r="S1841" s="466"/>
      <c r="T1841" s="443"/>
    </row>
    <row r="1842" spans="4:20" s="121" customFormat="1">
      <c r="D1842" s="466"/>
      <c r="F1842" s="466"/>
      <c r="K1842" s="466"/>
      <c r="P1842" s="466"/>
      <c r="S1842" s="466"/>
      <c r="T1842" s="443"/>
    </row>
    <row r="1843" spans="4:20" s="121" customFormat="1">
      <c r="D1843" s="466"/>
      <c r="F1843" s="466"/>
      <c r="K1843" s="466"/>
      <c r="P1843" s="466"/>
      <c r="S1843" s="466"/>
      <c r="T1843" s="443"/>
    </row>
    <row r="1844" spans="4:20" s="121" customFormat="1">
      <c r="D1844" s="466"/>
      <c r="F1844" s="466"/>
      <c r="K1844" s="466"/>
      <c r="P1844" s="466"/>
      <c r="S1844" s="466"/>
      <c r="T1844" s="443"/>
    </row>
    <row r="1845" spans="4:20" s="121" customFormat="1">
      <c r="D1845" s="466"/>
      <c r="F1845" s="466"/>
      <c r="K1845" s="466"/>
      <c r="P1845" s="466"/>
      <c r="S1845" s="466"/>
      <c r="T1845" s="443"/>
    </row>
    <row r="1846" spans="4:20" s="121" customFormat="1">
      <c r="D1846" s="466"/>
      <c r="F1846" s="466"/>
      <c r="K1846" s="466"/>
      <c r="P1846" s="466"/>
      <c r="S1846" s="466"/>
      <c r="T1846" s="443"/>
    </row>
    <row r="1847" spans="4:20" s="121" customFormat="1">
      <c r="D1847" s="466"/>
      <c r="F1847" s="466"/>
      <c r="K1847" s="466"/>
      <c r="P1847" s="466"/>
      <c r="S1847" s="466"/>
      <c r="T1847" s="443"/>
    </row>
    <row r="1848" spans="4:20" s="121" customFormat="1">
      <c r="D1848" s="466"/>
      <c r="F1848" s="466"/>
      <c r="K1848" s="466"/>
      <c r="P1848" s="466"/>
      <c r="S1848" s="466"/>
      <c r="T1848" s="443"/>
    </row>
    <row r="1849" spans="4:20" s="121" customFormat="1">
      <c r="D1849" s="466"/>
      <c r="F1849" s="466"/>
      <c r="K1849" s="466"/>
      <c r="P1849" s="466"/>
      <c r="S1849" s="466"/>
      <c r="T1849" s="443"/>
    </row>
    <row r="1850" spans="4:20" s="121" customFormat="1">
      <c r="D1850" s="466"/>
      <c r="F1850" s="466"/>
      <c r="K1850" s="466"/>
      <c r="P1850" s="466"/>
      <c r="S1850" s="466"/>
      <c r="T1850" s="443"/>
    </row>
    <row r="1851" spans="4:20" s="121" customFormat="1">
      <c r="D1851" s="466"/>
      <c r="F1851" s="466"/>
      <c r="K1851" s="466"/>
      <c r="P1851" s="466"/>
      <c r="S1851" s="466"/>
      <c r="T1851" s="443"/>
    </row>
    <row r="1852" spans="4:20" s="121" customFormat="1">
      <c r="D1852" s="466"/>
      <c r="F1852" s="466"/>
      <c r="K1852" s="466"/>
      <c r="P1852" s="466"/>
      <c r="S1852" s="466"/>
      <c r="T1852" s="443"/>
    </row>
    <row r="1853" spans="4:20" s="121" customFormat="1">
      <c r="D1853" s="466"/>
      <c r="F1853" s="466"/>
      <c r="K1853" s="466"/>
      <c r="P1853" s="466"/>
      <c r="S1853" s="466"/>
      <c r="T1853" s="443"/>
    </row>
    <row r="1854" spans="4:20" s="121" customFormat="1">
      <c r="D1854" s="466"/>
      <c r="F1854" s="466"/>
      <c r="K1854" s="466"/>
      <c r="P1854" s="466"/>
      <c r="S1854" s="466"/>
      <c r="T1854" s="443"/>
    </row>
    <row r="1855" spans="4:20" s="121" customFormat="1">
      <c r="D1855" s="466"/>
      <c r="F1855" s="466"/>
      <c r="K1855" s="466"/>
      <c r="P1855" s="466"/>
      <c r="S1855" s="466"/>
      <c r="T1855" s="443"/>
    </row>
    <row r="1856" spans="4:20" s="121" customFormat="1">
      <c r="D1856" s="466"/>
      <c r="F1856" s="466"/>
      <c r="K1856" s="466"/>
      <c r="P1856" s="466"/>
      <c r="S1856" s="466"/>
      <c r="T1856" s="443"/>
    </row>
    <row r="1857" spans="4:20" s="121" customFormat="1">
      <c r="D1857" s="466"/>
      <c r="F1857" s="466"/>
      <c r="K1857" s="466"/>
      <c r="P1857" s="466"/>
      <c r="S1857" s="466"/>
      <c r="T1857" s="443"/>
    </row>
    <row r="1858" spans="4:20" s="121" customFormat="1">
      <c r="D1858" s="466"/>
      <c r="F1858" s="466"/>
      <c r="K1858" s="466"/>
      <c r="P1858" s="466"/>
      <c r="S1858" s="466"/>
      <c r="T1858" s="443"/>
    </row>
    <row r="1859" spans="4:20" s="121" customFormat="1">
      <c r="D1859" s="466"/>
      <c r="F1859" s="466"/>
      <c r="K1859" s="466"/>
      <c r="P1859" s="466"/>
      <c r="S1859" s="466"/>
      <c r="T1859" s="443"/>
    </row>
    <row r="1860" spans="4:20" s="121" customFormat="1">
      <c r="D1860" s="466"/>
      <c r="F1860" s="466"/>
      <c r="K1860" s="466"/>
      <c r="P1860" s="466"/>
      <c r="S1860" s="466"/>
      <c r="T1860" s="443"/>
    </row>
    <row r="1861" spans="4:20" s="121" customFormat="1">
      <c r="D1861" s="466"/>
      <c r="F1861" s="466"/>
      <c r="K1861" s="466"/>
      <c r="P1861" s="466"/>
      <c r="S1861" s="466"/>
      <c r="T1861" s="443"/>
    </row>
    <row r="1862" spans="4:20" s="121" customFormat="1">
      <c r="D1862" s="466"/>
      <c r="F1862" s="466"/>
      <c r="K1862" s="466"/>
      <c r="P1862" s="466"/>
      <c r="S1862" s="466"/>
      <c r="T1862" s="443"/>
    </row>
    <row r="1863" spans="4:20" s="121" customFormat="1">
      <c r="D1863" s="466"/>
      <c r="F1863" s="466"/>
      <c r="K1863" s="466"/>
      <c r="P1863" s="466"/>
      <c r="S1863" s="466"/>
      <c r="T1863" s="443"/>
    </row>
    <row r="1864" spans="4:20" s="121" customFormat="1">
      <c r="D1864" s="466"/>
      <c r="F1864" s="466"/>
      <c r="K1864" s="466"/>
      <c r="P1864" s="466"/>
      <c r="S1864" s="466"/>
      <c r="T1864" s="443"/>
    </row>
    <row r="1865" spans="4:20" s="121" customFormat="1">
      <c r="D1865" s="466"/>
      <c r="F1865" s="466"/>
      <c r="K1865" s="466"/>
      <c r="P1865" s="466"/>
      <c r="S1865" s="466"/>
      <c r="T1865" s="443"/>
    </row>
    <row r="1866" spans="4:20" s="121" customFormat="1">
      <c r="D1866" s="466"/>
      <c r="F1866" s="466"/>
      <c r="K1866" s="466"/>
      <c r="P1866" s="466"/>
      <c r="S1866" s="466"/>
      <c r="T1866" s="443"/>
    </row>
    <row r="1867" spans="4:20" s="121" customFormat="1">
      <c r="D1867" s="466"/>
      <c r="F1867" s="466"/>
      <c r="K1867" s="466"/>
      <c r="P1867" s="466"/>
      <c r="S1867" s="466"/>
      <c r="T1867" s="443"/>
    </row>
    <row r="1868" spans="4:20" s="121" customFormat="1">
      <c r="D1868" s="466"/>
      <c r="F1868" s="466"/>
      <c r="K1868" s="466"/>
      <c r="P1868" s="466"/>
      <c r="S1868" s="466"/>
      <c r="T1868" s="443"/>
    </row>
    <row r="1869" spans="4:20" s="121" customFormat="1">
      <c r="D1869" s="466"/>
      <c r="F1869" s="466"/>
      <c r="K1869" s="466"/>
      <c r="P1869" s="466"/>
      <c r="S1869" s="466"/>
      <c r="T1869" s="443"/>
    </row>
    <row r="1870" spans="4:20" s="121" customFormat="1">
      <c r="D1870" s="466"/>
      <c r="F1870" s="466"/>
      <c r="K1870" s="466"/>
      <c r="P1870" s="466"/>
      <c r="S1870" s="466"/>
      <c r="T1870" s="443"/>
    </row>
    <row r="1871" spans="4:20" s="121" customFormat="1">
      <c r="D1871" s="466"/>
      <c r="F1871" s="466"/>
      <c r="K1871" s="466"/>
      <c r="P1871" s="466"/>
      <c r="S1871" s="466"/>
      <c r="T1871" s="443"/>
    </row>
    <row r="1872" spans="4:20" s="121" customFormat="1">
      <c r="D1872" s="466"/>
      <c r="F1872" s="466"/>
      <c r="K1872" s="466"/>
      <c r="P1872" s="466"/>
      <c r="S1872" s="466"/>
      <c r="T1872" s="443"/>
    </row>
    <row r="1873" spans="4:20" s="121" customFormat="1">
      <c r="D1873" s="466"/>
      <c r="F1873" s="466"/>
      <c r="K1873" s="466"/>
      <c r="P1873" s="466"/>
      <c r="S1873" s="466"/>
      <c r="T1873" s="443"/>
    </row>
    <row r="1874" spans="4:20" s="121" customFormat="1">
      <c r="D1874" s="466"/>
      <c r="F1874" s="466"/>
      <c r="K1874" s="466"/>
      <c r="P1874" s="466"/>
      <c r="S1874" s="466"/>
      <c r="T1874" s="443"/>
    </row>
    <row r="1875" spans="4:20" s="121" customFormat="1">
      <c r="D1875" s="466"/>
      <c r="F1875" s="466"/>
      <c r="K1875" s="466"/>
      <c r="P1875" s="466"/>
      <c r="S1875" s="466"/>
      <c r="T1875" s="443"/>
    </row>
    <row r="1876" spans="4:20" s="121" customFormat="1">
      <c r="D1876" s="466"/>
      <c r="F1876" s="466"/>
      <c r="K1876" s="466"/>
      <c r="P1876" s="466"/>
      <c r="S1876" s="466"/>
      <c r="T1876" s="443"/>
    </row>
    <row r="1877" spans="4:20" s="121" customFormat="1">
      <c r="D1877" s="466"/>
      <c r="F1877" s="466"/>
      <c r="K1877" s="466"/>
      <c r="P1877" s="466"/>
      <c r="S1877" s="466"/>
      <c r="T1877" s="443"/>
    </row>
    <row r="1878" spans="4:20" s="121" customFormat="1">
      <c r="D1878" s="466"/>
      <c r="F1878" s="466"/>
      <c r="K1878" s="466"/>
      <c r="P1878" s="466"/>
      <c r="S1878" s="466"/>
      <c r="T1878" s="443"/>
    </row>
    <row r="1879" spans="4:20" s="121" customFormat="1">
      <c r="D1879" s="466"/>
      <c r="F1879" s="466"/>
      <c r="K1879" s="466"/>
      <c r="P1879" s="466"/>
      <c r="S1879" s="466"/>
      <c r="T1879" s="443"/>
    </row>
    <row r="1880" spans="4:20" s="121" customFormat="1">
      <c r="D1880" s="466"/>
      <c r="F1880" s="466"/>
      <c r="K1880" s="466"/>
      <c r="P1880" s="466"/>
      <c r="S1880" s="466"/>
      <c r="T1880" s="443"/>
    </row>
    <row r="1881" spans="4:20" s="121" customFormat="1">
      <c r="D1881" s="466"/>
      <c r="F1881" s="466"/>
      <c r="K1881" s="466"/>
      <c r="P1881" s="466"/>
      <c r="S1881" s="466"/>
      <c r="T1881" s="443"/>
    </row>
    <row r="1882" spans="4:20" s="121" customFormat="1">
      <c r="D1882" s="466"/>
      <c r="F1882" s="466"/>
      <c r="K1882" s="466"/>
      <c r="P1882" s="466"/>
      <c r="S1882" s="466"/>
      <c r="T1882" s="443"/>
    </row>
    <row r="1883" spans="4:20" s="121" customFormat="1">
      <c r="D1883" s="466"/>
      <c r="F1883" s="466"/>
      <c r="K1883" s="466"/>
      <c r="P1883" s="466"/>
      <c r="S1883" s="466"/>
      <c r="T1883" s="443"/>
    </row>
    <row r="1884" spans="4:20" s="121" customFormat="1">
      <c r="D1884" s="466"/>
      <c r="F1884" s="466"/>
      <c r="K1884" s="466"/>
      <c r="P1884" s="466"/>
      <c r="S1884" s="466"/>
      <c r="T1884" s="443"/>
    </row>
    <row r="1885" spans="4:20" s="121" customFormat="1">
      <c r="D1885" s="466"/>
      <c r="F1885" s="466"/>
      <c r="K1885" s="466"/>
      <c r="P1885" s="466"/>
      <c r="S1885" s="466"/>
      <c r="T1885" s="443"/>
    </row>
    <row r="1886" spans="4:20" s="121" customFormat="1">
      <c r="D1886" s="466"/>
      <c r="F1886" s="466"/>
      <c r="K1886" s="466"/>
      <c r="P1886" s="466"/>
      <c r="S1886" s="466"/>
      <c r="T1886" s="443"/>
    </row>
    <row r="1887" spans="4:20" s="121" customFormat="1">
      <c r="D1887" s="466"/>
      <c r="F1887" s="466"/>
      <c r="K1887" s="466"/>
      <c r="P1887" s="466"/>
      <c r="S1887" s="466"/>
      <c r="T1887" s="443"/>
    </row>
    <row r="1888" spans="4:20" s="121" customFormat="1">
      <c r="D1888" s="466"/>
      <c r="F1888" s="466"/>
      <c r="K1888" s="466"/>
      <c r="P1888" s="466"/>
      <c r="S1888" s="466"/>
      <c r="T1888" s="443"/>
    </row>
    <row r="1889" spans="4:20" s="121" customFormat="1">
      <c r="D1889" s="466"/>
      <c r="F1889" s="466"/>
      <c r="K1889" s="466"/>
      <c r="P1889" s="466"/>
      <c r="S1889" s="466"/>
      <c r="T1889" s="443"/>
    </row>
    <row r="1890" spans="4:20" s="121" customFormat="1">
      <c r="D1890" s="466"/>
      <c r="F1890" s="466"/>
      <c r="K1890" s="466"/>
      <c r="P1890" s="466"/>
      <c r="S1890" s="466"/>
      <c r="T1890" s="443"/>
    </row>
    <row r="1891" spans="4:20" s="121" customFormat="1">
      <c r="D1891" s="466"/>
      <c r="F1891" s="466"/>
      <c r="K1891" s="466"/>
      <c r="P1891" s="466"/>
      <c r="S1891" s="466"/>
      <c r="T1891" s="443"/>
    </row>
    <row r="1892" spans="4:20" s="121" customFormat="1">
      <c r="D1892" s="466"/>
      <c r="F1892" s="466"/>
      <c r="K1892" s="466"/>
      <c r="P1892" s="466"/>
      <c r="S1892" s="466"/>
      <c r="T1892" s="443"/>
    </row>
    <row r="1893" spans="4:20" s="121" customFormat="1">
      <c r="D1893" s="466"/>
      <c r="F1893" s="466"/>
      <c r="K1893" s="466"/>
      <c r="P1893" s="466"/>
      <c r="S1893" s="466"/>
      <c r="T1893" s="443"/>
    </row>
    <row r="1894" spans="4:20" s="121" customFormat="1">
      <c r="D1894" s="466"/>
      <c r="F1894" s="466"/>
      <c r="K1894" s="466"/>
      <c r="P1894" s="466"/>
      <c r="S1894" s="466"/>
      <c r="T1894" s="443"/>
    </row>
    <row r="1895" spans="4:20" s="121" customFormat="1">
      <c r="D1895" s="466"/>
      <c r="F1895" s="466"/>
      <c r="K1895" s="466"/>
      <c r="P1895" s="466"/>
      <c r="S1895" s="466"/>
      <c r="T1895" s="443"/>
    </row>
    <row r="1896" spans="4:20" s="121" customFormat="1">
      <c r="D1896" s="466"/>
      <c r="F1896" s="466"/>
      <c r="K1896" s="466"/>
      <c r="P1896" s="466"/>
      <c r="S1896" s="466"/>
      <c r="T1896" s="443"/>
    </row>
    <row r="1897" spans="4:20" s="121" customFormat="1">
      <c r="D1897" s="466"/>
      <c r="F1897" s="466"/>
      <c r="K1897" s="466"/>
      <c r="P1897" s="466"/>
      <c r="S1897" s="466"/>
      <c r="T1897" s="443"/>
    </row>
    <row r="1898" spans="4:20" s="121" customFormat="1">
      <c r="D1898" s="466"/>
      <c r="F1898" s="466"/>
      <c r="K1898" s="466"/>
      <c r="P1898" s="466"/>
      <c r="S1898" s="466"/>
      <c r="T1898" s="443"/>
    </row>
    <row r="1899" spans="4:20" s="121" customFormat="1">
      <c r="D1899" s="466"/>
      <c r="F1899" s="466"/>
      <c r="K1899" s="466"/>
      <c r="P1899" s="466"/>
      <c r="S1899" s="466"/>
      <c r="T1899" s="443"/>
    </row>
    <row r="1900" spans="4:20" s="121" customFormat="1">
      <c r="D1900" s="466"/>
      <c r="F1900" s="466"/>
      <c r="K1900" s="466"/>
      <c r="P1900" s="466"/>
      <c r="S1900" s="466"/>
      <c r="T1900" s="443"/>
    </row>
    <row r="1901" spans="4:20" s="121" customFormat="1">
      <c r="D1901" s="466"/>
      <c r="F1901" s="466"/>
      <c r="K1901" s="466"/>
      <c r="P1901" s="466"/>
      <c r="S1901" s="466"/>
      <c r="T1901" s="443"/>
    </row>
    <row r="1902" spans="4:20" s="121" customFormat="1">
      <c r="D1902" s="466"/>
      <c r="F1902" s="466"/>
      <c r="K1902" s="466"/>
      <c r="P1902" s="466"/>
      <c r="S1902" s="466"/>
      <c r="T1902" s="443"/>
    </row>
    <row r="1903" spans="4:20" s="121" customFormat="1">
      <c r="D1903" s="466"/>
      <c r="F1903" s="466"/>
      <c r="K1903" s="466"/>
      <c r="P1903" s="466"/>
      <c r="S1903" s="466"/>
      <c r="T1903" s="443"/>
    </row>
    <row r="1904" spans="4:20" s="121" customFormat="1">
      <c r="D1904" s="466"/>
      <c r="F1904" s="466"/>
      <c r="K1904" s="466"/>
      <c r="P1904" s="466"/>
      <c r="S1904" s="466"/>
      <c r="T1904" s="443"/>
    </row>
    <row r="1905" spans="4:20" s="121" customFormat="1">
      <c r="D1905" s="466"/>
      <c r="F1905" s="466"/>
      <c r="K1905" s="466"/>
      <c r="P1905" s="466"/>
      <c r="S1905" s="466"/>
      <c r="T1905" s="443"/>
    </row>
    <row r="1906" spans="4:20" s="121" customFormat="1">
      <c r="D1906" s="466"/>
      <c r="F1906" s="466"/>
      <c r="K1906" s="466"/>
      <c r="P1906" s="466"/>
      <c r="S1906" s="466"/>
      <c r="T1906" s="443"/>
    </row>
    <row r="1907" spans="4:20" s="121" customFormat="1">
      <c r="D1907" s="466"/>
      <c r="F1907" s="466"/>
      <c r="K1907" s="466"/>
      <c r="P1907" s="466"/>
      <c r="S1907" s="466"/>
      <c r="T1907" s="443"/>
    </row>
    <row r="1908" spans="4:20" s="121" customFormat="1">
      <c r="D1908" s="466"/>
      <c r="F1908" s="466"/>
      <c r="K1908" s="466"/>
      <c r="P1908" s="466"/>
      <c r="S1908" s="466"/>
      <c r="T1908" s="443"/>
    </row>
    <row r="1909" spans="4:20" s="121" customFormat="1">
      <c r="D1909" s="466"/>
      <c r="F1909" s="466"/>
      <c r="K1909" s="466"/>
      <c r="P1909" s="466"/>
      <c r="S1909" s="466"/>
      <c r="T1909" s="443"/>
    </row>
    <row r="1910" spans="4:20" s="121" customFormat="1">
      <c r="D1910" s="466"/>
      <c r="F1910" s="466"/>
      <c r="K1910" s="466"/>
      <c r="P1910" s="466"/>
      <c r="S1910" s="466"/>
      <c r="T1910" s="443"/>
    </row>
    <row r="1911" spans="4:20" s="121" customFormat="1">
      <c r="D1911" s="466"/>
      <c r="F1911" s="466"/>
      <c r="K1911" s="466"/>
      <c r="P1911" s="466"/>
      <c r="S1911" s="466"/>
      <c r="T1911" s="443"/>
    </row>
    <row r="1912" spans="4:20" s="121" customFormat="1">
      <c r="D1912" s="466"/>
      <c r="F1912" s="466"/>
      <c r="K1912" s="466"/>
      <c r="P1912" s="466"/>
      <c r="S1912" s="466"/>
      <c r="T1912" s="443"/>
    </row>
    <row r="1913" spans="4:20" s="121" customFormat="1">
      <c r="D1913" s="466"/>
      <c r="F1913" s="466"/>
      <c r="K1913" s="466"/>
      <c r="P1913" s="466"/>
      <c r="S1913" s="466"/>
      <c r="T1913" s="443"/>
    </row>
    <row r="1914" spans="4:20" s="121" customFormat="1">
      <c r="D1914" s="466"/>
      <c r="F1914" s="466"/>
      <c r="K1914" s="466"/>
      <c r="P1914" s="466"/>
      <c r="S1914" s="466"/>
      <c r="T1914" s="443"/>
    </row>
    <row r="1915" spans="4:20" s="121" customFormat="1">
      <c r="D1915" s="466"/>
      <c r="F1915" s="466"/>
      <c r="K1915" s="466"/>
      <c r="P1915" s="466"/>
      <c r="S1915" s="466"/>
      <c r="T1915" s="443"/>
    </row>
    <row r="1916" spans="4:20" s="121" customFormat="1">
      <c r="D1916" s="466"/>
      <c r="F1916" s="466"/>
      <c r="K1916" s="466"/>
      <c r="P1916" s="466"/>
      <c r="S1916" s="466"/>
      <c r="T1916" s="443"/>
    </row>
    <row r="1917" spans="4:20" s="121" customFormat="1">
      <c r="D1917" s="466"/>
      <c r="F1917" s="466"/>
      <c r="K1917" s="466"/>
      <c r="P1917" s="466"/>
      <c r="S1917" s="466"/>
      <c r="T1917" s="443"/>
    </row>
    <row r="1918" spans="4:20" s="121" customFormat="1">
      <c r="D1918" s="466"/>
      <c r="F1918" s="466"/>
      <c r="K1918" s="466"/>
      <c r="P1918" s="466"/>
      <c r="S1918" s="466"/>
      <c r="T1918" s="443"/>
    </row>
    <row r="1919" spans="4:20" s="121" customFormat="1">
      <c r="D1919" s="466"/>
      <c r="F1919" s="466"/>
      <c r="K1919" s="466"/>
      <c r="P1919" s="466"/>
      <c r="S1919" s="466"/>
      <c r="T1919" s="443"/>
    </row>
    <row r="1920" spans="4:20" s="121" customFormat="1">
      <c r="D1920" s="466"/>
      <c r="F1920" s="466"/>
      <c r="K1920" s="466"/>
      <c r="P1920" s="466"/>
      <c r="S1920" s="466"/>
      <c r="T1920" s="443"/>
    </row>
    <row r="1921" spans="4:20" s="121" customFormat="1">
      <c r="D1921" s="466"/>
      <c r="F1921" s="466"/>
      <c r="K1921" s="466"/>
      <c r="P1921" s="466"/>
      <c r="S1921" s="466"/>
      <c r="T1921" s="443"/>
    </row>
    <row r="1922" spans="4:20" s="121" customFormat="1">
      <c r="D1922" s="466"/>
      <c r="F1922" s="466"/>
      <c r="K1922" s="466"/>
      <c r="P1922" s="466"/>
      <c r="S1922" s="466"/>
      <c r="T1922" s="443"/>
    </row>
    <row r="1923" spans="4:20" s="121" customFormat="1">
      <c r="D1923" s="466"/>
      <c r="F1923" s="466"/>
      <c r="K1923" s="466"/>
      <c r="P1923" s="466"/>
      <c r="S1923" s="466"/>
      <c r="T1923" s="443"/>
    </row>
    <row r="1924" spans="4:20" s="121" customFormat="1">
      <c r="D1924" s="466"/>
      <c r="F1924" s="466"/>
      <c r="K1924" s="466"/>
      <c r="P1924" s="466"/>
      <c r="S1924" s="466"/>
      <c r="T1924" s="443"/>
    </row>
    <row r="1925" spans="4:20" s="121" customFormat="1">
      <c r="D1925" s="466"/>
      <c r="F1925" s="466"/>
      <c r="K1925" s="466"/>
      <c r="P1925" s="466"/>
      <c r="S1925" s="466"/>
      <c r="T1925" s="443"/>
    </row>
    <row r="1926" spans="4:20" s="121" customFormat="1">
      <c r="D1926" s="466"/>
      <c r="F1926" s="466"/>
      <c r="K1926" s="466"/>
      <c r="P1926" s="466"/>
      <c r="S1926" s="466"/>
      <c r="T1926" s="443"/>
    </row>
    <row r="1927" spans="4:20" s="121" customFormat="1">
      <c r="D1927" s="466"/>
      <c r="F1927" s="466"/>
      <c r="K1927" s="466"/>
      <c r="P1927" s="466"/>
      <c r="S1927" s="466"/>
      <c r="T1927" s="443"/>
    </row>
    <row r="1928" spans="4:20" s="121" customFormat="1">
      <c r="D1928" s="466"/>
      <c r="F1928" s="466"/>
      <c r="K1928" s="466"/>
      <c r="P1928" s="466"/>
      <c r="S1928" s="466"/>
      <c r="T1928" s="443"/>
    </row>
    <row r="1929" spans="4:20" s="121" customFormat="1">
      <c r="D1929" s="466"/>
      <c r="F1929" s="466"/>
      <c r="K1929" s="466"/>
      <c r="P1929" s="466"/>
      <c r="S1929" s="466"/>
      <c r="T1929" s="443"/>
    </row>
    <row r="1930" spans="4:20" s="121" customFormat="1">
      <c r="D1930" s="466"/>
      <c r="F1930" s="466"/>
      <c r="K1930" s="466"/>
      <c r="P1930" s="466"/>
      <c r="S1930" s="466"/>
      <c r="T1930" s="443"/>
    </row>
    <row r="1931" spans="4:20" s="121" customFormat="1">
      <c r="D1931" s="466"/>
      <c r="F1931" s="466"/>
      <c r="K1931" s="466"/>
      <c r="P1931" s="466"/>
      <c r="S1931" s="466"/>
      <c r="T1931" s="443"/>
    </row>
    <row r="1932" spans="4:20" s="121" customFormat="1">
      <c r="D1932" s="466"/>
      <c r="F1932" s="466"/>
      <c r="K1932" s="466"/>
      <c r="P1932" s="466"/>
      <c r="S1932" s="466"/>
      <c r="T1932" s="443"/>
    </row>
    <row r="1933" spans="4:20" s="121" customFormat="1">
      <c r="D1933" s="466"/>
      <c r="F1933" s="466"/>
      <c r="K1933" s="466"/>
      <c r="P1933" s="466"/>
      <c r="S1933" s="466"/>
      <c r="T1933" s="443"/>
    </row>
    <row r="1934" spans="4:20" s="121" customFormat="1">
      <c r="D1934" s="466"/>
      <c r="F1934" s="466"/>
      <c r="K1934" s="466"/>
      <c r="P1934" s="466"/>
      <c r="S1934" s="466"/>
      <c r="T1934" s="443"/>
    </row>
    <row r="1935" spans="4:20" s="121" customFormat="1">
      <c r="D1935" s="466"/>
      <c r="F1935" s="466"/>
      <c r="K1935" s="466"/>
      <c r="P1935" s="466"/>
      <c r="S1935" s="466"/>
      <c r="T1935" s="443"/>
    </row>
    <row r="1936" spans="4:20" s="121" customFormat="1">
      <c r="D1936" s="466"/>
      <c r="F1936" s="466"/>
      <c r="K1936" s="466"/>
      <c r="P1936" s="466"/>
      <c r="S1936" s="466"/>
      <c r="T1936" s="443"/>
    </row>
    <row r="1937" spans="4:20" s="121" customFormat="1">
      <c r="D1937" s="466"/>
      <c r="F1937" s="466"/>
      <c r="K1937" s="466"/>
      <c r="P1937" s="466"/>
      <c r="S1937" s="466"/>
      <c r="T1937" s="443"/>
    </row>
    <row r="1938" spans="4:20" s="121" customFormat="1">
      <c r="D1938" s="466"/>
      <c r="F1938" s="466"/>
      <c r="K1938" s="466"/>
      <c r="P1938" s="466"/>
      <c r="S1938" s="466"/>
      <c r="T1938" s="443"/>
    </row>
    <row r="1939" spans="4:20" s="121" customFormat="1">
      <c r="D1939" s="466"/>
      <c r="F1939" s="466"/>
      <c r="K1939" s="466"/>
      <c r="P1939" s="466"/>
      <c r="S1939" s="466"/>
      <c r="T1939" s="443"/>
    </row>
    <row r="1940" spans="4:20" s="121" customFormat="1">
      <c r="D1940" s="466"/>
      <c r="F1940" s="466"/>
      <c r="K1940" s="466"/>
      <c r="P1940" s="466"/>
      <c r="S1940" s="466"/>
      <c r="T1940" s="443"/>
    </row>
    <row r="1941" spans="4:20" s="121" customFormat="1">
      <c r="D1941" s="466"/>
      <c r="F1941" s="466"/>
      <c r="K1941" s="466"/>
      <c r="P1941" s="466"/>
      <c r="S1941" s="466"/>
      <c r="T1941" s="443"/>
    </row>
    <row r="1942" spans="4:20" s="121" customFormat="1">
      <c r="D1942" s="466"/>
      <c r="F1942" s="466"/>
      <c r="K1942" s="466"/>
      <c r="P1942" s="466"/>
      <c r="S1942" s="466"/>
      <c r="T1942" s="443"/>
    </row>
    <row r="1943" spans="4:20" s="121" customFormat="1">
      <c r="D1943" s="466"/>
      <c r="F1943" s="466"/>
      <c r="K1943" s="466"/>
      <c r="P1943" s="466"/>
      <c r="S1943" s="466"/>
      <c r="T1943" s="443"/>
    </row>
    <row r="1944" spans="4:20" s="121" customFormat="1">
      <c r="D1944" s="466"/>
      <c r="F1944" s="466"/>
      <c r="K1944" s="466"/>
      <c r="P1944" s="466"/>
      <c r="S1944" s="466"/>
      <c r="T1944" s="443"/>
    </row>
    <row r="1945" spans="4:20" s="121" customFormat="1">
      <c r="D1945" s="466"/>
      <c r="F1945" s="466"/>
      <c r="K1945" s="466"/>
      <c r="P1945" s="466"/>
      <c r="S1945" s="466"/>
      <c r="T1945" s="443"/>
    </row>
    <row r="1946" spans="4:20" s="121" customFormat="1">
      <c r="D1946" s="466"/>
      <c r="F1946" s="466"/>
      <c r="K1946" s="466"/>
      <c r="P1946" s="466"/>
      <c r="S1946" s="466"/>
      <c r="T1946" s="443"/>
    </row>
    <row r="1947" spans="4:20" s="121" customFormat="1">
      <c r="D1947" s="466"/>
      <c r="F1947" s="466"/>
      <c r="K1947" s="466"/>
      <c r="P1947" s="466"/>
      <c r="S1947" s="466"/>
      <c r="T1947" s="443"/>
    </row>
    <row r="1948" spans="4:20" s="121" customFormat="1">
      <c r="D1948" s="466"/>
      <c r="F1948" s="466"/>
      <c r="K1948" s="466"/>
      <c r="P1948" s="466"/>
      <c r="S1948" s="466"/>
      <c r="T1948" s="443"/>
    </row>
    <row r="1949" spans="4:20" s="121" customFormat="1">
      <c r="D1949" s="466"/>
      <c r="F1949" s="466"/>
      <c r="K1949" s="466"/>
      <c r="P1949" s="466"/>
      <c r="S1949" s="466"/>
      <c r="T1949" s="443"/>
    </row>
    <row r="1950" spans="4:20" s="121" customFormat="1">
      <c r="D1950" s="466"/>
      <c r="F1950" s="466"/>
      <c r="K1950" s="466"/>
      <c r="P1950" s="466"/>
      <c r="S1950" s="466"/>
      <c r="T1950" s="443"/>
    </row>
    <row r="1951" spans="4:20" s="121" customFormat="1">
      <c r="D1951" s="466"/>
      <c r="F1951" s="466"/>
      <c r="K1951" s="466"/>
      <c r="P1951" s="466"/>
      <c r="S1951" s="466"/>
      <c r="T1951" s="443"/>
    </row>
    <row r="1952" spans="4:20" s="121" customFormat="1">
      <c r="D1952" s="466"/>
      <c r="F1952" s="466"/>
      <c r="K1952" s="466"/>
      <c r="P1952" s="466"/>
      <c r="S1952" s="466"/>
      <c r="T1952" s="443"/>
    </row>
    <row r="1953" spans="4:20" s="121" customFormat="1">
      <c r="D1953" s="466"/>
      <c r="F1953" s="466"/>
      <c r="K1953" s="466"/>
      <c r="P1953" s="466"/>
      <c r="S1953" s="466"/>
      <c r="T1953" s="443"/>
    </row>
    <row r="1954" spans="4:20" s="121" customFormat="1">
      <c r="D1954" s="466"/>
      <c r="F1954" s="466"/>
      <c r="K1954" s="466"/>
      <c r="P1954" s="466"/>
      <c r="S1954" s="466"/>
      <c r="T1954" s="443"/>
    </row>
    <row r="1955" spans="4:20" s="121" customFormat="1">
      <c r="D1955" s="466"/>
      <c r="F1955" s="466"/>
      <c r="K1955" s="466"/>
      <c r="P1955" s="466"/>
      <c r="S1955" s="466"/>
      <c r="T1955" s="443"/>
    </row>
    <row r="1956" spans="4:20" s="121" customFormat="1">
      <c r="D1956" s="466"/>
      <c r="F1956" s="466"/>
      <c r="K1956" s="466"/>
      <c r="P1956" s="466"/>
      <c r="S1956" s="466"/>
      <c r="T1956" s="443"/>
    </row>
    <row r="1957" spans="4:20" s="121" customFormat="1">
      <c r="D1957" s="466"/>
      <c r="F1957" s="466"/>
      <c r="K1957" s="466"/>
      <c r="P1957" s="466"/>
      <c r="S1957" s="466"/>
      <c r="T1957" s="443"/>
    </row>
    <row r="1958" spans="4:20" s="121" customFormat="1">
      <c r="D1958" s="466"/>
      <c r="F1958" s="466"/>
      <c r="K1958" s="466"/>
      <c r="P1958" s="466"/>
      <c r="S1958" s="466"/>
      <c r="T1958" s="443"/>
    </row>
    <row r="1959" spans="4:20" s="121" customFormat="1">
      <c r="D1959" s="466"/>
      <c r="F1959" s="466"/>
      <c r="K1959" s="466"/>
      <c r="P1959" s="466"/>
      <c r="S1959" s="466"/>
      <c r="T1959" s="443"/>
    </row>
    <row r="1960" spans="4:20" s="121" customFormat="1">
      <c r="D1960" s="466"/>
      <c r="F1960" s="466"/>
      <c r="K1960" s="466"/>
      <c r="P1960" s="466"/>
      <c r="S1960" s="466"/>
      <c r="T1960" s="443"/>
    </row>
    <row r="1961" spans="4:20" s="121" customFormat="1">
      <c r="D1961" s="466"/>
      <c r="F1961" s="466"/>
      <c r="K1961" s="466"/>
      <c r="P1961" s="466"/>
      <c r="S1961" s="466"/>
      <c r="T1961" s="443"/>
    </row>
    <row r="1962" spans="4:20" s="121" customFormat="1">
      <c r="D1962" s="466"/>
      <c r="F1962" s="466"/>
      <c r="K1962" s="466"/>
      <c r="P1962" s="466"/>
      <c r="S1962" s="466"/>
      <c r="T1962" s="443"/>
    </row>
    <row r="1963" spans="4:20" s="121" customFormat="1">
      <c r="D1963" s="466"/>
      <c r="F1963" s="466"/>
      <c r="K1963" s="466"/>
      <c r="P1963" s="466"/>
      <c r="S1963" s="466"/>
      <c r="T1963" s="443"/>
    </row>
    <row r="1964" spans="4:20" s="121" customFormat="1">
      <c r="D1964" s="466"/>
      <c r="F1964" s="466"/>
      <c r="K1964" s="466"/>
      <c r="P1964" s="466"/>
      <c r="S1964" s="466"/>
      <c r="T1964" s="443"/>
    </row>
    <row r="1965" spans="4:20" s="121" customFormat="1">
      <c r="D1965" s="466"/>
      <c r="F1965" s="466"/>
      <c r="K1965" s="466"/>
      <c r="P1965" s="466"/>
      <c r="S1965" s="466"/>
      <c r="T1965" s="443"/>
    </row>
    <row r="1966" spans="4:20" s="121" customFormat="1">
      <c r="D1966" s="466"/>
      <c r="F1966" s="466"/>
      <c r="K1966" s="466"/>
      <c r="P1966" s="466"/>
      <c r="S1966" s="466"/>
      <c r="T1966" s="443"/>
    </row>
    <row r="1967" spans="4:20" s="121" customFormat="1">
      <c r="D1967" s="466"/>
      <c r="F1967" s="466"/>
      <c r="K1967" s="466"/>
      <c r="P1967" s="466"/>
      <c r="S1967" s="466"/>
      <c r="T1967" s="443"/>
    </row>
    <row r="1968" spans="4:20" s="121" customFormat="1">
      <c r="D1968" s="466"/>
      <c r="F1968" s="466"/>
      <c r="K1968" s="466"/>
      <c r="P1968" s="466"/>
      <c r="S1968" s="466"/>
      <c r="T1968" s="443"/>
    </row>
    <row r="1969" spans="4:20" s="121" customFormat="1">
      <c r="D1969" s="466"/>
      <c r="F1969" s="466"/>
      <c r="K1969" s="466"/>
      <c r="P1969" s="466"/>
      <c r="S1969" s="466"/>
      <c r="T1969" s="443"/>
    </row>
    <row r="1970" spans="4:20" s="121" customFormat="1">
      <c r="D1970" s="466"/>
      <c r="F1970" s="466"/>
      <c r="K1970" s="466"/>
      <c r="P1970" s="466"/>
      <c r="S1970" s="466"/>
      <c r="T1970" s="443"/>
    </row>
    <row r="1971" spans="4:20" s="121" customFormat="1">
      <c r="D1971" s="466"/>
      <c r="F1971" s="466"/>
      <c r="K1971" s="466"/>
      <c r="P1971" s="466"/>
      <c r="S1971" s="466"/>
      <c r="T1971" s="443"/>
    </row>
    <row r="1972" spans="4:20" s="121" customFormat="1">
      <c r="D1972" s="466"/>
      <c r="F1972" s="466"/>
      <c r="K1972" s="466"/>
      <c r="P1972" s="466"/>
      <c r="S1972" s="466"/>
      <c r="T1972" s="443"/>
    </row>
    <row r="1973" spans="4:20" s="121" customFormat="1">
      <c r="D1973" s="466"/>
      <c r="F1973" s="466"/>
      <c r="K1973" s="466"/>
      <c r="P1973" s="466"/>
      <c r="S1973" s="466"/>
      <c r="T1973" s="443"/>
    </row>
    <row r="1974" spans="4:20" s="121" customFormat="1">
      <c r="D1974" s="466"/>
      <c r="F1974" s="466"/>
      <c r="K1974" s="466"/>
      <c r="P1974" s="466"/>
      <c r="S1974" s="466"/>
      <c r="T1974" s="443"/>
    </row>
    <row r="1975" spans="4:20" s="121" customFormat="1">
      <c r="D1975" s="466"/>
      <c r="F1975" s="466"/>
      <c r="K1975" s="466"/>
      <c r="P1975" s="466"/>
      <c r="S1975" s="466"/>
      <c r="T1975" s="443"/>
    </row>
    <row r="1976" spans="4:20" s="121" customFormat="1">
      <c r="D1976" s="466"/>
      <c r="F1976" s="466"/>
      <c r="K1976" s="466"/>
      <c r="P1976" s="466"/>
      <c r="S1976" s="466"/>
      <c r="T1976" s="443"/>
    </row>
    <row r="1977" spans="4:20" s="121" customFormat="1">
      <c r="D1977" s="466"/>
      <c r="F1977" s="466"/>
      <c r="K1977" s="466"/>
      <c r="P1977" s="466"/>
      <c r="S1977" s="466"/>
      <c r="T1977" s="443"/>
    </row>
    <row r="1978" spans="4:20" s="121" customFormat="1">
      <c r="D1978" s="466"/>
      <c r="F1978" s="466"/>
      <c r="K1978" s="466"/>
      <c r="P1978" s="466"/>
      <c r="S1978" s="466"/>
      <c r="T1978" s="443"/>
    </row>
    <row r="1979" spans="4:20" s="121" customFormat="1">
      <c r="D1979" s="466"/>
      <c r="F1979" s="466"/>
      <c r="K1979" s="466"/>
      <c r="P1979" s="466"/>
      <c r="S1979" s="466"/>
      <c r="T1979" s="443"/>
    </row>
    <row r="1980" spans="4:20" s="121" customFormat="1">
      <c r="D1980" s="466"/>
      <c r="F1980" s="466"/>
      <c r="K1980" s="466"/>
      <c r="P1980" s="466"/>
      <c r="S1980" s="466"/>
      <c r="T1980" s="443"/>
    </row>
    <row r="1981" spans="4:20" s="121" customFormat="1">
      <c r="D1981" s="466"/>
      <c r="F1981" s="466"/>
      <c r="K1981" s="466"/>
      <c r="P1981" s="466"/>
      <c r="S1981" s="466"/>
      <c r="T1981" s="443"/>
    </row>
    <row r="1982" spans="4:20" s="121" customFormat="1">
      <c r="D1982" s="466"/>
      <c r="F1982" s="466"/>
      <c r="K1982" s="466"/>
      <c r="P1982" s="466"/>
      <c r="S1982" s="466"/>
      <c r="T1982" s="443"/>
    </row>
    <row r="1983" spans="4:20" s="121" customFormat="1">
      <c r="D1983" s="466"/>
      <c r="F1983" s="466"/>
      <c r="K1983" s="466"/>
      <c r="P1983" s="466"/>
      <c r="S1983" s="466"/>
      <c r="T1983" s="443"/>
    </row>
    <row r="1984" spans="4:20" s="121" customFormat="1">
      <c r="D1984" s="466"/>
      <c r="F1984" s="466"/>
      <c r="K1984" s="466"/>
      <c r="P1984" s="466"/>
      <c r="S1984" s="466"/>
      <c r="T1984" s="443"/>
    </row>
    <row r="1985" spans="4:20" s="121" customFormat="1">
      <c r="D1985" s="466"/>
      <c r="F1985" s="466"/>
      <c r="K1985" s="466"/>
      <c r="P1985" s="466"/>
      <c r="S1985" s="466"/>
      <c r="T1985" s="443"/>
    </row>
    <row r="1986" spans="4:20" s="121" customFormat="1">
      <c r="D1986" s="466"/>
      <c r="F1986" s="466"/>
      <c r="K1986" s="466"/>
      <c r="P1986" s="466"/>
      <c r="S1986" s="466"/>
      <c r="T1986" s="443"/>
    </row>
    <row r="1987" spans="4:20" s="121" customFormat="1">
      <c r="D1987" s="466"/>
      <c r="F1987" s="466"/>
      <c r="K1987" s="466"/>
      <c r="P1987" s="466"/>
      <c r="S1987" s="466"/>
      <c r="T1987" s="443"/>
    </row>
    <row r="1988" spans="4:20" s="121" customFormat="1">
      <c r="D1988" s="466"/>
      <c r="F1988" s="466"/>
      <c r="K1988" s="466"/>
      <c r="P1988" s="466"/>
      <c r="S1988" s="466"/>
      <c r="T1988" s="443"/>
    </row>
    <row r="1989" spans="4:20" s="121" customFormat="1">
      <c r="D1989" s="466"/>
      <c r="F1989" s="466"/>
      <c r="K1989" s="466"/>
      <c r="P1989" s="466"/>
      <c r="S1989" s="466"/>
      <c r="T1989" s="443"/>
    </row>
    <row r="1990" spans="4:20" s="121" customFormat="1">
      <c r="D1990" s="466"/>
      <c r="F1990" s="466"/>
      <c r="K1990" s="466"/>
      <c r="P1990" s="466"/>
      <c r="S1990" s="466"/>
      <c r="T1990" s="443"/>
    </row>
    <row r="1991" spans="4:20" s="121" customFormat="1">
      <c r="D1991" s="466"/>
      <c r="F1991" s="466"/>
      <c r="K1991" s="466"/>
      <c r="P1991" s="466"/>
      <c r="S1991" s="466"/>
      <c r="T1991" s="443"/>
    </row>
    <row r="1992" spans="4:20" s="121" customFormat="1">
      <c r="D1992" s="466"/>
      <c r="F1992" s="466"/>
      <c r="K1992" s="466"/>
      <c r="P1992" s="466"/>
      <c r="S1992" s="466"/>
      <c r="T1992" s="443"/>
    </row>
    <row r="1993" spans="4:20" s="121" customFormat="1">
      <c r="D1993" s="466"/>
      <c r="F1993" s="466"/>
      <c r="K1993" s="466"/>
      <c r="P1993" s="466"/>
      <c r="S1993" s="466"/>
      <c r="T1993" s="443"/>
    </row>
    <row r="1994" spans="4:20" s="121" customFormat="1">
      <c r="D1994" s="466"/>
      <c r="F1994" s="466"/>
      <c r="K1994" s="466"/>
      <c r="P1994" s="466"/>
      <c r="S1994" s="466"/>
      <c r="T1994" s="443"/>
    </row>
    <row r="1995" spans="4:20" s="121" customFormat="1">
      <c r="D1995" s="466"/>
      <c r="F1995" s="466"/>
      <c r="K1995" s="466"/>
      <c r="P1995" s="466"/>
      <c r="S1995" s="466"/>
      <c r="T1995" s="443"/>
    </row>
    <row r="1996" spans="4:20" s="121" customFormat="1">
      <c r="D1996" s="466"/>
      <c r="F1996" s="466"/>
      <c r="K1996" s="466"/>
      <c r="P1996" s="466"/>
      <c r="S1996" s="466"/>
      <c r="T1996" s="443"/>
    </row>
    <row r="1997" spans="4:20" s="121" customFormat="1">
      <c r="D1997" s="466"/>
      <c r="F1997" s="466"/>
      <c r="K1997" s="466"/>
      <c r="P1997" s="466"/>
      <c r="S1997" s="466"/>
      <c r="T1997" s="443"/>
    </row>
    <row r="1998" spans="4:20" s="121" customFormat="1">
      <c r="D1998" s="466"/>
      <c r="F1998" s="466"/>
      <c r="K1998" s="466"/>
      <c r="P1998" s="466"/>
      <c r="S1998" s="466"/>
      <c r="T1998" s="443"/>
    </row>
    <row r="1999" spans="4:20" s="121" customFormat="1">
      <c r="D1999" s="466"/>
      <c r="F1999" s="466"/>
      <c r="K1999" s="466"/>
      <c r="P1999" s="466"/>
      <c r="S1999" s="466"/>
      <c r="T1999" s="443"/>
    </row>
    <row r="2000" spans="4:20" s="121" customFormat="1">
      <c r="D2000" s="466"/>
      <c r="F2000" s="466"/>
      <c r="K2000" s="466"/>
      <c r="P2000" s="466"/>
      <c r="S2000" s="466"/>
      <c r="T2000" s="443"/>
    </row>
    <row r="2001" spans="4:20" s="121" customFormat="1">
      <c r="D2001" s="466"/>
      <c r="F2001" s="466"/>
      <c r="K2001" s="466"/>
      <c r="P2001" s="466"/>
      <c r="S2001" s="466"/>
      <c r="T2001" s="443"/>
    </row>
    <row r="2002" spans="4:20" s="121" customFormat="1">
      <c r="D2002" s="466"/>
      <c r="F2002" s="466"/>
      <c r="K2002" s="466"/>
      <c r="P2002" s="466"/>
      <c r="S2002" s="466"/>
      <c r="T2002" s="443"/>
    </row>
    <row r="2003" spans="4:20" s="121" customFormat="1">
      <c r="D2003" s="466"/>
      <c r="F2003" s="466"/>
      <c r="K2003" s="466"/>
      <c r="P2003" s="466"/>
      <c r="S2003" s="466"/>
      <c r="T2003" s="443"/>
    </row>
    <row r="2004" spans="4:20" s="121" customFormat="1">
      <c r="D2004" s="466"/>
      <c r="F2004" s="466"/>
      <c r="K2004" s="466"/>
      <c r="P2004" s="466"/>
      <c r="S2004" s="466"/>
      <c r="T2004" s="443"/>
    </row>
    <row r="2005" spans="4:20" s="121" customFormat="1">
      <c r="D2005" s="466"/>
      <c r="F2005" s="466"/>
      <c r="K2005" s="466"/>
      <c r="P2005" s="466"/>
      <c r="S2005" s="466"/>
      <c r="T2005" s="443"/>
    </row>
    <row r="2006" spans="4:20" s="121" customFormat="1">
      <c r="D2006" s="466"/>
      <c r="F2006" s="466"/>
      <c r="K2006" s="466"/>
      <c r="P2006" s="466"/>
      <c r="S2006" s="466"/>
      <c r="T2006" s="443"/>
    </row>
    <row r="2007" spans="4:20" s="121" customFormat="1">
      <c r="D2007" s="466"/>
      <c r="F2007" s="466"/>
      <c r="K2007" s="466"/>
      <c r="P2007" s="466"/>
      <c r="S2007" s="466"/>
      <c r="T2007" s="443"/>
    </row>
    <row r="2008" spans="4:20" s="121" customFormat="1">
      <c r="D2008" s="466"/>
      <c r="F2008" s="466"/>
      <c r="K2008" s="466"/>
      <c r="P2008" s="466"/>
      <c r="S2008" s="466"/>
      <c r="T2008" s="443"/>
    </row>
    <row r="2009" spans="4:20" s="121" customFormat="1">
      <c r="D2009" s="466"/>
      <c r="F2009" s="466"/>
      <c r="K2009" s="466"/>
      <c r="P2009" s="466"/>
      <c r="S2009" s="466"/>
      <c r="T2009" s="443"/>
    </row>
    <row r="2010" spans="4:20" s="121" customFormat="1">
      <c r="D2010" s="466"/>
      <c r="F2010" s="466"/>
      <c r="K2010" s="466"/>
      <c r="P2010" s="466"/>
      <c r="S2010" s="466"/>
      <c r="T2010" s="443"/>
    </row>
    <row r="2011" spans="4:20" s="121" customFormat="1">
      <c r="D2011" s="466"/>
      <c r="F2011" s="466"/>
      <c r="K2011" s="466"/>
      <c r="P2011" s="466"/>
      <c r="S2011" s="466"/>
      <c r="T2011" s="443"/>
    </row>
    <row r="2012" spans="4:20" s="121" customFormat="1">
      <c r="D2012" s="466"/>
      <c r="F2012" s="466"/>
      <c r="K2012" s="466"/>
      <c r="P2012" s="466"/>
      <c r="S2012" s="466"/>
      <c r="T2012" s="443"/>
    </row>
    <row r="2013" spans="4:20" s="121" customFormat="1">
      <c r="D2013" s="466"/>
      <c r="F2013" s="466"/>
      <c r="K2013" s="466"/>
      <c r="P2013" s="466"/>
      <c r="S2013" s="466"/>
      <c r="T2013" s="443"/>
    </row>
    <row r="2014" spans="4:20" s="121" customFormat="1">
      <c r="D2014" s="466"/>
      <c r="F2014" s="466"/>
      <c r="K2014" s="466"/>
      <c r="P2014" s="466"/>
      <c r="S2014" s="466"/>
      <c r="T2014" s="443"/>
    </row>
    <row r="2015" spans="4:20" s="121" customFormat="1">
      <c r="D2015" s="466"/>
      <c r="F2015" s="466"/>
      <c r="K2015" s="466"/>
      <c r="P2015" s="466"/>
      <c r="S2015" s="466"/>
      <c r="T2015" s="443"/>
    </row>
    <row r="2016" spans="4:20" s="121" customFormat="1">
      <c r="D2016" s="466"/>
      <c r="F2016" s="466"/>
      <c r="K2016" s="466"/>
      <c r="P2016" s="466"/>
      <c r="S2016" s="466"/>
      <c r="T2016" s="443"/>
    </row>
    <row r="2017" spans="4:20" s="121" customFormat="1">
      <c r="D2017" s="466"/>
      <c r="F2017" s="466"/>
      <c r="K2017" s="466"/>
      <c r="P2017" s="466"/>
      <c r="S2017" s="466"/>
      <c r="T2017" s="443"/>
    </row>
    <row r="2018" spans="4:20" s="121" customFormat="1">
      <c r="D2018" s="466"/>
      <c r="F2018" s="466"/>
      <c r="K2018" s="466"/>
      <c r="P2018" s="466"/>
      <c r="S2018" s="466"/>
      <c r="T2018" s="443"/>
    </row>
    <row r="2019" spans="4:20" s="121" customFormat="1">
      <c r="D2019" s="466"/>
      <c r="F2019" s="466"/>
      <c r="K2019" s="466"/>
      <c r="P2019" s="466"/>
      <c r="S2019" s="466"/>
      <c r="T2019" s="443"/>
    </row>
    <row r="2020" spans="4:20" s="121" customFormat="1">
      <c r="D2020" s="466"/>
      <c r="F2020" s="466"/>
      <c r="K2020" s="466"/>
      <c r="P2020" s="466"/>
      <c r="S2020" s="466"/>
      <c r="T2020" s="443"/>
    </row>
    <row r="2021" spans="4:20" s="121" customFormat="1">
      <c r="D2021" s="466"/>
      <c r="F2021" s="466"/>
      <c r="K2021" s="466"/>
      <c r="P2021" s="466"/>
      <c r="S2021" s="466"/>
      <c r="T2021" s="443"/>
    </row>
    <row r="2022" spans="4:20" s="121" customFormat="1">
      <c r="D2022" s="466"/>
      <c r="F2022" s="466"/>
      <c r="K2022" s="466"/>
      <c r="P2022" s="466"/>
      <c r="S2022" s="466"/>
      <c r="T2022" s="443"/>
    </row>
    <row r="2023" spans="4:20" s="121" customFormat="1">
      <c r="D2023" s="466"/>
      <c r="F2023" s="466"/>
      <c r="K2023" s="466"/>
      <c r="P2023" s="466"/>
      <c r="S2023" s="466"/>
      <c r="T2023" s="443"/>
    </row>
    <row r="2024" spans="4:20" s="121" customFormat="1">
      <c r="D2024" s="466"/>
      <c r="F2024" s="466"/>
      <c r="K2024" s="466"/>
      <c r="P2024" s="466"/>
      <c r="S2024" s="466"/>
      <c r="T2024" s="443"/>
    </row>
    <row r="2025" spans="4:20" s="121" customFormat="1">
      <c r="D2025" s="466"/>
      <c r="F2025" s="466"/>
      <c r="K2025" s="466"/>
      <c r="P2025" s="466"/>
      <c r="S2025" s="466"/>
      <c r="T2025" s="443"/>
    </row>
    <row r="2026" spans="4:20" s="121" customFormat="1">
      <c r="D2026" s="466"/>
      <c r="F2026" s="466"/>
      <c r="K2026" s="466"/>
      <c r="P2026" s="466"/>
      <c r="S2026" s="466"/>
      <c r="T2026" s="443"/>
    </row>
    <row r="2027" spans="4:20" s="121" customFormat="1">
      <c r="D2027" s="466"/>
      <c r="F2027" s="466"/>
      <c r="K2027" s="466"/>
      <c r="P2027" s="466"/>
      <c r="S2027" s="466"/>
      <c r="T2027" s="443"/>
    </row>
    <row r="2028" spans="4:20" s="121" customFormat="1">
      <c r="D2028" s="466"/>
      <c r="F2028" s="466"/>
      <c r="K2028" s="466"/>
      <c r="P2028" s="466"/>
      <c r="S2028" s="466"/>
      <c r="T2028" s="443"/>
    </row>
    <row r="2029" spans="4:20" s="121" customFormat="1">
      <c r="D2029" s="466"/>
      <c r="F2029" s="466"/>
      <c r="K2029" s="466"/>
      <c r="P2029" s="466"/>
      <c r="S2029" s="466"/>
      <c r="T2029" s="443"/>
    </row>
    <row r="2030" spans="4:20" s="121" customFormat="1">
      <c r="D2030" s="466"/>
      <c r="F2030" s="466"/>
      <c r="K2030" s="466"/>
      <c r="P2030" s="466"/>
      <c r="S2030" s="466"/>
      <c r="T2030" s="443"/>
    </row>
    <row r="2031" spans="4:20" s="121" customFormat="1">
      <c r="D2031" s="466"/>
      <c r="F2031" s="466"/>
      <c r="K2031" s="466"/>
      <c r="P2031" s="466"/>
      <c r="S2031" s="466"/>
      <c r="T2031" s="443"/>
    </row>
    <row r="2032" spans="4:20" s="121" customFormat="1">
      <c r="D2032" s="466"/>
      <c r="F2032" s="466"/>
      <c r="K2032" s="466"/>
      <c r="P2032" s="466"/>
      <c r="S2032" s="466"/>
      <c r="T2032" s="443"/>
    </row>
    <row r="2033" spans="4:20" s="121" customFormat="1">
      <c r="D2033" s="466"/>
      <c r="F2033" s="466"/>
      <c r="K2033" s="466"/>
      <c r="P2033" s="466"/>
      <c r="S2033" s="466"/>
      <c r="T2033" s="443"/>
    </row>
    <row r="2034" spans="4:20" s="121" customFormat="1">
      <c r="D2034" s="466"/>
      <c r="F2034" s="466"/>
      <c r="K2034" s="466"/>
      <c r="P2034" s="466"/>
      <c r="S2034" s="466"/>
      <c r="T2034" s="443"/>
    </row>
    <row r="2035" spans="4:20" s="121" customFormat="1">
      <c r="D2035" s="466"/>
      <c r="F2035" s="466"/>
      <c r="K2035" s="466"/>
      <c r="P2035" s="466"/>
      <c r="S2035" s="466"/>
      <c r="T2035" s="443"/>
    </row>
    <row r="2036" spans="4:20" s="121" customFormat="1">
      <c r="D2036" s="466"/>
      <c r="F2036" s="466"/>
      <c r="K2036" s="466"/>
      <c r="P2036" s="466"/>
      <c r="S2036" s="466"/>
      <c r="T2036" s="443"/>
    </row>
    <row r="2037" spans="4:20" s="121" customFormat="1">
      <c r="D2037" s="466"/>
      <c r="F2037" s="466"/>
      <c r="K2037" s="466"/>
      <c r="P2037" s="466"/>
      <c r="S2037" s="466"/>
      <c r="T2037" s="443"/>
    </row>
    <row r="2038" spans="4:20" s="121" customFormat="1">
      <c r="D2038" s="466"/>
      <c r="F2038" s="466"/>
      <c r="K2038" s="466"/>
      <c r="P2038" s="466"/>
      <c r="S2038" s="466"/>
      <c r="T2038" s="443"/>
    </row>
    <row r="2039" spans="4:20" s="121" customFormat="1">
      <c r="D2039" s="466"/>
      <c r="F2039" s="466"/>
      <c r="K2039" s="466"/>
      <c r="P2039" s="466"/>
      <c r="S2039" s="466"/>
      <c r="T2039" s="443"/>
    </row>
    <row r="2040" spans="4:20" s="121" customFormat="1">
      <c r="D2040" s="466"/>
      <c r="F2040" s="466"/>
      <c r="K2040" s="466"/>
      <c r="P2040" s="466"/>
      <c r="S2040" s="466"/>
      <c r="T2040" s="443"/>
    </row>
    <row r="2041" spans="4:20" s="121" customFormat="1">
      <c r="D2041" s="466"/>
      <c r="F2041" s="466"/>
      <c r="K2041" s="466"/>
      <c r="P2041" s="466"/>
      <c r="S2041" s="466"/>
      <c r="T2041" s="443"/>
    </row>
    <row r="2042" spans="4:20" s="121" customFormat="1">
      <c r="D2042" s="466"/>
      <c r="F2042" s="466"/>
      <c r="K2042" s="466"/>
      <c r="P2042" s="466"/>
      <c r="S2042" s="466"/>
      <c r="T2042" s="443"/>
    </row>
    <row r="2043" spans="4:20" s="121" customFormat="1">
      <c r="D2043" s="466"/>
      <c r="F2043" s="466"/>
      <c r="K2043" s="466"/>
      <c r="P2043" s="466"/>
      <c r="S2043" s="466"/>
      <c r="T2043" s="443"/>
    </row>
    <row r="2044" spans="4:20" s="121" customFormat="1">
      <c r="D2044" s="466"/>
      <c r="F2044" s="466"/>
      <c r="K2044" s="466"/>
      <c r="P2044" s="466"/>
      <c r="S2044" s="466"/>
      <c r="T2044" s="443"/>
    </row>
    <row r="2045" spans="4:20" s="121" customFormat="1">
      <c r="D2045" s="466"/>
      <c r="F2045" s="466"/>
      <c r="K2045" s="466"/>
      <c r="P2045" s="466"/>
      <c r="S2045" s="466"/>
      <c r="T2045" s="443"/>
    </row>
    <row r="2046" spans="4:20" s="121" customFormat="1">
      <c r="D2046" s="466"/>
      <c r="F2046" s="466"/>
      <c r="K2046" s="466"/>
      <c r="P2046" s="466"/>
      <c r="S2046" s="466"/>
      <c r="T2046" s="443"/>
    </row>
    <row r="2047" spans="4:20" s="121" customFormat="1">
      <c r="D2047" s="466"/>
      <c r="F2047" s="466"/>
      <c r="K2047" s="466"/>
      <c r="P2047" s="466"/>
      <c r="S2047" s="466"/>
      <c r="T2047" s="443"/>
    </row>
    <row r="2048" spans="4:20" s="121" customFormat="1">
      <c r="D2048" s="466"/>
      <c r="F2048" s="466"/>
      <c r="K2048" s="466"/>
      <c r="P2048" s="466"/>
      <c r="S2048" s="466"/>
      <c r="T2048" s="443"/>
    </row>
    <row r="2049" spans="4:20" s="121" customFormat="1">
      <c r="D2049" s="466"/>
      <c r="F2049" s="466"/>
      <c r="K2049" s="466"/>
      <c r="P2049" s="466"/>
      <c r="S2049" s="466"/>
      <c r="T2049" s="443"/>
    </row>
    <row r="2050" spans="4:20" s="121" customFormat="1">
      <c r="D2050" s="466"/>
      <c r="F2050" s="466"/>
      <c r="K2050" s="466"/>
      <c r="P2050" s="466"/>
      <c r="S2050" s="466"/>
      <c r="T2050" s="443"/>
    </row>
    <row r="2051" spans="4:20" s="121" customFormat="1">
      <c r="D2051" s="466"/>
      <c r="F2051" s="466"/>
      <c r="K2051" s="466"/>
      <c r="P2051" s="466"/>
      <c r="S2051" s="466"/>
      <c r="T2051" s="443"/>
    </row>
    <row r="2052" spans="4:20" s="121" customFormat="1">
      <c r="D2052" s="466"/>
      <c r="F2052" s="466"/>
      <c r="K2052" s="466"/>
      <c r="P2052" s="466"/>
      <c r="S2052" s="466"/>
      <c r="T2052" s="443"/>
    </row>
    <row r="2053" spans="4:20" s="121" customFormat="1">
      <c r="D2053" s="466"/>
      <c r="F2053" s="466"/>
      <c r="K2053" s="466"/>
      <c r="P2053" s="466"/>
      <c r="S2053" s="466"/>
      <c r="T2053" s="443"/>
    </row>
    <row r="2054" spans="4:20" s="121" customFormat="1">
      <c r="D2054" s="466"/>
      <c r="F2054" s="466"/>
      <c r="K2054" s="466"/>
      <c r="P2054" s="466"/>
      <c r="S2054" s="466"/>
      <c r="T2054" s="443"/>
    </row>
    <row r="2055" spans="4:20" s="121" customFormat="1">
      <c r="D2055" s="466"/>
      <c r="F2055" s="466"/>
      <c r="K2055" s="466"/>
      <c r="P2055" s="466"/>
      <c r="S2055" s="466"/>
      <c r="T2055" s="443"/>
    </row>
    <row r="2056" spans="4:20" s="121" customFormat="1">
      <c r="D2056" s="466"/>
      <c r="F2056" s="466"/>
      <c r="K2056" s="466"/>
      <c r="P2056" s="466"/>
      <c r="S2056" s="466"/>
      <c r="T2056" s="443"/>
    </row>
    <row r="2057" spans="4:20" s="121" customFormat="1">
      <c r="D2057" s="466"/>
      <c r="F2057" s="466"/>
      <c r="K2057" s="466"/>
      <c r="P2057" s="466"/>
      <c r="S2057" s="466"/>
      <c r="T2057" s="443"/>
    </row>
    <row r="2058" spans="4:20" s="121" customFormat="1">
      <c r="D2058" s="466"/>
      <c r="F2058" s="466"/>
      <c r="K2058" s="466"/>
      <c r="P2058" s="466"/>
      <c r="S2058" s="466"/>
      <c r="T2058" s="443"/>
    </row>
    <row r="2059" spans="4:20" s="121" customFormat="1">
      <c r="D2059" s="466"/>
      <c r="F2059" s="466"/>
      <c r="K2059" s="466"/>
      <c r="P2059" s="466"/>
      <c r="S2059" s="466"/>
      <c r="T2059" s="443"/>
    </row>
    <row r="2060" spans="4:20" s="121" customFormat="1">
      <c r="D2060" s="466"/>
      <c r="F2060" s="466"/>
      <c r="K2060" s="466"/>
      <c r="P2060" s="466"/>
      <c r="S2060" s="466"/>
      <c r="T2060" s="443"/>
    </row>
    <row r="2061" spans="4:20" s="121" customFormat="1">
      <c r="D2061" s="466"/>
      <c r="F2061" s="466"/>
      <c r="K2061" s="466"/>
      <c r="P2061" s="466"/>
      <c r="S2061" s="466"/>
      <c r="T2061" s="443"/>
    </row>
    <row r="2062" spans="4:20" s="121" customFormat="1">
      <c r="D2062" s="466"/>
      <c r="F2062" s="466"/>
      <c r="K2062" s="466"/>
      <c r="P2062" s="466"/>
      <c r="S2062" s="466"/>
      <c r="T2062" s="443"/>
    </row>
    <row r="2063" spans="4:20" s="121" customFormat="1">
      <c r="D2063" s="466"/>
      <c r="F2063" s="466"/>
      <c r="K2063" s="466"/>
      <c r="P2063" s="466"/>
      <c r="S2063" s="466"/>
      <c r="T2063" s="443"/>
    </row>
    <row r="2064" spans="4:20" s="121" customFormat="1">
      <c r="D2064" s="466"/>
      <c r="F2064" s="466"/>
      <c r="K2064" s="466"/>
      <c r="P2064" s="466"/>
      <c r="S2064" s="466"/>
      <c r="T2064" s="443"/>
    </row>
    <row r="2065" spans="4:20" s="121" customFormat="1">
      <c r="D2065" s="466"/>
      <c r="F2065" s="466"/>
      <c r="K2065" s="466"/>
      <c r="P2065" s="466"/>
      <c r="S2065" s="466"/>
      <c r="T2065" s="443"/>
    </row>
    <row r="2066" spans="4:20" s="121" customFormat="1">
      <c r="D2066" s="466"/>
      <c r="F2066" s="466"/>
      <c r="K2066" s="466"/>
      <c r="P2066" s="466"/>
      <c r="S2066" s="466"/>
      <c r="T2066" s="443"/>
    </row>
    <row r="2067" spans="4:20" s="121" customFormat="1">
      <c r="D2067" s="466"/>
      <c r="F2067" s="466"/>
      <c r="K2067" s="466"/>
      <c r="P2067" s="466"/>
      <c r="S2067" s="466"/>
      <c r="T2067" s="443"/>
    </row>
    <row r="2068" spans="4:20" s="121" customFormat="1">
      <c r="D2068" s="466"/>
      <c r="F2068" s="466"/>
      <c r="K2068" s="466"/>
      <c r="P2068" s="466"/>
      <c r="S2068" s="466"/>
      <c r="T2068" s="443"/>
    </row>
    <row r="2069" spans="4:20" s="121" customFormat="1">
      <c r="D2069" s="466"/>
      <c r="F2069" s="466"/>
      <c r="K2069" s="466"/>
      <c r="P2069" s="466"/>
      <c r="S2069" s="466"/>
      <c r="T2069" s="443"/>
    </row>
    <row r="2070" spans="4:20" s="121" customFormat="1">
      <c r="D2070" s="466"/>
      <c r="F2070" s="466"/>
      <c r="K2070" s="466"/>
      <c r="P2070" s="466"/>
      <c r="S2070" s="466"/>
      <c r="T2070" s="443"/>
    </row>
    <row r="2071" spans="4:20" s="121" customFormat="1">
      <c r="D2071" s="466"/>
      <c r="F2071" s="466"/>
      <c r="K2071" s="466"/>
      <c r="P2071" s="466"/>
      <c r="S2071" s="466"/>
      <c r="T2071" s="443"/>
    </row>
    <row r="2072" spans="4:20" s="121" customFormat="1">
      <c r="D2072" s="466"/>
      <c r="F2072" s="466"/>
      <c r="K2072" s="466"/>
      <c r="P2072" s="466"/>
      <c r="S2072" s="466"/>
      <c r="T2072" s="443"/>
    </row>
    <row r="2073" spans="4:20" s="121" customFormat="1">
      <c r="D2073" s="466"/>
      <c r="F2073" s="466"/>
      <c r="K2073" s="466"/>
      <c r="P2073" s="466"/>
      <c r="S2073" s="466"/>
      <c r="T2073" s="443"/>
    </row>
    <row r="2074" spans="4:20" s="121" customFormat="1">
      <c r="D2074" s="466"/>
      <c r="F2074" s="466"/>
      <c r="K2074" s="466"/>
      <c r="P2074" s="466"/>
      <c r="S2074" s="466"/>
      <c r="T2074" s="443"/>
    </row>
    <row r="2075" spans="4:20" s="121" customFormat="1">
      <c r="D2075" s="466"/>
      <c r="F2075" s="466"/>
      <c r="K2075" s="466"/>
      <c r="P2075" s="466"/>
      <c r="S2075" s="466"/>
      <c r="T2075" s="443"/>
    </row>
    <row r="2076" spans="4:20" s="121" customFormat="1">
      <c r="D2076" s="466"/>
      <c r="F2076" s="466"/>
      <c r="K2076" s="466"/>
      <c r="P2076" s="466"/>
      <c r="S2076" s="466"/>
      <c r="T2076" s="443"/>
    </row>
    <row r="2077" spans="4:20" s="121" customFormat="1">
      <c r="D2077" s="466"/>
      <c r="F2077" s="466"/>
      <c r="K2077" s="466"/>
      <c r="P2077" s="466"/>
      <c r="S2077" s="466"/>
      <c r="T2077" s="443"/>
    </row>
    <row r="2078" spans="4:20" s="121" customFormat="1">
      <c r="D2078" s="466"/>
      <c r="F2078" s="466"/>
      <c r="K2078" s="466"/>
      <c r="P2078" s="466"/>
      <c r="S2078" s="466"/>
      <c r="T2078" s="443"/>
    </row>
    <row r="2079" spans="4:20" s="121" customFormat="1">
      <c r="D2079" s="466"/>
      <c r="F2079" s="466"/>
      <c r="K2079" s="466"/>
      <c r="P2079" s="466"/>
      <c r="S2079" s="466"/>
      <c r="T2079" s="443"/>
    </row>
    <row r="2080" spans="4:20" s="121" customFormat="1">
      <c r="D2080" s="466"/>
      <c r="F2080" s="466"/>
      <c r="K2080" s="466"/>
      <c r="P2080" s="466"/>
      <c r="S2080" s="466"/>
      <c r="T2080" s="443"/>
    </row>
    <row r="2081" spans="4:20" s="121" customFormat="1">
      <c r="D2081" s="466"/>
      <c r="F2081" s="466"/>
      <c r="K2081" s="466"/>
      <c r="P2081" s="466"/>
      <c r="S2081" s="466"/>
      <c r="T2081" s="443"/>
    </row>
    <row r="2082" spans="4:20" s="121" customFormat="1">
      <c r="D2082" s="466"/>
      <c r="F2082" s="466"/>
      <c r="K2082" s="466"/>
      <c r="P2082" s="466"/>
      <c r="S2082" s="466"/>
      <c r="T2082" s="443"/>
    </row>
    <row r="2083" spans="4:20" s="121" customFormat="1">
      <c r="D2083" s="466"/>
      <c r="F2083" s="466"/>
      <c r="K2083" s="466"/>
      <c r="P2083" s="466"/>
      <c r="S2083" s="466"/>
      <c r="T2083" s="443"/>
    </row>
    <row r="2084" spans="4:20" s="121" customFormat="1">
      <c r="D2084" s="466"/>
      <c r="F2084" s="466"/>
      <c r="K2084" s="466"/>
      <c r="P2084" s="466"/>
      <c r="S2084" s="466"/>
      <c r="T2084" s="443"/>
    </row>
    <row r="2085" spans="4:20" s="121" customFormat="1">
      <c r="D2085" s="466"/>
      <c r="F2085" s="466"/>
      <c r="K2085" s="466"/>
      <c r="P2085" s="466"/>
      <c r="S2085" s="466"/>
      <c r="T2085" s="443"/>
    </row>
    <row r="2086" spans="4:20" s="121" customFormat="1">
      <c r="D2086" s="466"/>
      <c r="F2086" s="466"/>
      <c r="K2086" s="466"/>
      <c r="P2086" s="466"/>
      <c r="S2086" s="466"/>
      <c r="T2086" s="443"/>
    </row>
    <row r="2087" spans="4:20" s="121" customFormat="1">
      <c r="D2087" s="466"/>
      <c r="F2087" s="466"/>
      <c r="K2087" s="466"/>
      <c r="P2087" s="466"/>
      <c r="S2087" s="466"/>
      <c r="T2087" s="443"/>
    </row>
    <row r="2088" spans="4:20" s="121" customFormat="1">
      <c r="D2088" s="466"/>
      <c r="F2088" s="466"/>
      <c r="K2088" s="466"/>
      <c r="P2088" s="466"/>
      <c r="S2088" s="466"/>
      <c r="T2088" s="443"/>
    </row>
    <row r="2089" spans="4:20" s="121" customFormat="1">
      <c r="D2089" s="466"/>
      <c r="F2089" s="466"/>
      <c r="K2089" s="466"/>
      <c r="P2089" s="466"/>
      <c r="S2089" s="466"/>
      <c r="T2089" s="443"/>
    </row>
    <row r="2090" spans="4:20" s="121" customFormat="1">
      <c r="D2090" s="466"/>
      <c r="F2090" s="466"/>
      <c r="K2090" s="466"/>
      <c r="P2090" s="466"/>
      <c r="S2090" s="466"/>
      <c r="T2090" s="443"/>
    </row>
    <row r="2091" spans="4:20" s="121" customFormat="1">
      <c r="D2091" s="466"/>
      <c r="F2091" s="466"/>
      <c r="K2091" s="466"/>
      <c r="P2091" s="466"/>
      <c r="S2091" s="466"/>
      <c r="T2091" s="443"/>
    </row>
    <row r="2092" spans="4:20" s="121" customFormat="1">
      <c r="D2092" s="466"/>
      <c r="F2092" s="466"/>
      <c r="K2092" s="466"/>
      <c r="P2092" s="466"/>
      <c r="S2092" s="466"/>
      <c r="T2092" s="443"/>
    </row>
    <row r="2093" spans="4:20" s="121" customFormat="1">
      <c r="D2093" s="466"/>
      <c r="F2093" s="466"/>
      <c r="K2093" s="466"/>
      <c r="P2093" s="466"/>
      <c r="S2093" s="466"/>
      <c r="T2093" s="443"/>
    </row>
    <row r="2094" spans="4:20" s="121" customFormat="1">
      <c r="D2094" s="466"/>
      <c r="F2094" s="466"/>
      <c r="K2094" s="466"/>
      <c r="P2094" s="466"/>
      <c r="S2094" s="466"/>
      <c r="T2094" s="443"/>
    </row>
    <row r="2095" spans="4:20" s="121" customFormat="1">
      <c r="D2095" s="466"/>
      <c r="F2095" s="466"/>
      <c r="K2095" s="466"/>
      <c r="P2095" s="466"/>
      <c r="S2095" s="466"/>
      <c r="T2095" s="443"/>
    </row>
    <row r="2096" spans="4:20" s="121" customFormat="1">
      <c r="D2096" s="466"/>
      <c r="F2096" s="466"/>
      <c r="K2096" s="466"/>
      <c r="P2096" s="466"/>
      <c r="S2096" s="466"/>
      <c r="T2096" s="443"/>
    </row>
    <row r="2097" spans="4:20" s="121" customFormat="1">
      <c r="D2097" s="466"/>
      <c r="F2097" s="466"/>
      <c r="K2097" s="466"/>
      <c r="P2097" s="466"/>
      <c r="S2097" s="466"/>
      <c r="T2097" s="443"/>
    </row>
    <row r="2098" spans="4:20" s="121" customFormat="1">
      <c r="D2098" s="466"/>
      <c r="F2098" s="466"/>
      <c r="K2098" s="466"/>
      <c r="P2098" s="466"/>
      <c r="S2098" s="466"/>
      <c r="T2098" s="443"/>
    </row>
    <row r="2099" spans="4:20" s="121" customFormat="1">
      <c r="D2099" s="466"/>
      <c r="F2099" s="466"/>
      <c r="K2099" s="466"/>
      <c r="P2099" s="466"/>
      <c r="S2099" s="466"/>
      <c r="T2099" s="443"/>
    </row>
    <row r="2100" spans="4:20" s="121" customFormat="1">
      <c r="D2100" s="466"/>
      <c r="F2100" s="466"/>
      <c r="K2100" s="466"/>
      <c r="P2100" s="466"/>
      <c r="S2100" s="466"/>
      <c r="T2100" s="443"/>
    </row>
    <row r="2101" spans="4:20" s="121" customFormat="1">
      <c r="D2101" s="466"/>
      <c r="F2101" s="466"/>
      <c r="K2101" s="466"/>
      <c r="P2101" s="466"/>
      <c r="S2101" s="466"/>
      <c r="T2101" s="443"/>
    </row>
    <row r="2102" spans="4:20" s="121" customFormat="1">
      <c r="D2102" s="466"/>
      <c r="F2102" s="466"/>
      <c r="K2102" s="466"/>
      <c r="P2102" s="466"/>
      <c r="S2102" s="466"/>
      <c r="T2102" s="443"/>
    </row>
    <row r="2103" spans="4:20" s="121" customFormat="1">
      <c r="D2103" s="466"/>
      <c r="F2103" s="466"/>
      <c r="K2103" s="466"/>
      <c r="P2103" s="466"/>
      <c r="S2103" s="466"/>
      <c r="T2103" s="443"/>
    </row>
    <row r="2104" spans="4:20" s="121" customFormat="1">
      <c r="D2104" s="466"/>
      <c r="F2104" s="466"/>
      <c r="K2104" s="466"/>
      <c r="P2104" s="466"/>
      <c r="S2104" s="466"/>
      <c r="T2104" s="443"/>
    </row>
    <row r="2105" spans="4:20" s="121" customFormat="1">
      <c r="D2105" s="466"/>
      <c r="F2105" s="466"/>
      <c r="K2105" s="466"/>
      <c r="P2105" s="466"/>
      <c r="S2105" s="466"/>
      <c r="T2105" s="443"/>
    </row>
    <row r="2106" spans="4:20" s="121" customFormat="1">
      <c r="D2106" s="466"/>
      <c r="F2106" s="466"/>
      <c r="K2106" s="466"/>
      <c r="P2106" s="466"/>
      <c r="S2106" s="466"/>
      <c r="T2106" s="443"/>
    </row>
    <row r="2107" spans="4:20" s="121" customFormat="1">
      <c r="D2107" s="466"/>
      <c r="F2107" s="466"/>
      <c r="K2107" s="466"/>
      <c r="P2107" s="466"/>
      <c r="S2107" s="466"/>
      <c r="T2107" s="443"/>
    </row>
    <row r="2108" spans="4:20" s="121" customFormat="1">
      <c r="D2108" s="466"/>
      <c r="F2108" s="466"/>
      <c r="K2108" s="466"/>
      <c r="P2108" s="466"/>
      <c r="S2108" s="466"/>
      <c r="T2108" s="443"/>
    </row>
    <row r="2109" spans="4:20" s="121" customFormat="1">
      <c r="D2109" s="466"/>
      <c r="F2109" s="466"/>
      <c r="K2109" s="466"/>
      <c r="P2109" s="466"/>
      <c r="S2109" s="466"/>
      <c r="T2109" s="443"/>
    </row>
    <row r="2110" spans="4:20" s="121" customFormat="1">
      <c r="D2110" s="466"/>
      <c r="F2110" s="466"/>
      <c r="K2110" s="466"/>
      <c r="P2110" s="466"/>
      <c r="S2110" s="466"/>
      <c r="T2110" s="443"/>
    </row>
    <row r="2111" spans="4:20" s="121" customFormat="1">
      <c r="D2111" s="466"/>
      <c r="F2111" s="466"/>
      <c r="K2111" s="466"/>
      <c r="P2111" s="466"/>
      <c r="S2111" s="466"/>
      <c r="T2111" s="443"/>
    </row>
    <row r="2112" spans="4:20" s="121" customFormat="1">
      <c r="D2112" s="466"/>
      <c r="F2112" s="466"/>
      <c r="K2112" s="466"/>
      <c r="P2112" s="466"/>
      <c r="S2112" s="466"/>
      <c r="T2112" s="443"/>
    </row>
    <row r="2113" spans="4:20" s="121" customFormat="1">
      <c r="D2113" s="466"/>
      <c r="F2113" s="466"/>
      <c r="K2113" s="466"/>
      <c r="P2113" s="466"/>
      <c r="S2113" s="466"/>
      <c r="T2113" s="443"/>
    </row>
    <row r="2114" spans="4:20" s="121" customFormat="1">
      <c r="D2114" s="466"/>
      <c r="F2114" s="466"/>
      <c r="K2114" s="466"/>
      <c r="P2114" s="466"/>
      <c r="S2114" s="466"/>
      <c r="T2114" s="443"/>
    </row>
    <row r="2115" spans="4:20" s="121" customFormat="1">
      <c r="D2115" s="466"/>
      <c r="F2115" s="466"/>
      <c r="K2115" s="466"/>
      <c r="P2115" s="466"/>
      <c r="S2115" s="466"/>
      <c r="T2115" s="443"/>
    </row>
    <row r="2116" spans="4:20" s="121" customFormat="1">
      <c r="D2116" s="466"/>
      <c r="F2116" s="466"/>
      <c r="K2116" s="466"/>
      <c r="P2116" s="466"/>
      <c r="S2116" s="466"/>
      <c r="T2116" s="443"/>
    </row>
    <row r="2117" spans="4:20" s="121" customFormat="1">
      <c r="D2117" s="466"/>
      <c r="F2117" s="466"/>
      <c r="K2117" s="466"/>
      <c r="P2117" s="466"/>
      <c r="S2117" s="466"/>
      <c r="T2117" s="443"/>
    </row>
    <row r="2118" spans="4:20" s="121" customFormat="1">
      <c r="D2118" s="466"/>
      <c r="F2118" s="466"/>
      <c r="K2118" s="466"/>
      <c r="P2118" s="466"/>
      <c r="S2118" s="466"/>
      <c r="T2118" s="443"/>
    </row>
    <row r="2119" spans="4:20" s="121" customFormat="1">
      <c r="D2119" s="466"/>
      <c r="F2119" s="466"/>
      <c r="K2119" s="466"/>
      <c r="P2119" s="466"/>
      <c r="S2119" s="466"/>
      <c r="T2119" s="443"/>
    </row>
    <row r="2120" spans="4:20" s="121" customFormat="1">
      <c r="D2120" s="466"/>
      <c r="F2120" s="466"/>
      <c r="K2120" s="466"/>
      <c r="P2120" s="466"/>
      <c r="S2120" s="466"/>
      <c r="T2120" s="443"/>
    </row>
    <row r="2121" spans="4:20" s="121" customFormat="1">
      <c r="D2121" s="466"/>
      <c r="F2121" s="466"/>
      <c r="K2121" s="466"/>
      <c r="P2121" s="466"/>
      <c r="S2121" s="466"/>
      <c r="T2121" s="443"/>
    </row>
    <row r="2122" spans="4:20" s="121" customFormat="1">
      <c r="D2122" s="466"/>
      <c r="F2122" s="466"/>
      <c r="K2122" s="466"/>
      <c r="P2122" s="466"/>
      <c r="S2122" s="466"/>
      <c r="T2122" s="443"/>
    </row>
    <row r="2123" spans="4:20" s="121" customFormat="1">
      <c r="D2123" s="466"/>
      <c r="F2123" s="466"/>
      <c r="K2123" s="466"/>
      <c r="P2123" s="466"/>
      <c r="S2123" s="466"/>
      <c r="T2123" s="443"/>
    </row>
    <row r="2124" spans="4:20" s="121" customFormat="1">
      <c r="D2124" s="466"/>
      <c r="F2124" s="466"/>
      <c r="K2124" s="466"/>
      <c r="P2124" s="466"/>
      <c r="S2124" s="466"/>
      <c r="T2124" s="443"/>
    </row>
    <row r="2125" spans="4:20" s="121" customFormat="1">
      <c r="D2125" s="466"/>
      <c r="F2125" s="466"/>
      <c r="K2125" s="466"/>
      <c r="P2125" s="466"/>
      <c r="S2125" s="466"/>
      <c r="T2125" s="443"/>
    </row>
    <row r="2126" spans="4:20" s="121" customFormat="1">
      <c r="D2126" s="466"/>
      <c r="F2126" s="466"/>
      <c r="K2126" s="466"/>
      <c r="P2126" s="466"/>
      <c r="S2126" s="466"/>
      <c r="T2126" s="443"/>
    </row>
    <row r="2127" spans="4:20" s="121" customFormat="1">
      <c r="D2127" s="466"/>
      <c r="F2127" s="466"/>
      <c r="K2127" s="466"/>
      <c r="P2127" s="466"/>
      <c r="S2127" s="466"/>
      <c r="T2127" s="443"/>
    </row>
    <row r="2128" spans="4:20" s="121" customFormat="1">
      <c r="D2128" s="466"/>
      <c r="F2128" s="466"/>
      <c r="K2128" s="466"/>
      <c r="P2128" s="466"/>
      <c r="S2128" s="466"/>
      <c r="T2128" s="443"/>
    </row>
    <row r="2129" spans="4:20" s="121" customFormat="1">
      <c r="D2129" s="466"/>
      <c r="F2129" s="466"/>
      <c r="K2129" s="466"/>
      <c r="P2129" s="466"/>
      <c r="S2129" s="466"/>
      <c r="T2129" s="443"/>
    </row>
    <row r="2130" spans="4:20" s="121" customFormat="1">
      <c r="D2130" s="466"/>
      <c r="F2130" s="466"/>
      <c r="K2130" s="466"/>
      <c r="P2130" s="466"/>
      <c r="S2130" s="466"/>
      <c r="T2130" s="443"/>
    </row>
    <row r="2131" spans="4:20" s="121" customFormat="1">
      <c r="D2131" s="466"/>
      <c r="F2131" s="466"/>
      <c r="K2131" s="466"/>
      <c r="P2131" s="466"/>
      <c r="S2131" s="466"/>
      <c r="T2131" s="443"/>
    </row>
    <row r="2132" spans="4:20" s="121" customFormat="1">
      <c r="D2132" s="466"/>
      <c r="F2132" s="466"/>
      <c r="K2132" s="466"/>
      <c r="P2132" s="466"/>
      <c r="S2132" s="466"/>
      <c r="T2132" s="443"/>
    </row>
    <row r="2133" spans="4:20" s="121" customFormat="1">
      <c r="D2133" s="466"/>
      <c r="F2133" s="466"/>
      <c r="K2133" s="466"/>
      <c r="P2133" s="466"/>
      <c r="S2133" s="466"/>
      <c r="T2133" s="443"/>
    </row>
    <row r="2134" spans="4:20" s="121" customFormat="1">
      <c r="D2134" s="466"/>
      <c r="F2134" s="466"/>
      <c r="K2134" s="466"/>
      <c r="P2134" s="466"/>
      <c r="S2134" s="466"/>
      <c r="T2134" s="443"/>
    </row>
    <row r="2135" spans="4:20" s="121" customFormat="1">
      <c r="D2135" s="466"/>
      <c r="F2135" s="466"/>
      <c r="K2135" s="466"/>
      <c r="P2135" s="466"/>
      <c r="S2135" s="466"/>
      <c r="T2135" s="443"/>
    </row>
    <row r="2136" spans="4:20" s="121" customFormat="1">
      <c r="D2136" s="466"/>
      <c r="F2136" s="466"/>
      <c r="K2136" s="466"/>
      <c r="P2136" s="466"/>
      <c r="S2136" s="466"/>
      <c r="T2136" s="443"/>
    </row>
    <row r="2137" spans="4:20" s="121" customFormat="1">
      <c r="D2137" s="466"/>
      <c r="F2137" s="466"/>
      <c r="K2137" s="466"/>
      <c r="P2137" s="466"/>
      <c r="S2137" s="466"/>
      <c r="T2137" s="443"/>
    </row>
    <row r="2138" spans="4:20" s="121" customFormat="1">
      <c r="D2138" s="466"/>
      <c r="F2138" s="466"/>
      <c r="K2138" s="466"/>
      <c r="P2138" s="466"/>
      <c r="S2138" s="466"/>
      <c r="T2138" s="443"/>
    </row>
    <row r="2139" spans="4:20" s="121" customFormat="1">
      <c r="D2139" s="466"/>
      <c r="F2139" s="466"/>
      <c r="K2139" s="466"/>
      <c r="P2139" s="466"/>
      <c r="S2139" s="466"/>
      <c r="T2139" s="443"/>
    </row>
    <row r="2140" spans="4:20" s="121" customFormat="1">
      <c r="D2140" s="466"/>
      <c r="F2140" s="466"/>
      <c r="K2140" s="466"/>
      <c r="P2140" s="466"/>
      <c r="S2140" s="466"/>
      <c r="T2140" s="443"/>
    </row>
    <row r="2141" spans="4:20" s="121" customFormat="1">
      <c r="D2141" s="466"/>
      <c r="F2141" s="466"/>
      <c r="K2141" s="466"/>
      <c r="P2141" s="466"/>
      <c r="S2141" s="466"/>
      <c r="T2141" s="443"/>
    </row>
    <row r="2142" spans="4:20" s="121" customFormat="1">
      <c r="D2142" s="466"/>
      <c r="F2142" s="466"/>
      <c r="K2142" s="466"/>
      <c r="P2142" s="466"/>
      <c r="S2142" s="466"/>
      <c r="T2142" s="443"/>
    </row>
    <row r="2143" spans="4:20" s="121" customFormat="1">
      <c r="D2143" s="466"/>
      <c r="F2143" s="466"/>
      <c r="K2143" s="466"/>
      <c r="P2143" s="466"/>
      <c r="S2143" s="466"/>
      <c r="T2143" s="443"/>
    </row>
    <row r="2144" spans="4:20" s="121" customFormat="1">
      <c r="D2144" s="466"/>
      <c r="F2144" s="466"/>
      <c r="K2144" s="466"/>
      <c r="P2144" s="466"/>
      <c r="S2144" s="466"/>
      <c r="T2144" s="443"/>
    </row>
    <row r="2145" spans="4:20" s="121" customFormat="1">
      <c r="D2145" s="466"/>
      <c r="F2145" s="466"/>
      <c r="K2145" s="466"/>
      <c r="P2145" s="466"/>
      <c r="S2145" s="466"/>
      <c r="T2145" s="443"/>
    </row>
    <row r="2146" spans="4:20" s="121" customFormat="1">
      <c r="D2146" s="466"/>
      <c r="F2146" s="466"/>
      <c r="K2146" s="466"/>
      <c r="P2146" s="466"/>
      <c r="S2146" s="466"/>
      <c r="T2146" s="443"/>
    </row>
    <row r="2147" spans="4:20" s="121" customFormat="1">
      <c r="D2147" s="466"/>
      <c r="F2147" s="466"/>
      <c r="K2147" s="466"/>
      <c r="P2147" s="466"/>
      <c r="S2147" s="466"/>
      <c r="T2147" s="443"/>
    </row>
    <row r="2148" spans="4:20" s="121" customFormat="1">
      <c r="D2148" s="466"/>
      <c r="F2148" s="466"/>
      <c r="K2148" s="466"/>
      <c r="P2148" s="466"/>
      <c r="S2148" s="466"/>
      <c r="T2148" s="443"/>
    </row>
    <row r="2149" spans="4:20" s="121" customFormat="1">
      <c r="D2149" s="466"/>
      <c r="F2149" s="466"/>
      <c r="K2149" s="466"/>
      <c r="P2149" s="466"/>
      <c r="S2149" s="466"/>
      <c r="T2149" s="443"/>
    </row>
    <row r="2150" spans="4:20" s="121" customFormat="1">
      <c r="D2150" s="466"/>
      <c r="F2150" s="466"/>
      <c r="K2150" s="466"/>
      <c r="P2150" s="466"/>
      <c r="S2150" s="466"/>
      <c r="T2150" s="443"/>
    </row>
    <row r="2151" spans="4:20" s="121" customFormat="1">
      <c r="D2151" s="466"/>
      <c r="F2151" s="466"/>
      <c r="K2151" s="466"/>
      <c r="P2151" s="466"/>
      <c r="S2151" s="466"/>
      <c r="T2151" s="443"/>
    </row>
    <row r="2152" spans="4:20" s="121" customFormat="1">
      <c r="D2152" s="466"/>
      <c r="F2152" s="466"/>
      <c r="K2152" s="466"/>
      <c r="P2152" s="466"/>
      <c r="S2152" s="466"/>
      <c r="T2152" s="443"/>
    </row>
    <row r="2153" spans="4:20" s="121" customFormat="1">
      <c r="D2153" s="466"/>
      <c r="F2153" s="466"/>
      <c r="K2153" s="466"/>
      <c r="P2153" s="466"/>
      <c r="S2153" s="466"/>
      <c r="T2153" s="443"/>
    </row>
    <row r="2154" spans="4:20" s="121" customFormat="1">
      <c r="D2154" s="466"/>
      <c r="F2154" s="466"/>
      <c r="K2154" s="466"/>
      <c r="P2154" s="466"/>
      <c r="S2154" s="466"/>
      <c r="T2154" s="443"/>
    </row>
    <row r="2155" spans="4:20" s="121" customFormat="1">
      <c r="D2155" s="466"/>
      <c r="F2155" s="466"/>
      <c r="K2155" s="466"/>
      <c r="P2155" s="466"/>
      <c r="S2155" s="466"/>
      <c r="T2155" s="443"/>
    </row>
    <row r="2156" spans="4:20" s="121" customFormat="1">
      <c r="D2156" s="466"/>
      <c r="F2156" s="466"/>
      <c r="K2156" s="466"/>
      <c r="P2156" s="466"/>
      <c r="S2156" s="466"/>
      <c r="T2156" s="443"/>
    </row>
    <row r="2157" spans="4:20" s="121" customFormat="1">
      <c r="D2157" s="466"/>
      <c r="F2157" s="466"/>
      <c r="K2157" s="466"/>
      <c r="P2157" s="466"/>
      <c r="S2157" s="466"/>
      <c r="T2157" s="443"/>
    </row>
    <row r="2158" spans="4:20" s="121" customFormat="1">
      <c r="D2158" s="466"/>
      <c r="F2158" s="466"/>
      <c r="K2158" s="466"/>
      <c r="P2158" s="466"/>
      <c r="S2158" s="466"/>
      <c r="T2158" s="443"/>
    </row>
    <row r="2159" spans="4:20" s="121" customFormat="1">
      <c r="D2159" s="466"/>
      <c r="F2159" s="466"/>
      <c r="K2159" s="466"/>
      <c r="P2159" s="466"/>
      <c r="S2159" s="466"/>
      <c r="T2159" s="443"/>
    </row>
    <row r="2160" spans="4:20" s="121" customFormat="1">
      <c r="D2160" s="466"/>
      <c r="F2160" s="466"/>
      <c r="K2160" s="466"/>
      <c r="P2160" s="466"/>
      <c r="S2160" s="466"/>
      <c r="T2160" s="443"/>
    </row>
    <row r="2161" spans="4:20" s="121" customFormat="1">
      <c r="D2161" s="466"/>
      <c r="F2161" s="466"/>
      <c r="K2161" s="466"/>
      <c r="P2161" s="466"/>
      <c r="S2161" s="466"/>
      <c r="T2161" s="443"/>
    </row>
    <row r="2162" spans="4:20" s="121" customFormat="1">
      <c r="D2162" s="466"/>
      <c r="F2162" s="466"/>
      <c r="K2162" s="466"/>
      <c r="P2162" s="466"/>
      <c r="S2162" s="466"/>
      <c r="T2162" s="443"/>
    </row>
    <row r="2163" spans="4:20" s="121" customFormat="1">
      <c r="D2163" s="466"/>
      <c r="F2163" s="466"/>
      <c r="K2163" s="466"/>
      <c r="P2163" s="466"/>
      <c r="S2163" s="466"/>
      <c r="T2163" s="443"/>
    </row>
    <row r="2164" spans="4:20" s="121" customFormat="1">
      <c r="D2164" s="466"/>
      <c r="F2164" s="466"/>
      <c r="K2164" s="466"/>
      <c r="P2164" s="466"/>
      <c r="S2164" s="466"/>
      <c r="T2164" s="443"/>
    </row>
    <row r="2165" spans="4:20" s="121" customFormat="1">
      <c r="D2165" s="466"/>
      <c r="F2165" s="466"/>
      <c r="K2165" s="466"/>
      <c r="P2165" s="466"/>
      <c r="S2165" s="466"/>
      <c r="T2165" s="443"/>
    </row>
    <row r="2166" spans="4:20" s="121" customFormat="1">
      <c r="D2166" s="466"/>
      <c r="F2166" s="466"/>
      <c r="K2166" s="466"/>
      <c r="P2166" s="466"/>
      <c r="S2166" s="466"/>
      <c r="T2166" s="443"/>
    </row>
    <row r="2167" spans="4:20" s="121" customFormat="1">
      <c r="D2167" s="466"/>
      <c r="F2167" s="466"/>
      <c r="K2167" s="466"/>
      <c r="P2167" s="466"/>
      <c r="S2167" s="466"/>
      <c r="T2167" s="443"/>
    </row>
    <row r="2168" spans="4:20" s="121" customFormat="1">
      <c r="D2168" s="466"/>
      <c r="F2168" s="466"/>
      <c r="K2168" s="466"/>
      <c r="P2168" s="466"/>
      <c r="S2168" s="466"/>
      <c r="T2168" s="443"/>
    </row>
    <row r="2169" spans="4:20" s="121" customFormat="1">
      <c r="D2169" s="466"/>
      <c r="F2169" s="466"/>
      <c r="K2169" s="466"/>
      <c r="P2169" s="466"/>
      <c r="S2169" s="466"/>
      <c r="T2169" s="443"/>
    </row>
    <row r="2170" spans="4:20" s="121" customFormat="1">
      <c r="D2170" s="466"/>
      <c r="F2170" s="466"/>
      <c r="K2170" s="466"/>
      <c r="P2170" s="466"/>
      <c r="S2170" s="466"/>
      <c r="T2170" s="443"/>
    </row>
    <row r="2171" spans="4:20" s="121" customFormat="1">
      <c r="D2171" s="466"/>
      <c r="F2171" s="466"/>
      <c r="K2171" s="466"/>
      <c r="P2171" s="466"/>
      <c r="S2171" s="466"/>
      <c r="T2171" s="443"/>
    </row>
    <row r="2172" spans="4:20" s="121" customFormat="1">
      <c r="D2172" s="466"/>
      <c r="F2172" s="466"/>
      <c r="K2172" s="466"/>
      <c r="P2172" s="466"/>
      <c r="S2172" s="466"/>
      <c r="T2172" s="443"/>
    </row>
    <row r="2173" spans="4:20" s="121" customFormat="1">
      <c r="D2173" s="466"/>
      <c r="F2173" s="466"/>
      <c r="K2173" s="466"/>
      <c r="P2173" s="466"/>
      <c r="S2173" s="466"/>
      <c r="T2173" s="443"/>
    </row>
    <row r="2174" spans="4:20" s="121" customFormat="1">
      <c r="D2174" s="466"/>
      <c r="F2174" s="466"/>
      <c r="K2174" s="466"/>
      <c r="P2174" s="466"/>
      <c r="S2174" s="466"/>
      <c r="T2174" s="443"/>
    </row>
    <row r="2175" spans="4:20" s="121" customFormat="1">
      <c r="D2175" s="466"/>
      <c r="F2175" s="466"/>
      <c r="K2175" s="466"/>
      <c r="P2175" s="466"/>
      <c r="S2175" s="466"/>
      <c r="T2175" s="443"/>
    </row>
    <row r="2176" spans="4:20" s="121" customFormat="1">
      <c r="D2176" s="466"/>
      <c r="F2176" s="466"/>
      <c r="K2176" s="466"/>
      <c r="P2176" s="466"/>
      <c r="S2176" s="466"/>
      <c r="T2176" s="443"/>
    </row>
    <row r="2177" spans="4:20" s="121" customFormat="1">
      <c r="D2177" s="466"/>
      <c r="F2177" s="466"/>
      <c r="K2177" s="466"/>
      <c r="P2177" s="466"/>
      <c r="S2177" s="466"/>
      <c r="T2177" s="443"/>
    </row>
    <row r="2178" spans="4:20" s="121" customFormat="1">
      <c r="D2178" s="466"/>
      <c r="F2178" s="466"/>
      <c r="K2178" s="466"/>
      <c r="P2178" s="466"/>
      <c r="S2178" s="466"/>
      <c r="T2178" s="443"/>
    </row>
    <row r="2179" spans="4:20" s="121" customFormat="1">
      <c r="D2179" s="466"/>
      <c r="F2179" s="466"/>
      <c r="K2179" s="466"/>
      <c r="P2179" s="466"/>
      <c r="S2179" s="466"/>
      <c r="T2179" s="443"/>
    </row>
    <row r="2180" spans="4:20" s="121" customFormat="1">
      <c r="D2180" s="466"/>
      <c r="F2180" s="466"/>
      <c r="K2180" s="466"/>
      <c r="P2180" s="466"/>
      <c r="S2180" s="466"/>
      <c r="T2180" s="443"/>
    </row>
    <row r="2181" spans="4:20" s="121" customFormat="1">
      <c r="D2181" s="466"/>
      <c r="F2181" s="466"/>
      <c r="K2181" s="466"/>
      <c r="P2181" s="466"/>
      <c r="S2181" s="466"/>
      <c r="T2181" s="443"/>
    </row>
    <row r="2182" spans="4:20" s="121" customFormat="1">
      <c r="D2182" s="466"/>
      <c r="F2182" s="466"/>
      <c r="K2182" s="466"/>
      <c r="P2182" s="466"/>
      <c r="S2182" s="466"/>
      <c r="T2182" s="443"/>
    </row>
    <row r="2183" spans="4:20" s="121" customFormat="1">
      <c r="D2183" s="466"/>
      <c r="F2183" s="466"/>
      <c r="K2183" s="466"/>
      <c r="P2183" s="466"/>
      <c r="S2183" s="466"/>
      <c r="T2183" s="443"/>
    </row>
    <row r="2184" spans="4:20" s="121" customFormat="1">
      <c r="D2184" s="466"/>
      <c r="F2184" s="466"/>
      <c r="K2184" s="466"/>
      <c r="P2184" s="466"/>
      <c r="S2184" s="466"/>
      <c r="T2184" s="443"/>
    </row>
    <row r="2185" spans="4:20" s="121" customFormat="1">
      <c r="D2185" s="466"/>
      <c r="F2185" s="466"/>
      <c r="K2185" s="466"/>
      <c r="P2185" s="466"/>
      <c r="S2185" s="466"/>
      <c r="T2185" s="443"/>
    </row>
    <row r="2186" spans="4:20" s="121" customFormat="1">
      <c r="D2186" s="466"/>
      <c r="F2186" s="466"/>
      <c r="K2186" s="466"/>
      <c r="P2186" s="466"/>
      <c r="S2186" s="466"/>
      <c r="T2186" s="443"/>
    </row>
    <row r="2187" spans="4:20" s="121" customFormat="1">
      <c r="D2187" s="466"/>
      <c r="F2187" s="466"/>
      <c r="K2187" s="466"/>
      <c r="P2187" s="466"/>
      <c r="S2187" s="466"/>
      <c r="T2187" s="443"/>
    </row>
    <row r="2188" spans="4:20" s="121" customFormat="1">
      <c r="D2188" s="466"/>
      <c r="F2188" s="466"/>
      <c r="K2188" s="466"/>
      <c r="P2188" s="466"/>
      <c r="S2188" s="466"/>
      <c r="T2188" s="443"/>
    </row>
    <row r="2189" spans="4:20" s="121" customFormat="1">
      <c r="D2189" s="466"/>
      <c r="F2189" s="466"/>
      <c r="K2189" s="466"/>
      <c r="P2189" s="466"/>
      <c r="S2189" s="466"/>
      <c r="T2189" s="443"/>
    </row>
    <row r="2190" spans="4:20" s="121" customFormat="1">
      <c r="D2190" s="466"/>
      <c r="F2190" s="466"/>
      <c r="K2190" s="466"/>
      <c r="P2190" s="466"/>
      <c r="S2190" s="466"/>
      <c r="T2190" s="443"/>
    </row>
    <row r="2191" spans="4:20" s="121" customFormat="1">
      <c r="D2191" s="466"/>
      <c r="F2191" s="466"/>
      <c r="K2191" s="466"/>
      <c r="P2191" s="466"/>
      <c r="S2191" s="466"/>
      <c r="T2191" s="443"/>
    </row>
    <row r="2192" spans="4:20" s="121" customFormat="1">
      <c r="D2192" s="466"/>
      <c r="F2192" s="466"/>
      <c r="K2192" s="466"/>
      <c r="P2192" s="466"/>
      <c r="S2192" s="466"/>
      <c r="T2192" s="443"/>
    </row>
    <row r="2193" spans="4:20" s="121" customFormat="1">
      <c r="D2193" s="466"/>
      <c r="F2193" s="466"/>
      <c r="K2193" s="466"/>
      <c r="P2193" s="466"/>
      <c r="S2193" s="466"/>
      <c r="T2193" s="443"/>
    </row>
    <row r="2194" spans="4:20" s="121" customFormat="1">
      <c r="D2194" s="466"/>
      <c r="F2194" s="466"/>
      <c r="K2194" s="466"/>
      <c r="P2194" s="466"/>
      <c r="S2194" s="466"/>
      <c r="T2194" s="443"/>
    </row>
    <row r="2195" spans="4:20" s="121" customFormat="1">
      <c r="D2195" s="466"/>
      <c r="F2195" s="466"/>
      <c r="K2195" s="466"/>
      <c r="P2195" s="466"/>
      <c r="S2195" s="466"/>
      <c r="T2195" s="443"/>
    </row>
    <row r="2196" spans="4:20" s="121" customFormat="1">
      <c r="D2196" s="466"/>
      <c r="F2196" s="466"/>
      <c r="K2196" s="466"/>
      <c r="P2196" s="466"/>
      <c r="S2196" s="466"/>
      <c r="T2196" s="443"/>
    </row>
    <row r="2197" spans="4:20" s="121" customFormat="1">
      <c r="D2197" s="466"/>
      <c r="F2197" s="466"/>
      <c r="K2197" s="466"/>
      <c r="P2197" s="466"/>
      <c r="S2197" s="466"/>
      <c r="T2197" s="443"/>
    </row>
    <row r="2198" spans="4:20" s="121" customFormat="1">
      <c r="D2198" s="466"/>
      <c r="F2198" s="466"/>
      <c r="K2198" s="466"/>
      <c r="P2198" s="466"/>
      <c r="S2198" s="466"/>
      <c r="T2198" s="443"/>
    </row>
    <row r="2199" spans="4:20" s="121" customFormat="1">
      <c r="D2199" s="466"/>
      <c r="F2199" s="466"/>
      <c r="K2199" s="466"/>
      <c r="P2199" s="466"/>
      <c r="S2199" s="466"/>
      <c r="T2199" s="443"/>
    </row>
    <row r="2200" spans="4:20" s="121" customFormat="1">
      <c r="D2200" s="466"/>
      <c r="F2200" s="466"/>
      <c r="K2200" s="466"/>
      <c r="P2200" s="466"/>
      <c r="S2200" s="466"/>
      <c r="T2200" s="443"/>
    </row>
    <row r="2201" spans="4:20" s="121" customFormat="1">
      <c r="D2201" s="466"/>
      <c r="F2201" s="466"/>
      <c r="K2201" s="466"/>
      <c r="P2201" s="466"/>
      <c r="S2201" s="466"/>
      <c r="T2201" s="443"/>
    </row>
    <row r="2202" spans="4:20" s="121" customFormat="1">
      <c r="D2202" s="466"/>
      <c r="F2202" s="466"/>
      <c r="K2202" s="466"/>
      <c r="P2202" s="466"/>
      <c r="S2202" s="466"/>
      <c r="T2202" s="443"/>
    </row>
    <row r="2203" spans="4:20" s="121" customFormat="1">
      <c r="D2203" s="466"/>
      <c r="F2203" s="466"/>
      <c r="K2203" s="466"/>
      <c r="P2203" s="466"/>
      <c r="S2203" s="466"/>
      <c r="T2203" s="443"/>
    </row>
    <row r="2204" spans="4:20" s="121" customFormat="1">
      <c r="D2204" s="466"/>
      <c r="F2204" s="466"/>
      <c r="K2204" s="466"/>
      <c r="P2204" s="466"/>
      <c r="S2204" s="466"/>
      <c r="T2204" s="443"/>
    </row>
    <row r="2205" spans="4:20" s="121" customFormat="1">
      <c r="D2205" s="466"/>
      <c r="F2205" s="466"/>
      <c r="K2205" s="466"/>
      <c r="P2205" s="466"/>
      <c r="S2205" s="466"/>
      <c r="T2205" s="443"/>
    </row>
    <row r="2206" spans="4:20" s="121" customFormat="1">
      <c r="D2206" s="466"/>
      <c r="F2206" s="466"/>
      <c r="K2206" s="466"/>
      <c r="P2206" s="466"/>
      <c r="S2206" s="466"/>
      <c r="T2206" s="443"/>
    </row>
    <row r="2207" spans="4:20" s="121" customFormat="1">
      <c r="D2207" s="466"/>
      <c r="F2207" s="466"/>
      <c r="K2207" s="466"/>
      <c r="P2207" s="466"/>
      <c r="S2207" s="466"/>
      <c r="T2207" s="443"/>
    </row>
    <row r="2208" spans="4:20" s="121" customFormat="1">
      <c r="D2208" s="466"/>
      <c r="F2208" s="466"/>
      <c r="K2208" s="466"/>
      <c r="P2208" s="466"/>
      <c r="S2208" s="466"/>
      <c r="T2208" s="443"/>
    </row>
    <row r="2209" spans="4:20" s="121" customFormat="1">
      <c r="D2209" s="466"/>
      <c r="F2209" s="466"/>
      <c r="K2209" s="466"/>
      <c r="P2209" s="466"/>
      <c r="S2209" s="466"/>
      <c r="T2209" s="443"/>
    </row>
    <row r="2210" spans="4:20" s="121" customFormat="1">
      <c r="D2210" s="466"/>
      <c r="F2210" s="466"/>
      <c r="K2210" s="466"/>
      <c r="P2210" s="466"/>
      <c r="S2210" s="466"/>
      <c r="T2210" s="443"/>
    </row>
    <row r="2211" spans="4:20" s="121" customFormat="1">
      <c r="D2211" s="466"/>
      <c r="F2211" s="466"/>
      <c r="K2211" s="466"/>
      <c r="P2211" s="466"/>
      <c r="S2211" s="466"/>
      <c r="T2211" s="443"/>
    </row>
    <row r="2212" spans="4:20" s="121" customFormat="1">
      <c r="D2212" s="466"/>
      <c r="F2212" s="466"/>
      <c r="K2212" s="466"/>
      <c r="P2212" s="466"/>
      <c r="S2212" s="466"/>
      <c r="T2212" s="443"/>
    </row>
    <row r="2213" spans="4:20" s="121" customFormat="1">
      <c r="D2213" s="466"/>
      <c r="F2213" s="466"/>
      <c r="K2213" s="466"/>
      <c r="P2213" s="466"/>
      <c r="S2213" s="466"/>
      <c r="T2213" s="443"/>
    </row>
    <row r="2214" spans="4:20" s="121" customFormat="1">
      <c r="D2214" s="466"/>
      <c r="F2214" s="466"/>
      <c r="K2214" s="466"/>
      <c r="P2214" s="466"/>
      <c r="S2214" s="466"/>
      <c r="T2214" s="443"/>
    </row>
    <row r="2215" spans="4:20" s="121" customFormat="1">
      <c r="D2215" s="466"/>
      <c r="F2215" s="466"/>
      <c r="K2215" s="466"/>
      <c r="P2215" s="466"/>
      <c r="S2215" s="466"/>
      <c r="T2215" s="443"/>
    </row>
    <row r="2216" spans="4:20" s="121" customFormat="1">
      <c r="D2216" s="466"/>
      <c r="F2216" s="466"/>
      <c r="K2216" s="466"/>
      <c r="P2216" s="466"/>
      <c r="S2216" s="466"/>
      <c r="T2216" s="443"/>
    </row>
    <row r="2217" spans="4:20" s="121" customFormat="1">
      <c r="D2217" s="466"/>
      <c r="F2217" s="466"/>
      <c r="K2217" s="466"/>
      <c r="P2217" s="466"/>
      <c r="S2217" s="466"/>
      <c r="T2217" s="443"/>
    </row>
    <row r="2218" spans="4:20" s="121" customFormat="1">
      <c r="D2218" s="466"/>
      <c r="F2218" s="466"/>
      <c r="K2218" s="466"/>
      <c r="P2218" s="466"/>
      <c r="S2218" s="466"/>
      <c r="T2218" s="443"/>
    </row>
    <row r="2219" spans="4:20" s="121" customFormat="1">
      <c r="D2219" s="466"/>
      <c r="F2219" s="466"/>
      <c r="K2219" s="466"/>
      <c r="P2219" s="466"/>
      <c r="S2219" s="466"/>
      <c r="T2219" s="443"/>
    </row>
    <row r="2220" spans="4:20" s="121" customFormat="1">
      <c r="D2220" s="466"/>
      <c r="F2220" s="466"/>
      <c r="K2220" s="466"/>
      <c r="P2220" s="466"/>
      <c r="S2220" s="466"/>
      <c r="T2220" s="443"/>
    </row>
    <row r="2221" spans="4:20" s="121" customFormat="1">
      <c r="D2221" s="466"/>
      <c r="F2221" s="466"/>
      <c r="K2221" s="466"/>
      <c r="P2221" s="466"/>
      <c r="S2221" s="466"/>
      <c r="T2221" s="443"/>
    </row>
    <row r="2222" spans="4:20" s="121" customFormat="1">
      <c r="D2222" s="466"/>
      <c r="F2222" s="466"/>
      <c r="K2222" s="466"/>
      <c r="P2222" s="466"/>
      <c r="S2222" s="466"/>
      <c r="T2222" s="443"/>
    </row>
    <row r="2223" spans="4:20" s="121" customFormat="1">
      <c r="D2223" s="466"/>
      <c r="F2223" s="466"/>
      <c r="K2223" s="466"/>
      <c r="P2223" s="466"/>
      <c r="S2223" s="466"/>
      <c r="T2223" s="443"/>
    </row>
    <row r="2224" spans="4:20" s="121" customFormat="1">
      <c r="D2224" s="466"/>
      <c r="F2224" s="466"/>
      <c r="K2224" s="466"/>
      <c r="P2224" s="466"/>
      <c r="S2224" s="466"/>
      <c r="T2224" s="443"/>
    </row>
    <row r="2225" spans="4:20" s="121" customFormat="1">
      <c r="D2225" s="466"/>
      <c r="F2225" s="466"/>
      <c r="K2225" s="466"/>
      <c r="P2225" s="466"/>
      <c r="S2225" s="466"/>
      <c r="T2225" s="443"/>
    </row>
    <row r="2226" spans="4:20" s="121" customFormat="1">
      <c r="D2226" s="466"/>
      <c r="F2226" s="466"/>
      <c r="K2226" s="466"/>
      <c r="P2226" s="466"/>
      <c r="S2226" s="466"/>
      <c r="T2226" s="443"/>
    </row>
    <row r="2227" spans="4:20" s="121" customFormat="1">
      <c r="D2227" s="466"/>
      <c r="F2227" s="466"/>
      <c r="K2227" s="466"/>
      <c r="P2227" s="466"/>
      <c r="S2227" s="466"/>
      <c r="T2227" s="443"/>
    </row>
    <row r="2228" spans="4:20" s="121" customFormat="1">
      <c r="D2228" s="466"/>
      <c r="F2228" s="466"/>
      <c r="K2228" s="466"/>
      <c r="P2228" s="466"/>
      <c r="S2228" s="466"/>
      <c r="T2228" s="443"/>
    </row>
    <row r="2229" spans="4:20" s="121" customFormat="1">
      <c r="D2229" s="466"/>
      <c r="F2229" s="466"/>
      <c r="K2229" s="466"/>
      <c r="P2229" s="466"/>
      <c r="S2229" s="466"/>
      <c r="T2229" s="443"/>
    </row>
    <row r="2230" spans="4:20" s="121" customFormat="1">
      <c r="D2230" s="466"/>
      <c r="F2230" s="466"/>
      <c r="K2230" s="466"/>
      <c r="P2230" s="466"/>
      <c r="S2230" s="466"/>
      <c r="T2230" s="443"/>
    </row>
    <row r="2231" spans="4:20" s="121" customFormat="1">
      <c r="D2231" s="466"/>
      <c r="F2231" s="466"/>
      <c r="K2231" s="466"/>
      <c r="P2231" s="466"/>
      <c r="S2231" s="466"/>
      <c r="T2231" s="443"/>
    </row>
    <row r="2232" spans="4:20" s="121" customFormat="1">
      <c r="D2232" s="466"/>
      <c r="F2232" s="466"/>
      <c r="K2232" s="466"/>
      <c r="P2232" s="466"/>
      <c r="S2232" s="466"/>
      <c r="T2232" s="443"/>
    </row>
    <row r="2233" spans="4:20" s="121" customFormat="1">
      <c r="D2233" s="466"/>
      <c r="F2233" s="466"/>
      <c r="K2233" s="466"/>
      <c r="P2233" s="466"/>
      <c r="S2233" s="466"/>
      <c r="T2233" s="443"/>
    </row>
    <row r="2234" spans="4:20" s="121" customFormat="1">
      <c r="D2234" s="466"/>
      <c r="F2234" s="466"/>
      <c r="K2234" s="466"/>
      <c r="P2234" s="466"/>
      <c r="S2234" s="466"/>
      <c r="T2234" s="443"/>
    </row>
    <row r="2235" spans="4:20" s="121" customFormat="1">
      <c r="D2235" s="466"/>
      <c r="F2235" s="466"/>
      <c r="K2235" s="466"/>
      <c r="P2235" s="466"/>
      <c r="S2235" s="466"/>
      <c r="T2235" s="443"/>
    </row>
    <row r="2236" spans="4:20" s="121" customFormat="1">
      <c r="D2236" s="466"/>
      <c r="F2236" s="466"/>
      <c r="K2236" s="466"/>
      <c r="P2236" s="466"/>
      <c r="S2236" s="466"/>
      <c r="T2236" s="443"/>
    </row>
    <row r="2237" spans="4:20" s="121" customFormat="1">
      <c r="D2237" s="466"/>
      <c r="F2237" s="466"/>
      <c r="K2237" s="466"/>
      <c r="P2237" s="466"/>
      <c r="S2237" s="466"/>
      <c r="T2237" s="443"/>
    </row>
    <row r="2238" spans="4:20" s="121" customFormat="1">
      <c r="D2238" s="466"/>
      <c r="F2238" s="466"/>
      <c r="K2238" s="466"/>
      <c r="P2238" s="466"/>
      <c r="S2238" s="466"/>
      <c r="T2238" s="443"/>
    </row>
    <row r="2239" spans="4:20" s="121" customFormat="1">
      <c r="D2239" s="466"/>
      <c r="F2239" s="466"/>
      <c r="K2239" s="466"/>
      <c r="P2239" s="466"/>
      <c r="S2239" s="466"/>
      <c r="T2239" s="443"/>
    </row>
    <row r="2240" spans="4:20" s="121" customFormat="1">
      <c r="D2240" s="466"/>
      <c r="F2240" s="466"/>
      <c r="K2240" s="466"/>
      <c r="P2240" s="466"/>
      <c r="S2240" s="466"/>
      <c r="T2240" s="443"/>
    </row>
    <row r="2241" spans="4:20" s="121" customFormat="1">
      <c r="D2241" s="466"/>
      <c r="F2241" s="466"/>
      <c r="K2241" s="466"/>
      <c r="P2241" s="466"/>
      <c r="S2241" s="466"/>
      <c r="T2241" s="443"/>
    </row>
    <row r="2242" spans="4:20" s="121" customFormat="1">
      <c r="D2242" s="466"/>
      <c r="F2242" s="466"/>
      <c r="K2242" s="466"/>
      <c r="P2242" s="466"/>
      <c r="S2242" s="466"/>
      <c r="T2242" s="443"/>
    </row>
    <row r="2243" spans="4:20" s="121" customFormat="1">
      <c r="D2243" s="466"/>
      <c r="F2243" s="466"/>
      <c r="K2243" s="466"/>
      <c r="P2243" s="466"/>
      <c r="S2243" s="466"/>
      <c r="T2243" s="443"/>
    </row>
    <row r="2244" spans="4:20" s="121" customFormat="1">
      <c r="D2244" s="466"/>
      <c r="F2244" s="466"/>
      <c r="K2244" s="466"/>
      <c r="P2244" s="466"/>
      <c r="S2244" s="466"/>
      <c r="T2244" s="443"/>
    </row>
    <row r="2245" spans="4:20" s="121" customFormat="1">
      <c r="D2245" s="466"/>
      <c r="F2245" s="466"/>
      <c r="K2245" s="466"/>
      <c r="P2245" s="466"/>
      <c r="S2245" s="466"/>
      <c r="T2245" s="443"/>
    </row>
    <row r="2246" spans="4:20" s="121" customFormat="1">
      <c r="D2246" s="466"/>
      <c r="F2246" s="466"/>
      <c r="K2246" s="466"/>
      <c r="P2246" s="466"/>
      <c r="S2246" s="466"/>
      <c r="T2246" s="443"/>
    </row>
    <row r="2247" spans="4:20" s="121" customFormat="1">
      <c r="D2247" s="466"/>
      <c r="F2247" s="466"/>
      <c r="K2247" s="466"/>
      <c r="P2247" s="466"/>
      <c r="S2247" s="466"/>
      <c r="T2247" s="443"/>
    </row>
    <row r="2248" spans="4:20" s="121" customFormat="1">
      <c r="D2248" s="466"/>
      <c r="F2248" s="466"/>
      <c r="K2248" s="466"/>
      <c r="P2248" s="466"/>
      <c r="S2248" s="466"/>
      <c r="T2248" s="443"/>
    </row>
    <row r="2249" spans="4:20" s="121" customFormat="1">
      <c r="D2249" s="466"/>
      <c r="F2249" s="466"/>
      <c r="K2249" s="466"/>
      <c r="P2249" s="466"/>
      <c r="S2249" s="466"/>
      <c r="T2249" s="443"/>
    </row>
    <row r="2250" spans="4:20" s="121" customFormat="1">
      <c r="D2250" s="466"/>
      <c r="F2250" s="466"/>
      <c r="K2250" s="466"/>
      <c r="P2250" s="466"/>
      <c r="S2250" s="466"/>
      <c r="T2250" s="443"/>
    </row>
    <row r="2251" spans="4:20" s="121" customFormat="1">
      <c r="D2251" s="466"/>
      <c r="F2251" s="466"/>
      <c r="K2251" s="466"/>
      <c r="P2251" s="466"/>
      <c r="S2251" s="466"/>
      <c r="T2251" s="443"/>
    </row>
    <row r="2252" spans="4:20" s="121" customFormat="1">
      <c r="D2252" s="466"/>
      <c r="F2252" s="466"/>
      <c r="K2252" s="466"/>
      <c r="P2252" s="466"/>
      <c r="S2252" s="466"/>
      <c r="T2252" s="443"/>
    </row>
    <row r="2253" spans="4:20" s="121" customFormat="1">
      <c r="D2253" s="466"/>
      <c r="F2253" s="466"/>
      <c r="K2253" s="466"/>
      <c r="P2253" s="466"/>
      <c r="S2253" s="466"/>
      <c r="T2253" s="443"/>
    </row>
    <row r="2254" spans="4:20" s="121" customFormat="1">
      <c r="D2254" s="466"/>
      <c r="F2254" s="466"/>
      <c r="K2254" s="466"/>
      <c r="P2254" s="466"/>
      <c r="S2254" s="466"/>
      <c r="T2254" s="443"/>
    </row>
    <row r="2255" spans="4:20" s="121" customFormat="1">
      <c r="D2255" s="466"/>
      <c r="F2255" s="466"/>
      <c r="K2255" s="466"/>
      <c r="P2255" s="466"/>
      <c r="S2255" s="466"/>
      <c r="T2255" s="443"/>
    </row>
    <row r="2256" spans="4:20" s="121" customFormat="1">
      <c r="D2256" s="466"/>
      <c r="F2256" s="466"/>
      <c r="K2256" s="466"/>
      <c r="P2256" s="466"/>
      <c r="S2256" s="466"/>
      <c r="T2256" s="443"/>
    </row>
    <row r="2257" spans="4:20" s="121" customFormat="1">
      <c r="D2257" s="466"/>
      <c r="F2257" s="466"/>
      <c r="K2257" s="466"/>
      <c r="P2257" s="466"/>
      <c r="S2257" s="466"/>
      <c r="T2257" s="443"/>
    </row>
    <row r="2258" spans="4:20" s="121" customFormat="1">
      <c r="D2258" s="466"/>
      <c r="F2258" s="466"/>
      <c r="K2258" s="466"/>
      <c r="P2258" s="466"/>
      <c r="S2258" s="466"/>
      <c r="T2258" s="443"/>
    </row>
    <row r="2259" spans="4:20" s="121" customFormat="1">
      <c r="D2259" s="466"/>
      <c r="F2259" s="466"/>
      <c r="K2259" s="466"/>
      <c r="P2259" s="466"/>
      <c r="S2259" s="466"/>
      <c r="T2259" s="443"/>
    </row>
    <row r="2260" spans="4:20" s="121" customFormat="1">
      <c r="D2260" s="466"/>
      <c r="F2260" s="466"/>
      <c r="K2260" s="466"/>
      <c r="P2260" s="466"/>
      <c r="S2260" s="466"/>
      <c r="T2260" s="443"/>
    </row>
    <row r="2261" spans="4:20" s="121" customFormat="1">
      <c r="D2261" s="466"/>
      <c r="F2261" s="466"/>
      <c r="K2261" s="466"/>
      <c r="P2261" s="466"/>
      <c r="S2261" s="466"/>
      <c r="T2261" s="443"/>
    </row>
    <row r="2262" spans="4:20" s="121" customFormat="1">
      <c r="D2262" s="466"/>
      <c r="F2262" s="466"/>
      <c r="K2262" s="466"/>
      <c r="P2262" s="466"/>
      <c r="S2262" s="466"/>
      <c r="T2262" s="443"/>
    </row>
    <row r="2263" spans="4:20" s="121" customFormat="1">
      <c r="D2263" s="466"/>
      <c r="F2263" s="466"/>
      <c r="K2263" s="466"/>
      <c r="P2263" s="466"/>
      <c r="S2263" s="466"/>
      <c r="T2263" s="443"/>
    </row>
    <row r="2264" spans="4:20" s="121" customFormat="1">
      <c r="D2264" s="466"/>
      <c r="F2264" s="466"/>
      <c r="K2264" s="466"/>
      <c r="P2264" s="466"/>
      <c r="S2264" s="466"/>
      <c r="T2264" s="443"/>
    </row>
    <row r="2265" spans="4:20" s="121" customFormat="1">
      <c r="D2265" s="466"/>
      <c r="F2265" s="466"/>
      <c r="K2265" s="466"/>
      <c r="P2265" s="466"/>
      <c r="S2265" s="466"/>
      <c r="T2265" s="443"/>
    </row>
    <row r="2266" spans="4:20" s="121" customFormat="1">
      <c r="D2266" s="466"/>
      <c r="F2266" s="466"/>
      <c r="K2266" s="466"/>
      <c r="P2266" s="466"/>
      <c r="S2266" s="466"/>
      <c r="T2266" s="443"/>
    </row>
    <row r="2267" spans="4:20" s="121" customFormat="1">
      <c r="D2267" s="466"/>
      <c r="F2267" s="466"/>
      <c r="K2267" s="466"/>
      <c r="P2267" s="466"/>
      <c r="S2267" s="466"/>
      <c r="T2267" s="443"/>
    </row>
    <row r="2268" spans="4:20" s="121" customFormat="1">
      <c r="D2268" s="466"/>
      <c r="F2268" s="466"/>
      <c r="K2268" s="466"/>
      <c r="P2268" s="466"/>
      <c r="S2268" s="466"/>
      <c r="T2268" s="443"/>
    </row>
    <row r="2269" spans="4:20" s="121" customFormat="1">
      <c r="D2269" s="466"/>
      <c r="F2269" s="466"/>
      <c r="K2269" s="466"/>
      <c r="P2269" s="466"/>
      <c r="S2269" s="466"/>
      <c r="T2269" s="443"/>
    </row>
    <row r="2270" spans="4:20" s="121" customFormat="1">
      <c r="D2270" s="466"/>
      <c r="F2270" s="466"/>
      <c r="K2270" s="466"/>
      <c r="P2270" s="466"/>
      <c r="S2270" s="466"/>
      <c r="T2270" s="443"/>
    </row>
    <row r="2271" spans="4:20" s="121" customFormat="1">
      <c r="D2271" s="466"/>
      <c r="F2271" s="466"/>
      <c r="K2271" s="466"/>
      <c r="P2271" s="466"/>
      <c r="S2271" s="466"/>
      <c r="T2271" s="443"/>
    </row>
    <row r="2272" spans="4:20" s="121" customFormat="1">
      <c r="D2272" s="466"/>
      <c r="F2272" s="466"/>
      <c r="K2272" s="466"/>
      <c r="P2272" s="466"/>
      <c r="S2272" s="466"/>
      <c r="T2272" s="443"/>
    </row>
    <row r="2273" spans="4:20" s="121" customFormat="1">
      <c r="D2273" s="466"/>
      <c r="F2273" s="466"/>
      <c r="K2273" s="466"/>
      <c r="P2273" s="466"/>
      <c r="S2273" s="466"/>
      <c r="T2273" s="443"/>
    </row>
    <row r="2274" spans="4:20" s="121" customFormat="1">
      <c r="D2274" s="466"/>
      <c r="F2274" s="466"/>
      <c r="K2274" s="466"/>
      <c r="P2274" s="466"/>
      <c r="S2274" s="466"/>
      <c r="T2274" s="443"/>
    </row>
    <row r="2275" spans="4:20" s="121" customFormat="1">
      <c r="D2275" s="466"/>
      <c r="F2275" s="466"/>
      <c r="K2275" s="466"/>
      <c r="P2275" s="466"/>
      <c r="S2275" s="466"/>
      <c r="T2275" s="443"/>
    </row>
    <row r="2276" spans="4:20" s="121" customFormat="1">
      <c r="D2276" s="466"/>
      <c r="F2276" s="466"/>
      <c r="K2276" s="466"/>
      <c r="P2276" s="466"/>
      <c r="S2276" s="466"/>
      <c r="T2276" s="443"/>
    </row>
    <row r="2277" spans="4:20" s="121" customFormat="1">
      <c r="D2277" s="466"/>
      <c r="F2277" s="466"/>
      <c r="K2277" s="466"/>
      <c r="P2277" s="466"/>
      <c r="S2277" s="466"/>
      <c r="T2277" s="443"/>
    </row>
    <row r="2278" spans="4:20" s="121" customFormat="1">
      <c r="D2278" s="466"/>
      <c r="F2278" s="466"/>
      <c r="K2278" s="466"/>
      <c r="P2278" s="466"/>
      <c r="S2278" s="466"/>
      <c r="T2278" s="443"/>
    </row>
    <row r="2279" spans="4:20" s="121" customFormat="1">
      <c r="D2279" s="466"/>
      <c r="F2279" s="466"/>
      <c r="K2279" s="466"/>
      <c r="P2279" s="466"/>
      <c r="S2279" s="466"/>
      <c r="T2279" s="443"/>
    </row>
    <row r="2280" spans="4:20" s="121" customFormat="1">
      <c r="D2280" s="466"/>
      <c r="F2280" s="466"/>
      <c r="K2280" s="466"/>
      <c r="P2280" s="466"/>
      <c r="S2280" s="466"/>
      <c r="T2280" s="443"/>
    </row>
    <row r="2281" spans="4:20" s="121" customFormat="1">
      <c r="D2281" s="466"/>
      <c r="F2281" s="466"/>
      <c r="K2281" s="466"/>
      <c r="P2281" s="466"/>
      <c r="S2281" s="466"/>
      <c r="T2281" s="443"/>
    </row>
    <row r="2282" spans="4:20" s="121" customFormat="1">
      <c r="D2282" s="466"/>
      <c r="F2282" s="466"/>
      <c r="K2282" s="466"/>
      <c r="P2282" s="466"/>
      <c r="S2282" s="466"/>
      <c r="T2282" s="443"/>
    </row>
    <row r="2283" spans="4:20" s="121" customFormat="1">
      <c r="D2283" s="466"/>
      <c r="F2283" s="466"/>
      <c r="K2283" s="466"/>
      <c r="P2283" s="466"/>
      <c r="S2283" s="466"/>
      <c r="T2283" s="443"/>
    </row>
    <row r="2284" spans="4:20" s="121" customFormat="1">
      <c r="D2284" s="466"/>
      <c r="F2284" s="466"/>
      <c r="K2284" s="466"/>
      <c r="P2284" s="466"/>
      <c r="S2284" s="466"/>
      <c r="T2284" s="443"/>
    </row>
    <row r="2285" spans="4:20" s="121" customFormat="1">
      <c r="D2285" s="466"/>
      <c r="F2285" s="466"/>
      <c r="K2285" s="466"/>
      <c r="P2285" s="466"/>
      <c r="S2285" s="466"/>
      <c r="T2285" s="443"/>
    </row>
    <row r="2286" spans="4:20" s="121" customFormat="1">
      <c r="D2286" s="466"/>
      <c r="F2286" s="466"/>
      <c r="K2286" s="466"/>
      <c r="P2286" s="466"/>
      <c r="S2286" s="466"/>
      <c r="T2286" s="443"/>
    </row>
    <row r="2287" spans="4:20" s="121" customFormat="1">
      <c r="D2287" s="466"/>
      <c r="F2287" s="466"/>
      <c r="K2287" s="466"/>
      <c r="P2287" s="466"/>
      <c r="S2287" s="466"/>
      <c r="T2287" s="443"/>
    </row>
    <row r="2288" spans="4:20" s="121" customFormat="1">
      <c r="D2288" s="466"/>
      <c r="F2288" s="466"/>
      <c r="K2288" s="466"/>
      <c r="P2288" s="466"/>
      <c r="S2288" s="466"/>
      <c r="T2288" s="443"/>
    </row>
    <row r="2289" spans="4:20" s="121" customFormat="1">
      <c r="D2289" s="466"/>
      <c r="F2289" s="466"/>
      <c r="K2289" s="466"/>
      <c r="P2289" s="466"/>
      <c r="S2289" s="466"/>
      <c r="T2289" s="443"/>
    </row>
    <row r="2290" spans="4:20" s="121" customFormat="1">
      <c r="D2290" s="466"/>
      <c r="F2290" s="466"/>
      <c r="K2290" s="466"/>
      <c r="P2290" s="466"/>
      <c r="S2290" s="466"/>
      <c r="T2290" s="443"/>
    </row>
    <row r="2291" spans="4:20" s="121" customFormat="1">
      <c r="D2291" s="466"/>
      <c r="F2291" s="466"/>
      <c r="K2291" s="466"/>
      <c r="P2291" s="466"/>
      <c r="S2291" s="466"/>
      <c r="T2291" s="443"/>
    </row>
    <row r="2292" spans="4:20" s="121" customFormat="1">
      <c r="D2292" s="466"/>
      <c r="F2292" s="466"/>
      <c r="K2292" s="466"/>
      <c r="P2292" s="466"/>
      <c r="S2292" s="466"/>
      <c r="T2292" s="443"/>
    </row>
    <row r="2293" spans="4:20" s="121" customFormat="1">
      <c r="D2293" s="466"/>
      <c r="F2293" s="466"/>
      <c r="K2293" s="466"/>
      <c r="P2293" s="466"/>
      <c r="S2293" s="466"/>
      <c r="T2293" s="443"/>
    </row>
    <row r="2294" spans="4:20" s="121" customFormat="1">
      <c r="D2294" s="466"/>
      <c r="F2294" s="466"/>
      <c r="K2294" s="466"/>
      <c r="P2294" s="466"/>
      <c r="S2294" s="466"/>
      <c r="T2294" s="443"/>
    </row>
    <row r="2295" spans="4:20" s="121" customFormat="1">
      <c r="D2295" s="466"/>
      <c r="F2295" s="466"/>
      <c r="K2295" s="466"/>
      <c r="P2295" s="466"/>
      <c r="S2295" s="466"/>
      <c r="T2295" s="443"/>
    </row>
    <row r="2296" spans="4:20" s="121" customFormat="1">
      <c r="D2296" s="466"/>
      <c r="F2296" s="466"/>
      <c r="K2296" s="466"/>
      <c r="P2296" s="466"/>
      <c r="S2296" s="466"/>
      <c r="T2296" s="443"/>
    </row>
    <row r="2297" spans="4:20" s="121" customFormat="1">
      <c r="D2297" s="466"/>
      <c r="F2297" s="466"/>
      <c r="K2297" s="466"/>
      <c r="P2297" s="466"/>
      <c r="S2297" s="466"/>
      <c r="T2297" s="443"/>
    </row>
    <row r="2298" spans="4:20" s="121" customFormat="1">
      <c r="D2298" s="466"/>
      <c r="F2298" s="466"/>
      <c r="K2298" s="466"/>
      <c r="P2298" s="466"/>
      <c r="S2298" s="466"/>
      <c r="T2298" s="443"/>
    </row>
    <row r="2299" spans="4:20" s="121" customFormat="1">
      <c r="D2299" s="466"/>
      <c r="F2299" s="466"/>
      <c r="K2299" s="466"/>
      <c r="P2299" s="466"/>
      <c r="S2299" s="466"/>
      <c r="T2299" s="443"/>
    </row>
    <row r="2300" spans="4:20" s="121" customFormat="1">
      <c r="D2300" s="466"/>
      <c r="F2300" s="466"/>
      <c r="K2300" s="466"/>
      <c r="P2300" s="466"/>
      <c r="S2300" s="466"/>
      <c r="T2300" s="443"/>
    </row>
    <row r="2301" spans="4:20" s="121" customFormat="1">
      <c r="D2301" s="466"/>
      <c r="F2301" s="466"/>
      <c r="K2301" s="466"/>
      <c r="P2301" s="466"/>
      <c r="S2301" s="466"/>
      <c r="T2301" s="443"/>
    </row>
    <row r="2302" spans="4:20" s="121" customFormat="1">
      <c r="D2302" s="466"/>
      <c r="F2302" s="466"/>
      <c r="K2302" s="466"/>
      <c r="P2302" s="466"/>
      <c r="S2302" s="466"/>
      <c r="T2302" s="443"/>
    </row>
    <row r="2303" spans="4:20" s="121" customFormat="1">
      <c r="D2303" s="466"/>
      <c r="F2303" s="466"/>
      <c r="K2303" s="466"/>
      <c r="P2303" s="466"/>
      <c r="S2303" s="466"/>
      <c r="T2303" s="443"/>
    </row>
    <row r="2304" spans="4:20" s="121" customFormat="1">
      <c r="D2304" s="466"/>
      <c r="F2304" s="466"/>
      <c r="K2304" s="466"/>
      <c r="P2304" s="466"/>
      <c r="S2304" s="466"/>
      <c r="T2304" s="443"/>
    </row>
    <row r="2305" spans="4:20" s="121" customFormat="1">
      <c r="D2305" s="466"/>
      <c r="F2305" s="466"/>
      <c r="K2305" s="466"/>
      <c r="P2305" s="466"/>
      <c r="S2305" s="466"/>
      <c r="T2305" s="443"/>
    </row>
    <row r="2306" spans="4:20" s="121" customFormat="1">
      <c r="D2306" s="466"/>
      <c r="F2306" s="466"/>
      <c r="K2306" s="466"/>
      <c r="P2306" s="466"/>
      <c r="S2306" s="466"/>
      <c r="T2306" s="443"/>
    </row>
    <row r="2307" spans="4:20" s="121" customFormat="1">
      <c r="D2307" s="466"/>
      <c r="F2307" s="466"/>
      <c r="K2307" s="466"/>
      <c r="P2307" s="466"/>
      <c r="S2307" s="466"/>
      <c r="T2307" s="443"/>
    </row>
    <row r="2308" spans="4:20" s="121" customFormat="1">
      <c r="D2308" s="466"/>
      <c r="F2308" s="466"/>
      <c r="K2308" s="466"/>
      <c r="P2308" s="466"/>
      <c r="S2308" s="466"/>
      <c r="T2308" s="443"/>
    </row>
    <row r="2309" spans="4:20" s="121" customFormat="1">
      <c r="D2309" s="466"/>
      <c r="F2309" s="466"/>
      <c r="K2309" s="466"/>
      <c r="P2309" s="466"/>
      <c r="S2309" s="466"/>
      <c r="T2309" s="443"/>
    </row>
    <row r="2310" spans="4:20" s="121" customFormat="1">
      <c r="D2310" s="466"/>
      <c r="F2310" s="466"/>
      <c r="K2310" s="466"/>
      <c r="P2310" s="466"/>
      <c r="S2310" s="466"/>
      <c r="T2310" s="443"/>
    </row>
    <row r="2311" spans="4:20" s="121" customFormat="1">
      <c r="D2311" s="466"/>
      <c r="F2311" s="466"/>
      <c r="K2311" s="466"/>
      <c r="P2311" s="466"/>
      <c r="S2311" s="466"/>
      <c r="T2311" s="443"/>
    </row>
    <row r="2312" spans="4:20" s="121" customFormat="1">
      <c r="D2312" s="466"/>
      <c r="F2312" s="466"/>
      <c r="K2312" s="466"/>
      <c r="P2312" s="466"/>
      <c r="S2312" s="466"/>
      <c r="T2312" s="443"/>
    </row>
    <row r="2313" spans="4:20" s="121" customFormat="1">
      <c r="D2313" s="466"/>
      <c r="F2313" s="466"/>
      <c r="K2313" s="466"/>
      <c r="P2313" s="466"/>
      <c r="S2313" s="466"/>
      <c r="T2313" s="443"/>
    </row>
    <row r="2314" spans="4:20" s="121" customFormat="1">
      <c r="D2314" s="466"/>
      <c r="F2314" s="466"/>
      <c r="K2314" s="466"/>
      <c r="P2314" s="466"/>
      <c r="S2314" s="466"/>
      <c r="T2314" s="443"/>
    </row>
    <row r="2315" spans="4:20" s="121" customFormat="1">
      <c r="D2315" s="466"/>
      <c r="F2315" s="466"/>
      <c r="K2315" s="466"/>
      <c r="P2315" s="466"/>
      <c r="S2315" s="466"/>
      <c r="T2315" s="443"/>
    </row>
    <row r="2316" spans="4:20" s="121" customFormat="1">
      <c r="D2316" s="466"/>
      <c r="F2316" s="466"/>
      <c r="K2316" s="466"/>
      <c r="P2316" s="466"/>
      <c r="S2316" s="466"/>
      <c r="T2316" s="443"/>
    </row>
    <row r="2317" spans="4:20" s="121" customFormat="1">
      <c r="D2317" s="466"/>
      <c r="F2317" s="466"/>
      <c r="K2317" s="466"/>
      <c r="P2317" s="466"/>
      <c r="S2317" s="466"/>
      <c r="T2317" s="443"/>
    </row>
    <row r="2318" spans="4:20" s="121" customFormat="1">
      <c r="D2318" s="466"/>
      <c r="F2318" s="466"/>
      <c r="K2318" s="466"/>
      <c r="P2318" s="466"/>
      <c r="S2318" s="466"/>
      <c r="T2318" s="443"/>
    </row>
    <row r="2319" spans="4:20" s="121" customFormat="1">
      <c r="D2319" s="466"/>
      <c r="F2319" s="466"/>
      <c r="K2319" s="466"/>
      <c r="P2319" s="466"/>
      <c r="S2319" s="466"/>
      <c r="T2319" s="443"/>
    </row>
    <row r="2320" spans="4:20" s="121" customFormat="1">
      <c r="D2320" s="466"/>
      <c r="F2320" s="466"/>
      <c r="K2320" s="466"/>
      <c r="P2320" s="466"/>
      <c r="S2320" s="466"/>
      <c r="T2320" s="443"/>
    </row>
    <row r="2321" spans="4:20" s="121" customFormat="1">
      <c r="D2321" s="466"/>
      <c r="F2321" s="466"/>
      <c r="K2321" s="466"/>
      <c r="P2321" s="466"/>
      <c r="S2321" s="466"/>
      <c r="T2321" s="443"/>
    </row>
    <row r="2322" spans="4:20" s="121" customFormat="1">
      <c r="D2322" s="466"/>
      <c r="F2322" s="466"/>
      <c r="K2322" s="466"/>
      <c r="P2322" s="466"/>
      <c r="S2322" s="466"/>
      <c r="T2322" s="443"/>
    </row>
    <row r="2323" spans="4:20" s="121" customFormat="1">
      <c r="D2323" s="466"/>
      <c r="F2323" s="466"/>
      <c r="K2323" s="466"/>
      <c r="P2323" s="466"/>
      <c r="S2323" s="466"/>
      <c r="T2323" s="443"/>
    </row>
    <row r="2324" spans="4:20" s="121" customFormat="1">
      <c r="D2324" s="466"/>
      <c r="F2324" s="466"/>
      <c r="K2324" s="466"/>
      <c r="P2324" s="466"/>
      <c r="S2324" s="466"/>
      <c r="T2324" s="443"/>
    </row>
    <row r="2325" spans="4:20" s="121" customFormat="1">
      <c r="D2325" s="466"/>
      <c r="F2325" s="466"/>
      <c r="K2325" s="466"/>
      <c r="P2325" s="466"/>
      <c r="S2325" s="466"/>
      <c r="T2325" s="443"/>
    </row>
    <row r="2326" spans="4:20" s="121" customFormat="1">
      <c r="D2326" s="466"/>
      <c r="F2326" s="466"/>
      <c r="K2326" s="466"/>
      <c r="P2326" s="466"/>
      <c r="S2326" s="466"/>
      <c r="T2326" s="443"/>
    </row>
    <row r="2327" spans="4:20" s="121" customFormat="1">
      <c r="D2327" s="466"/>
      <c r="F2327" s="466"/>
      <c r="K2327" s="466"/>
      <c r="P2327" s="466"/>
      <c r="S2327" s="466"/>
      <c r="T2327" s="443"/>
    </row>
    <row r="2328" spans="4:20" s="121" customFormat="1">
      <c r="D2328" s="466"/>
      <c r="F2328" s="466"/>
      <c r="K2328" s="466"/>
      <c r="P2328" s="466"/>
      <c r="S2328" s="466"/>
      <c r="T2328" s="443"/>
    </row>
    <row r="2329" spans="4:20" s="121" customFormat="1">
      <c r="D2329" s="466"/>
      <c r="F2329" s="466"/>
      <c r="K2329" s="466"/>
      <c r="P2329" s="466"/>
      <c r="S2329" s="466"/>
      <c r="T2329" s="443"/>
    </row>
    <row r="2330" spans="4:20" s="121" customFormat="1">
      <c r="D2330" s="466"/>
      <c r="F2330" s="466"/>
      <c r="K2330" s="466"/>
      <c r="P2330" s="466"/>
      <c r="S2330" s="466"/>
      <c r="T2330" s="443"/>
    </row>
    <row r="2331" spans="4:20" s="121" customFormat="1">
      <c r="D2331" s="466"/>
      <c r="F2331" s="466"/>
      <c r="K2331" s="466"/>
      <c r="P2331" s="466"/>
      <c r="S2331" s="466"/>
      <c r="T2331" s="443"/>
    </row>
    <row r="2332" spans="4:20" s="121" customFormat="1">
      <c r="D2332" s="466"/>
      <c r="F2332" s="466"/>
      <c r="K2332" s="466"/>
      <c r="P2332" s="466"/>
      <c r="S2332" s="466"/>
      <c r="T2332" s="443"/>
    </row>
    <row r="2333" spans="4:20" s="121" customFormat="1">
      <c r="D2333" s="466"/>
      <c r="F2333" s="466"/>
      <c r="K2333" s="466"/>
      <c r="P2333" s="466"/>
      <c r="S2333" s="466"/>
      <c r="T2333" s="443"/>
    </row>
    <row r="2334" spans="4:20" s="121" customFormat="1">
      <c r="D2334" s="466"/>
      <c r="F2334" s="466"/>
      <c r="K2334" s="466"/>
      <c r="P2334" s="466"/>
      <c r="S2334" s="466"/>
      <c r="T2334" s="443"/>
    </row>
    <row r="2335" spans="4:20" s="121" customFormat="1">
      <c r="D2335" s="466"/>
      <c r="F2335" s="466"/>
      <c r="K2335" s="466"/>
      <c r="P2335" s="466"/>
      <c r="S2335" s="466"/>
      <c r="T2335" s="443"/>
    </row>
    <row r="2336" spans="4:20" s="121" customFormat="1">
      <c r="D2336" s="466"/>
      <c r="F2336" s="466"/>
      <c r="K2336" s="466"/>
      <c r="P2336" s="466"/>
      <c r="S2336" s="466"/>
      <c r="T2336" s="443"/>
    </row>
    <row r="2337" spans="4:20" s="121" customFormat="1">
      <c r="D2337" s="466"/>
      <c r="F2337" s="466"/>
      <c r="K2337" s="466"/>
      <c r="P2337" s="466"/>
      <c r="S2337" s="466"/>
      <c r="T2337" s="443"/>
    </row>
    <row r="2338" spans="4:20" s="121" customFormat="1">
      <c r="D2338" s="466"/>
      <c r="F2338" s="466"/>
      <c r="K2338" s="466"/>
      <c r="P2338" s="466"/>
      <c r="S2338" s="466"/>
      <c r="T2338" s="443"/>
    </row>
    <row r="2339" spans="4:20" s="121" customFormat="1">
      <c r="D2339" s="466"/>
      <c r="F2339" s="466"/>
      <c r="K2339" s="466"/>
      <c r="P2339" s="466"/>
      <c r="S2339" s="466"/>
      <c r="T2339" s="443"/>
    </row>
    <row r="2340" spans="4:20" s="121" customFormat="1">
      <c r="D2340" s="466"/>
      <c r="F2340" s="466"/>
      <c r="K2340" s="466"/>
      <c r="P2340" s="466"/>
      <c r="S2340" s="466"/>
      <c r="T2340" s="443"/>
    </row>
    <row r="2341" spans="4:20" s="121" customFormat="1">
      <c r="D2341" s="466"/>
      <c r="F2341" s="466"/>
      <c r="K2341" s="466"/>
      <c r="P2341" s="466"/>
      <c r="S2341" s="466"/>
      <c r="T2341" s="443"/>
    </row>
    <row r="2342" spans="4:20" s="121" customFormat="1">
      <c r="D2342" s="466"/>
      <c r="F2342" s="466"/>
      <c r="K2342" s="466"/>
      <c r="P2342" s="466"/>
      <c r="S2342" s="466"/>
      <c r="T2342" s="443"/>
    </row>
    <row r="2343" spans="4:20" s="121" customFormat="1">
      <c r="D2343" s="466"/>
      <c r="F2343" s="466"/>
      <c r="K2343" s="466"/>
      <c r="P2343" s="466"/>
      <c r="S2343" s="466"/>
      <c r="T2343" s="443"/>
    </row>
    <row r="2344" spans="4:20" s="121" customFormat="1">
      <c r="D2344" s="466"/>
      <c r="F2344" s="466"/>
      <c r="K2344" s="466"/>
      <c r="P2344" s="466"/>
      <c r="S2344" s="466"/>
      <c r="T2344" s="443"/>
    </row>
    <row r="2345" spans="4:20" s="121" customFormat="1">
      <c r="D2345" s="466"/>
      <c r="F2345" s="466"/>
      <c r="K2345" s="466"/>
      <c r="P2345" s="466"/>
      <c r="S2345" s="466"/>
      <c r="T2345" s="443"/>
    </row>
    <row r="2346" spans="4:20" s="121" customFormat="1">
      <c r="D2346" s="466"/>
      <c r="F2346" s="466"/>
      <c r="K2346" s="466"/>
      <c r="P2346" s="466"/>
      <c r="S2346" s="466"/>
      <c r="T2346" s="443"/>
    </row>
    <row r="2347" spans="4:20" s="121" customFormat="1">
      <c r="D2347" s="466"/>
      <c r="F2347" s="466"/>
      <c r="K2347" s="466"/>
      <c r="P2347" s="466"/>
      <c r="S2347" s="466"/>
      <c r="T2347" s="443"/>
    </row>
    <row r="2348" spans="4:20" s="121" customFormat="1">
      <c r="D2348" s="466"/>
      <c r="F2348" s="466"/>
      <c r="K2348" s="466"/>
      <c r="P2348" s="466"/>
      <c r="S2348" s="466"/>
      <c r="T2348" s="443"/>
    </row>
    <row r="2349" spans="4:20" s="121" customFormat="1">
      <c r="D2349" s="466"/>
      <c r="F2349" s="466"/>
      <c r="K2349" s="466"/>
      <c r="P2349" s="466"/>
      <c r="S2349" s="466"/>
      <c r="T2349" s="443"/>
    </row>
    <row r="2350" spans="4:20" s="121" customFormat="1">
      <c r="D2350" s="466"/>
      <c r="F2350" s="466"/>
      <c r="K2350" s="466"/>
      <c r="P2350" s="466"/>
      <c r="S2350" s="466"/>
      <c r="T2350" s="443"/>
    </row>
    <row r="2351" spans="4:20" s="121" customFormat="1">
      <c r="D2351" s="466"/>
      <c r="F2351" s="466"/>
      <c r="K2351" s="466"/>
      <c r="P2351" s="466"/>
      <c r="S2351" s="466"/>
      <c r="T2351" s="443"/>
    </row>
    <row r="2352" spans="4:20" s="121" customFormat="1">
      <c r="D2352" s="466"/>
      <c r="F2352" s="466"/>
      <c r="K2352" s="466"/>
      <c r="P2352" s="466"/>
      <c r="S2352" s="466"/>
      <c r="T2352" s="443"/>
    </row>
    <row r="2353" spans="4:20" s="121" customFormat="1">
      <c r="D2353" s="466"/>
      <c r="F2353" s="466"/>
      <c r="K2353" s="466"/>
      <c r="P2353" s="466"/>
      <c r="S2353" s="466"/>
      <c r="T2353" s="443"/>
    </row>
    <row r="2354" spans="4:20" s="121" customFormat="1">
      <c r="D2354" s="466"/>
      <c r="F2354" s="466"/>
      <c r="K2354" s="466"/>
      <c r="P2354" s="466"/>
      <c r="S2354" s="466"/>
      <c r="T2354" s="443"/>
    </row>
    <row r="2355" spans="4:20" s="121" customFormat="1">
      <c r="D2355" s="466"/>
      <c r="F2355" s="466"/>
      <c r="K2355" s="466"/>
      <c r="P2355" s="466"/>
      <c r="S2355" s="466"/>
      <c r="T2355" s="443"/>
    </row>
    <row r="2356" spans="4:20" s="121" customFormat="1">
      <c r="D2356" s="466"/>
      <c r="F2356" s="466"/>
      <c r="K2356" s="466"/>
      <c r="P2356" s="466"/>
      <c r="S2356" s="466"/>
      <c r="T2356" s="443"/>
    </row>
    <row r="2357" spans="4:20" s="121" customFormat="1">
      <c r="D2357" s="466"/>
      <c r="F2357" s="466"/>
      <c r="K2357" s="466"/>
      <c r="P2357" s="466"/>
      <c r="S2357" s="466"/>
      <c r="T2357" s="443"/>
    </row>
    <row r="2358" spans="4:20" s="121" customFormat="1">
      <c r="D2358" s="466"/>
      <c r="F2358" s="466"/>
      <c r="K2358" s="466"/>
      <c r="P2358" s="466"/>
      <c r="S2358" s="466"/>
      <c r="T2358" s="443"/>
    </row>
    <row r="2359" spans="4:20" s="121" customFormat="1">
      <c r="D2359" s="466"/>
      <c r="F2359" s="466"/>
      <c r="K2359" s="466"/>
      <c r="P2359" s="466"/>
      <c r="S2359" s="466"/>
      <c r="T2359" s="443"/>
    </row>
    <row r="2360" spans="4:20" s="121" customFormat="1">
      <c r="D2360" s="466"/>
      <c r="F2360" s="466"/>
      <c r="K2360" s="466"/>
      <c r="P2360" s="466"/>
      <c r="S2360" s="466"/>
      <c r="T2360" s="443"/>
    </row>
    <row r="2361" spans="4:20" s="121" customFormat="1">
      <c r="D2361" s="466"/>
      <c r="F2361" s="466"/>
      <c r="K2361" s="466"/>
      <c r="P2361" s="466"/>
      <c r="S2361" s="466"/>
      <c r="T2361" s="443"/>
    </row>
    <row r="2362" spans="4:20" s="121" customFormat="1">
      <c r="D2362" s="466"/>
      <c r="F2362" s="466"/>
      <c r="K2362" s="466"/>
      <c r="P2362" s="466"/>
      <c r="S2362" s="466"/>
      <c r="T2362" s="443"/>
    </row>
    <row r="2363" spans="4:20" s="121" customFormat="1">
      <c r="D2363" s="466"/>
      <c r="F2363" s="466"/>
      <c r="K2363" s="466"/>
      <c r="P2363" s="466"/>
      <c r="S2363" s="466"/>
      <c r="T2363" s="443"/>
    </row>
    <row r="2364" spans="4:20" s="121" customFormat="1">
      <c r="D2364" s="466"/>
      <c r="F2364" s="466"/>
      <c r="K2364" s="466"/>
      <c r="P2364" s="466"/>
      <c r="S2364" s="466"/>
      <c r="T2364" s="443"/>
    </row>
    <row r="2365" spans="4:20" s="121" customFormat="1">
      <c r="D2365" s="466"/>
      <c r="F2365" s="466"/>
      <c r="K2365" s="466"/>
      <c r="P2365" s="466"/>
      <c r="S2365" s="466"/>
      <c r="T2365" s="443"/>
    </row>
    <row r="2366" spans="4:20" s="121" customFormat="1">
      <c r="D2366" s="466"/>
      <c r="F2366" s="466"/>
      <c r="K2366" s="466"/>
      <c r="P2366" s="466"/>
      <c r="S2366" s="466"/>
      <c r="T2366" s="443"/>
    </row>
    <row r="2367" spans="4:20" s="121" customFormat="1">
      <c r="D2367" s="466"/>
      <c r="F2367" s="466"/>
      <c r="K2367" s="466"/>
      <c r="P2367" s="466"/>
      <c r="S2367" s="466"/>
      <c r="T2367" s="443"/>
    </row>
    <row r="2368" spans="4:20" s="121" customFormat="1">
      <c r="D2368" s="466"/>
      <c r="F2368" s="466"/>
      <c r="K2368" s="466"/>
      <c r="P2368" s="466"/>
      <c r="S2368" s="466"/>
      <c r="T2368" s="443"/>
    </row>
    <row r="2369" spans="4:20" s="121" customFormat="1">
      <c r="D2369" s="466"/>
      <c r="F2369" s="466"/>
      <c r="K2369" s="466"/>
      <c r="P2369" s="466"/>
      <c r="S2369" s="466"/>
      <c r="T2369" s="443"/>
    </row>
    <row r="2370" spans="4:20" s="121" customFormat="1">
      <c r="D2370" s="466"/>
      <c r="F2370" s="466"/>
      <c r="K2370" s="466"/>
      <c r="P2370" s="466"/>
      <c r="S2370" s="466"/>
      <c r="T2370" s="443"/>
    </row>
    <row r="2371" spans="4:20" s="121" customFormat="1">
      <c r="D2371" s="466"/>
      <c r="F2371" s="466"/>
      <c r="K2371" s="466"/>
      <c r="P2371" s="466"/>
      <c r="S2371" s="466"/>
      <c r="T2371" s="443"/>
    </row>
    <row r="2372" spans="4:20" s="121" customFormat="1">
      <c r="D2372" s="466"/>
      <c r="F2372" s="466"/>
      <c r="K2372" s="466"/>
      <c r="P2372" s="466"/>
      <c r="S2372" s="466"/>
      <c r="T2372" s="443"/>
    </row>
    <row r="2373" spans="4:20" s="121" customFormat="1">
      <c r="D2373" s="466"/>
      <c r="F2373" s="466"/>
      <c r="K2373" s="466"/>
      <c r="P2373" s="466"/>
      <c r="S2373" s="466"/>
      <c r="T2373" s="443"/>
    </row>
    <row r="2374" spans="4:20" s="121" customFormat="1">
      <c r="D2374" s="466"/>
      <c r="F2374" s="466"/>
      <c r="K2374" s="466"/>
      <c r="P2374" s="466"/>
      <c r="S2374" s="466"/>
      <c r="T2374" s="443"/>
    </row>
    <row r="2375" spans="4:20" s="121" customFormat="1">
      <c r="D2375" s="466"/>
      <c r="F2375" s="466"/>
      <c r="K2375" s="466"/>
      <c r="P2375" s="466"/>
      <c r="S2375" s="466"/>
      <c r="T2375" s="443"/>
    </row>
    <row r="2376" spans="4:20" s="121" customFormat="1">
      <c r="D2376" s="466"/>
      <c r="F2376" s="466"/>
      <c r="K2376" s="466"/>
      <c r="P2376" s="466"/>
      <c r="S2376" s="466"/>
      <c r="T2376" s="443"/>
    </row>
    <row r="2377" spans="4:20" s="121" customFormat="1">
      <c r="D2377" s="466"/>
      <c r="F2377" s="466"/>
      <c r="K2377" s="466"/>
      <c r="P2377" s="466"/>
      <c r="S2377" s="466"/>
      <c r="T2377" s="443"/>
    </row>
    <row r="2378" spans="4:20" s="121" customFormat="1">
      <c r="D2378" s="466"/>
      <c r="F2378" s="466"/>
      <c r="K2378" s="466"/>
      <c r="P2378" s="466"/>
      <c r="S2378" s="466"/>
      <c r="T2378" s="443"/>
    </row>
    <row r="2379" spans="4:20" s="121" customFormat="1">
      <c r="D2379" s="466"/>
      <c r="F2379" s="466"/>
      <c r="K2379" s="466"/>
      <c r="P2379" s="466"/>
      <c r="S2379" s="466"/>
      <c r="T2379" s="443"/>
    </row>
    <row r="2380" spans="4:20" s="121" customFormat="1">
      <c r="D2380" s="466"/>
      <c r="F2380" s="466"/>
      <c r="K2380" s="466"/>
      <c r="P2380" s="466"/>
      <c r="S2380" s="466"/>
      <c r="T2380" s="443"/>
    </row>
    <row r="2381" spans="4:20" s="121" customFormat="1">
      <c r="D2381" s="466"/>
      <c r="F2381" s="466"/>
      <c r="K2381" s="466"/>
      <c r="P2381" s="466"/>
      <c r="S2381" s="466"/>
      <c r="T2381" s="443"/>
    </row>
    <row r="2382" spans="4:20" s="121" customFormat="1">
      <c r="D2382" s="466"/>
      <c r="F2382" s="466"/>
      <c r="K2382" s="466"/>
      <c r="P2382" s="466"/>
      <c r="S2382" s="466"/>
      <c r="T2382" s="443"/>
    </row>
    <row r="2383" spans="4:20" s="121" customFormat="1">
      <c r="D2383" s="466"/>
      <c r="F2383" s="466"/>
      <c r="K2383" s="466"/>
      <c r="P2383" s="466"/>
      <c r="S2383" s="466"/>
      <c r="T2383" s="443"/>
    </row>
    <row r="2384" spans="4:20" s="121" customFormat="1">
      <c r="D2384" s="466"/>
      <c r="F2384" s="466"/>
      <c r="K2384" s="466"/>
      <c r="P2384" s="466"/>
      <c r="S2384" s="466"/>
      <c r="T2384" s="443"/>
    </row>
    <row r="2385" spans="4:20" s="121" customFormat="1">
      <c r="D2385" s="466"/>
      <c r="F2385" s="466"/>
      <c r="K2385" s="466"/>
      <c r="P2385" s="466"/>
      <c r="S2385" s="466"/>
      <c r="T2385" s="443"/>
    </row>
    <row r="2386" spans="4:20" s="121" customFormat="1">
      <c r="D2386" s="466"/>
      <c r="F2386" s="466"/>
      <c r="K2386" s="466"/>
      <c r="P2386" s="466"/>
      <c r="S2386" s="466"/>
      <c r="T2386" s="443"/>
    </row>
    <row r="2387" spans="4:20" s="121" customFormat="1">
      <c r="D2387" s="466"/>
      <c r="F2387" s="466"/>
      <c r="K2387" s="466"/>
      <c r="P2387" s="466"/>
      <c r="S2387" s="466"/>
      <c r="T2387" s="443"/>
    </row>
    <row r="2388" spans="4:20" s="121" customFormat="1">
      <c r="D2388" s="466"/>
      <c r="F2388" s="466"/>
      <c r="K2388" s="466"/>
      <c r="P2388" s="466"/>
      <c r="S2388" s="466"/>
      <c r="T2388" s="443"/>
    </row>
    <row r="2389" spans="4:20" s="121" customFormat="1">
      <c r="D2389" s="466"/>
      <c r="F2389" s="466"/>
      <c r="K2389" s="466"/>
      <c r="P2389" s="466"/>
      <c r="S2389" s="466"/>
      <c r="T2389" s="443"/>
    </row>
    <row r="2390" spans="4:20" s="121" customFormat="1">
      <c r="D2390" s="466"/>
      <c r="F2390" s="466"/>
      <c r="K2390" s="466"/>
      <c r="P2390" s="466"/>
      <c r="S2390" s="466"/>
      <c r="T2390" s="443"/>
    </row>
    <row r="2391" spans="4:20" s="121" customFormat="1">
      <c r="D2391" s="466"/>
      <c r="F2391" s="466"/>
      <c r="K2391" s="466"/>
      <c r="P2391" s="466"/>
      <c r="S2391" s="466"/>
      <c r="T2391" s="443"/>
    </row>
    <row r="2392" spans="4:20" s="121" customFormat="1">
      <c r="D2392" s="466"/>
      <c r="F2392" s="466"/>
      <c r="K2392" s="466"/>
      <c r="P2392" s="466"/>
      <c r="S2392" s="466"/>
      <c r="T2392" s="443"/>
    </row>
    <row r="2393" spans="4:20" s="121" customFormat="1">
      <c r="D2393" s="466"/>
      <c r="F2393" s="466"/>
      <c r="K2393" s="466"/>
      <c r="P2393" s="466"/>
      <c r="S2393" s="466"/>
      <c r="T2393" s="443"/>
    </row>
    <row r="2394" spans="4:20" s="121" customFormat="1">
      <c r="D2394" s="466"/>
      <c r="F2394" s="466"/>
      <c r="K2394" s="466"/>
      <c r="P2394" s="466"/>
      <c r="S2394" s="466"/>
      <c r="T2394" s="443"/>
    </row>
    <row r="2395" spans="4:20" s="121" customFormat="1">
      <c r="D2395" s="466"/>
      <c r="F2395" s="466"/>
      <c r="K2395" s="466"/>
      <c r="P2395" s="466"/>
      <c r="S2395" s="466"/>
      <c r="T2395" s="443"/>
    </row>
    <row r="2396" spans="4:20" s="121" customFormat="1">
      <c r="D2396" s="466"/>
      <c r="F2396" s="466"/>
      <c r="K2396" s="466"/>
      <c r="P2396" s="466"/>
      <c r="S2396" s="466"/>
      <c r="T2396" s="443"/>
    </row>
    <row r="2397" spans="4:20" s="121" customFormat="1">
      <c r="D2397" s="466"/>
      <c r="F2397" s="466"/>
      <c r="K2397" s="466"/>
      <c r="P2397" s="466"/>
      <c r="S2397" s="466"/>
      <c r="T2397" s="443"/>
    </row>
    <row r="2398" spans="4:20" s="121" customFormat="1">
      <c r="D2398" s="466"/>
      <c r="F2398" s="466"/>
      <c r="K2398" s="466"/>
      <c r="P2398" s="466"/>
      <c r="S2398" s="466"/>
      <c r="T2398" s="443"/>
    </row>
    <row r="2399" spans="4:20" s="121" customFormat="1">
      <c r="D2399" s="466"/>
      <c r="F2399" s="466"/>
      <c r="K2399" s="466"/>
      <c r="P2399" s="466"/>
      <c r="S2399" s="466"/>
      <c r="T2399" s="443"/>
    </row>
    <row r="2400" spans="4:20" s="121" customFormat="1">
      <c r="D2400" s="466"/>
      <c r="F2400" s="466"/>
      <c r="K2400" s="466"/>
      <c r="P2400" s="466"/>
      <c r="S2400" s="466"/>
      <c r="T2400" s="443"/>
    </row>
    <row r="2401" spans="4:20" s="121" customFormat="1">
      <c r="D2401" s="466"/>
      <c r="F2401" s="466"/>
      <c r="K2401" s="466"/>
      <c r="P2401" s="466"/>
      <c r="S2401" s="466"/>
      <c r="T2401" s="443"/>
    </row>
    <row r="2402" spans="4:20" s="121" customFormat="1">
      <c r="D2402" s="466"/>
      <c r="F2402" s="466"/>
      <c r="K2402" s="466"/>
      <c r="P2402" s="466"/>
      <c r="S2402" s="466"/>
      <c r="T2402" s="443"/>
    </row>
    <row r="2403" spans="4:20" s="121" customFormat="1">
      <c r="D2403" s="466"/>
      <c r="F2403" s="466"/>
      <c r="K2403" s="466"/>
      <c r="P2403" s="466"/>
      <c r="S2403" s="466"/>
      <c r="T2403" s="443"/>
    </row>
    <row r="2404" spans="4:20" s="121" customFormat="1">
      <c r="D2404" s="466"/>
      <c r="F2404" s="466"/>
      <c r="K2404" s="466"/>
      <c r="P2404" s="466"/>
      <c r="S2404" s="466"/>
      <c r="T2404" s="443"/>
    </row>
    <row r="2405" spans="4:20" s="121" customFormat="1">
      <c r="D2405" s="466"/>
      <c r="F2405" s="466"/>
      <c r="K2405" s="466"/>
      <c r="P2405" s="466"/>
      <c r="S2405" s="466"/>
      <c r="T2405" s="443"/>
    </row>
    <row r="2406" spans="4:20" s="121" customFormat="1">
      <c r="D2406" s="466"/>
      <c r="F2406" s="466"/>
      <c r="K2406" s="466"/>
      <c r="P2406" s="466"/>
      <c r="S2406" s="466"/>
      <c r="T2406" s="443"/>
    </row>
    <row r="2407" spans="4:20" s="121" customFormat="1">
      <c r="D2407" s="466"/>
      <c r="F2407" s="466"/>
      <c r="K2407" s="466"/>
      <c r="P2407" s="466"/>
      <c r="S2407" s="466"/>
      <c r="T2407" s="443"/>
    </row>
    <row r="2408" spans="4:20" s="121" customFormat="1">
      <c r="D2408" s="466"/>
      <c r="F2408" s="466"/>
      <c r="K2408" s="466"/>
      <c r="P2408" s="466"/>
      <c r="S2408" s="466"/>
      <c r="T2408" s="443"/>
    </row>
    <row r="2409" spans="4:20" s="121" customFormat="1">
      <c r="D2409" s="466"/>
      <c r="F2409" s="466"/>
      <c r="K2409" s="466"/>
      <c r="P2409" s="466"/>
      <c r="S2409" s="466"/>
      <c r="T2409" s="443"/>
    </row>
    <row r="2410" spans="4:20" s="121" customFormat="1">
      <c r="D2410" s="466"/>
      <c r="F2410" s="466"/>
      <c r="K2410" s="466"/>
      <c r="P2410" s="466"/>
      <c r="S2410" s="466"/>
      <c r="T2410" s="443"/>
    </row>
    <row r="2411" spans="4:20" s="121" customFormat="1">
      <c r="D2411" s="466"/>
      <c r="F2411" s="466"/>
      <c r="K2411" s="466"/>
      <c r="P2411" s="466"/>
      <c r="S2411" s="466"/>
      <c r="T2411" s="443"/>
    </row>
    <row r="2412" spans="4:20" s="121" customFormat="1">
      <c r="D2412" s="466"/>
      <c r="F2412" s="466"/>
      <c r="K2412" s="466"/>
      <c r="P2412" s="466"/>
      <c r="S2412" s="466"/>
      <c r="T2412" s="443"/>
    </row>
    <row r="2413" spans="4:20" s="121" customFormat="1">
      <c r="D2413" s="466"/>
      <c r="F2413" s="466"/>
      <c r="K2413" s="466"/>
      <c r="P2413" s="466"/>
      <c r="S2413" s="466"/>
      <c r="T2413" s="443"/>
    </row>
    <row r="2414" spans="4:20" s="121" customFormat="1">
      <c r="D2414" s="466"/>
      <c r="F2414" s="466"/>
      <c r="K2414" s="466"/>
      <c r="P2414" s="466"/>
      <c r="S2414" s="466"/>
      <c r="T2414" s="443"/>
    </row>
    <row r="2415" spans="4:20" s="121" customFormat="1">
      <c r="D2415" s="466"/>
      <c r="F2415" s="466"/>
      <c r="K2415" s="466"/>
      <c r="P2415" s="466"/>
      <c r="S2415" s="466"/>
      <c r="T2415" s="443"/>
    </row>
    <row r="2416" spans="4:20" s="121" customFormat="1">
      <c r="D2416" s="466"/>
      <c r="F2416" s="466"/>
      <c r="K2416" s="466"/>
      <c r="P2416" s="466"/>
      <c r="S2416" s="466"/>
      <c r="T2416" s="443"/>
    </row>
    <row r="2417" spans="4:20" s="121" customFormat="1">
      <c r="D2417" s="466"/>
      <c r="F2417" s="466"/>
      <c r="K2417" s="466"/>
      <c r="P2417" s="466"/>
      <c r="S2417" s="466"/>
      <c r="T2417" s="443"/>
    </row>
    <row r="2418" spans="4:20" s="121" customFormat="1">
      <c r="D2418" s="466"/>
      <c r="F2418" s="466"/>
      <c r="K2418" s="466"/>
      <c r="P2418" s="466"/>
      <c r="S2418" s="466"/>
      <c r="T2418" s="443"/>
    </row>
    <row r="2419" spans="4:20" s="121" customFormat="1">
      <c r="D2419" s="466"/>
      <c r="F2419" s="466"/>
      <c r="K2419" s="466"/>
      <c r="P2419" s="466"/>
      <c r="S2419" s="466"/>
      <c r="T2419" s="443"/>
    </row>
    <row r="2420" spans="4:20" s="121" customFormat="1">
      <c r="D2420" s="466"/>
      <c r="F2420" s="466"/>
      <c r="K2420" s="466"/>
      <c r="P2420" s="466"/>
      <c r="S2420" s="466"/>
      <c r="T2420" s="443"/>
    </row>
    <row r="2421" spans="4:20" s="121" customFormat="1">
      <c r="D2421" s="466"/>
      <c r="F2421" s="466"/>
      <c r="K2421" s="466"/>
      <c r="P2421" s="466"/>
      <c r="S2421" s="466"/>
      <c r="T2421" s="443"/>
    </row>
    <row r="2422" spans="4:20" s="121" customFormat="1">
      <c r="D2422" s="466"/>
      <c r="F2422" s="466"/>
      <c r="K2422" s="466"/>
      <c r="P2422" s="466"/>
      <c r="S2422" s="466"/>
      <c r="T2422" s="443"/>
    </row>
    <row r="2423" spans="4:20" s="121" customFormat="1">
      <c r="D2423" s="466"/>
      <c r="F2423" s="466"/>
      <c r="K2423" s="466"/>
      <c r="P2423" s="466"/>
      <c r="S2423" s="466"/>
      <c r="T2423" s="443"/>
    </row>
    <row r="2424" spans="4:20" s="121" customFormat="1">
      <c r="D2424" s="466"/>
      <c r="F2424" s="466"/>
      <c r="K2424" s="466"/>
      <c r="P2424" s="466"/>
      <c r="S2424" s="466"/>
      <c r="T2424" s="443"/>
    </row>
    <row r="2425" spans="4:20" s="121" customFormat="1">
      <c r="D2425" s="466"/>
      <c r="F2425" s="466"/>
      <c r="K2425" s="466"/>
      <c r="P2425" s="466"/>
      <c r="S2425" s="466"/>
      <c r="T2425" s="443"/>
    </row>
    <row r="2426" spans="4:20" s="121" customFormat="1">
      <c r="D2426" s="466"/>
      <c r="F2426" s="466"/>
      <c r="K2426" s="466"/>
      <c r="P2426" s="466"/>
      <c r="S2426" s="466"/>
      <c r="T2426" s="443"/>
    </row>
    <row r="2427" spans="4:20" s="121" customFormat="1">
      <c r="D2427" s="466"/>
      <c r="F2427" s="466"/>
      <c r="K2427" s="466"/>
      <c r="P2427" s="466"/>
      <c r="S2427" s="466"/>
      <c r="T2427" s="443"/>
    </row>
    <row r="2428" spans="4:20" s="121" customFormat="1">
      <c r="D2428" s="466"/>
      <c r="F2428" s="466"/>
      <c r="K2428" s="466"/>
      <c r="P2428" s="466"/>
      <c r="S2428" s="466"/>
      <c r="T2428" s="443"/>
    </row>
    <row r="2429" spans="4:20" s="121" customFormat="1">
      <c r="D2429" s="466"/>
      <c r="F2429" s="466"/>
      <c r="K2429" s="466"/>
      <c r="P2429" s="466"/>
      <c r="S2429" s="466"/>
      <c r="T2429" s="443"/>
    </row>
    <row r="2430" spans="4:20" s="121" customFormat="1">
      <c r="D2430" s="466"/>
      <c r="F2430" s="466"/>
      <c r="K2430" s="466"/>
      <c r="P2430" s="466"/>
      <c r="S2430" s="466"/>
      <c r="T2430" s="443"/>
    </row>
    <row r="2431" spans="4:20" s="121" customFormat="1">
      <c r="D2431" s="466"/>
      <c r="F2431" s="466"/>
      <c r="K2431" s="466"/>
      <c r="P2431" s="466"/>
      <c r="S2431" s="466"/>
      <c r="T2431" s="443"/>
    </row>
    <row r="2432" spans="4:20" s="121" customFormat="1">
      <c r="D2432" s="466"/>
      <c r="F2432" s="466"/>
      <c r="K2432" s="466"/>
      <c r="P2432" s="466"/>
      <c r="S2432" s="466"/>
      <c r="T2432" s="443"/>
    </row>
    <row r="2433" spans="4:20" s="121" customFormat="1">
      <c r="D2433" s="466"/>
      <c r="F2433" s="466"/>
      <c r="K2433" s="466"/>
      <c r="P2433" s="466"/>
      <c r="S2433" s="466"/>
      <c r="T2433" s="443"/>
    </row>
    <row r="2434" spans="4:20" s="121" customFormat="1">
      <c r="D2434" s="466"/>
      <c r="F2434" s="466"/>
      <c r="K2434" s="466"/>
      <c r="P2434" s="466"/>
      <c r="S2434" s="466"/>
      <c r="T2434" s="443"/>
    </row>
    <row r="2435" spans="4:20" s="121" customFormat="1">
      <c r="D2435" s="466"/>
      <c r="F2435" s="466"/>
      <c r="K2435" s="466"/>
      <c r="P2435" s="466"/>
      <c r="S2435" s="466"/>
      <c r="T2435" s="443"/>
    </row>
    <row r="2436" spans="4:20" s="121" customFormat="1">
      <c r="D2436" s="466"/>
      <c r="F2436" s="466"/>
      <c r="K2436" s="466"/>
      <c r="P2436" s="466"/>
      <c r="S2436" s="466"/>
      <c r="T2436" s="443"/>
    </row>
    <row r="2437" spans="4:20" s="121" customFormat="1">
      <c r="D2437" s="466"/>
      <c r="F2437" s="466"/>
      <c r="K2437" s="466"/>
      <c r="P2437" s="466"/>
      <c r="S2437" s="466"/>
      <c r="T2437" s="443"/>
    </row>
    <row r="2438" spans="4:20" s="121" customFormat="1">
      <c r="D2438" s="466"/>
      <c r="F2438" s="466"/>
      <c r="K2438" s="466"/>
      <c r="P2438" s="466"/>
      <c r="S2438" s="466"/>
      <c r="T2438" s="443"/>
    </row>
    <row r="2439" spans="4:20" s="121" customFormat="1">
      <c r="D2439" s="466"/>
      <c r="F2439" s="466"/>
      <c r="K2439" s="466"/>
      <c r="P2439" s="466"/>
      <c r="S2439" s="466"/>
      <c r="T2439" s="443"/>
    </row>
    <row r="2440" spans="4:20" s="121" customFormat="1">
      <c r="D2440" s="466"/>
      <c r="F2440" s="466"/>
      <c r="K2440" s="466"/>
      <c r="P2440" s="466"/>
      <c r="S2440" s="466"/>
      <c r="T2440" s="443"/>
    </row>
    <row r="2441" spans="4:20" s="121" customFormat="1">
      <c r="D2441" s="466"/>
      <c r="F2441" s="466"/>
      <c r="K2441" s="466"/>
      <c r="P2441" s="466"/>
      <c r="S2441" s="466"/>
      <c r="T2441" s="443"/>
    </row>
    <row r="2442" spans="4:20" s="121" customFormat="1">
      <c r="D2442" s="466"/>
      <c r="F2442" s="466"/>
      <c r="K2442" s="466"/>
      <c r="P2442" s="466"/>
      <c r="S2442" s="466"/>
      <c r="T2442" s="443"/>
    </row>
    <row r="2443" spans="4:20" s="121" customFormat="1">
      <c r="D2443" s="466"/>
      <c r="F2443" s="466"/>
      <c r="K2443" s="466"/>
      <c r="P2443" s="466"/>
      <c r="S2443" s="466"/>
      <c r="T2443" s="443"/>
    </row>
    <row r="2444" spans="4:20" s="121" customFormat="1">
      <c r="D2444" s="466"/>
      <c r="F2444" s="466"/>
      <c r="K2444" s="466"/>
      <c r="P2444" s="466"/>
      <c r="S2444" s="466"/>
      <c r="T2444" s="443"/>
    </row>
    <row r="2445" spans="4:20" s="121" customFormat="1">
      <c r="D2445" s="466"/>
      <c r="F2445" s="466"/>
      <c r="K2445" s="466"/>
      <c r="P2445" s="466"/>
      <c r="S2445" s="466"/>
      <c r="T2445" s="443"/>
    </row>
    <row r="2446" spans="4:20" s="121" customFormat="1">
      <c r="D2446" s="466"/>
      <c r="F2446" s="466"/>
      <c r="K2446" s="466"/>
      <c r="P2446" s="466"/>
      <c r="S2446" s="466"/>
      <c r="T2446" s="443"/>
    </row>
    <row r="2447" spans="4:20" s="121" customFormat="1">
      <c r="D2447" s="466"/>
      <c r="F2447" s="466"/>
      <c r="K2447" s="466"/>
      <c r="P2447" s="466"/>
      <c r="S2447" s="466"/>
      <c r="T2447" s="443"/>
    </row>
    <row r="2448" spans="4:20" s="121" customFormat="1">
      <c r="D2448" s="466"/>
      <c r="F2448" s="466"/>
      <c r="K2448" s="466"/>
      <c r="P2448" s="466"/>
      <c r="S2448" s="466"/>
      <c r="T2448" s="443"/>
    </row>
    <row r="2449" spans="4:20" s="121" customFormat="1">
      <c r="D2449" s="466"/>
      <c r="F2449" s="466"/>
      <c r="K2449" s="466"/>
      <c r="P2449" s="466"/>
      <c r="S2449" s="466"/>
      <c r="T2449" s="443"/>
    </row>
    <row r="2450" spans="4:20" s="121" customFormat="1">
      <c r="D2450" s="466"/>
      <c r="F2450" s="466"/>
      <c r="K2450" s="466"/>
      <c r="P2450" s="466"/>
      <c r="S2450" s="466"/>
      <c r="T2450" s="443"/>
    </row>
    <row r="2451" spans="4:20" s="121" customFormat="1">
      <c r="D2451" s="466"/>
      <c r="F2451" s="466"/>
      <c r="K2451" s="466"/>
      <c r="P2451" s="466"/>
      <c r="S2451" s="466"/>
      <c r="T2451" s="443"/>
    </row>
    <row r="2452" spans="4:20" s="121" customFormat="1">
      <c r="D2452" s="466"/>
      <c r="F2452" s="466"/>
      <c r="K2452" s="466"/>
      <c r="P2452" s="466"/>
      <c r="S2452" s="466"/>
      <c r="T2452" s="443"/>
    </row>
    <row r="2453" spans="4:20" s="121" customFormat="1">
      <c r="D2453" s="466"/>
      <c r="F2453" s="466"/>
      <c r="K2453" s="466"/>
      <c r="P2453" s="466"/>
      <c r="S2453" s="466"/>
      <c r="T2453" s="443"/>
    </row>
    <row r="2454" spans="4:20" s="121" customFormat="1">
      <c r="D2454" s="466"/>
      <c r="F2454" s="466"/>
      <c r="K2454" s="466"/>
      <c r="P2454" s="466"/>
      <c r="S2454" s="466"/>
      <c r="T2454" s="443"/>
    </row>
    <row r="2455" spans="4:20" s="121" customFormat="1">
      <c r="D2455" s="466"/>
      <c r="F2455" s="466"/>
      <c r="K2455" s="466"/>
      <c r="P2455" s="466"/>
      <c r="S2455" s="466"/>
      <c r="T2455" s="443"/>
    </row>
    <row r="2456" spans="4:20" s="121" customFormat="1">
      <c r="D2456" s="466"/>
      <c r="F2456" s="466"/>
      <c r="K2456" s="466"/>
      <c r="P2456" s="466"/>
      <c r="S2456" s="466"/>
      <c r="T2456" s="443"/>
    </row>
    <row r="2457" spans="4:20" s="121" customFormat="1">
      <c r="D2457" s="466"/>
      <c r="F2457" s="466"/>
      <c r="K2457" s="466"/>
      <c r="P2457" s="466"/>
      <c r="S2457" s="466"/>
      <c r="T2457" s="443"/>
    </row>
    <row r="2458" spans="4:20" s="121" customFormat="1">
      <c r="D2458" s="466"/>
      <c r="F2458" s="466"/>
      <c r="K2458" s="466"/>
      <c r="P2458" s="466"/>
      <c r="S2458" s="466"/>
      <c r="T2458" s="443"/>
    </row>
    <row r="2459" spans="4:20" s="121" customFormat="1">
      <c r="D2459" s="466"/>
      <c r="F2459" s="466"/>
      <c r="K2459" s="466"/>
      <c r="P2459" s="466"/>
      <c r="S2459" s="466"/>
      <c r="T2459" s="443"/>
    </row>
    <row r="2460" spans="4:20" s="121" customFormat="1">
      <c r="D2460" s="466"/>
      <c r="F2460" s="466"/>
      <c r="K2460" s="466"/>
      <c r="P2460" s="466"/>
      <c r="S2460" s="466"/>
      <c r="T2460" s="443"/>
    </row>
    <row r="2461" spans="4:20" s="121" customFormat="1">
      <c r="D2461" s="466"/>
      <c r="F2461" s="466"/>
      <c r="K2461" s="466"/>
      <c r="P2461" s="466"/>
      <c r="S2461" s="466"/>
      <c r="T2461" s="443"/>
    </row>
    <row r="2462" spans="4:20" s="121" customFormat="1">
      <c r="D2462" s="466"/>
      <c r="F2462" s="466"/>
      <c r="K2462" s="466"/>
      <c r="P2462" s="466"/>
      <c r="S2462" s="466"/>
      <c r="T2462" s="443"/>
    </row>
    <row r="2463" spans="4:20" s="121" customFormat="1">
      <c r="D2463" s="466"/>
      <c r="F2463" s="466"/>
      <c r="K2463" s="466"/>
      <c r="P2463" s="466"/>
      <c r="S2463" s="466"/>
      <c r="T2463" s="443"/>
    </row>
    <row r="2464" spans="4:20" s="121" customFormat="1">
      <c r="D2464" s="466"/>
      <c r="F2464" s="466"/>
      <c r="K2464" s="466"/>
      <c r="P2464" s="466"/>
      <c r="S2464" s="466"/>
      <c r="T2464" s="443"/>
    </row>
    <row r="2465" spans="4:20" s="121" customFormat="1">
      <c r="D2465" s="466"/>
      <c r="F2465" s="466"/>
      <c r="K2465" s="466"/>
      <c r="P2465" s="466"/>
      <c r="S2465" s="466"/>
      <c r="T2465" s="443"/>
    </row>
    <row r="2466" spans="4:20" s="121" customFormat="1">
      <c r="D2466" s="466"/>
      <c r="F2466" s="466"/>
      <c r="K2466" s="466"/>
      <c r="P2466" s="466"/>
      <c r="S2466" s="466"/>
      <c r="T2466" s="443"/>
    </row>
    <row r="2467" spans="4:20" s="121" customFormat="1">
      <c r="D2467" s="466"/>
      <c r="F2467" s="466"/>
      <c r="K2467" s="466"/>
      <c r="P2467" s="466"/>
      <c r="S2467" s="466"/>
      <c r="T2467" s="443"/>
    </row>
    <row r="2468" spans="4:20" s="121" customFormat="1">
      <c r="D2468" s="466"/>
      <c r="F2468" s="466"/>
      <c r="K2468" s="466"/>
      <c r="P2468" s="466"/>
      <c r="S2468" s="466"/>
      <c r="T2468" s="443"/>
    </row>
    <row r="2469" spans="4:20" s="121" customFormat="1">
      <c r="D2469" s="466"/>
      <c r="F2469" s="466"/>
      <c r="K2469" s="466"/>
      <c r="P2469" s="466"/>
      <c r="S2469" s="466"/>
      <c r="T2469" s="443"/>
    </row>
    <row r="2470" spans="4:20" s="121" customFormat="1">
      <c r="D2470" s="466"/>
      <c r="F2470" s="466"/>
      <c r="K2470" s="466"/>
      <c r="P2470" s="466"/>
      <c r="S2470" s="466"/>
      <c r="T2470" s="443"/>
    </row>
    <row r="2471" spans="4:20" s="121" customFormat="1">
      <c r="D2471" s="466"/>
      <c r="F2471" s="466"/>
      <c r="K2471" s="466"/>
      <c r="P2471" s="466"/>
      <c r="S2471" s="466"/>
      <c r="T2471" s="443"/>
    </row>
    <row r="2472" spans="4:20" s="121" customFormat="1">
      <c r="D2472" s="466"/>
      <c r="F2472" s="466"/>
      <c r="K2472" s="466"/>
      <c r="P2472" s="466"/>
      <c r="S2472" s="466"/>
      <c r="T2472" s="443"/>
    </row>
    <row r="2473" spans="4:20" s="121" customFormat="1">
      <c r="D2473" s="466"/>
      <c r="F2473" s="466"/>
      <c r="K2473" s="466"/>
      <c r="P2473" s="466"/>
      <c r="S2473" s="466"/>
      <c r="T2473" s="443"/>
    </row>
    <row r="2474" spans="4:20" s="121" customFormat="1">
      <c r="D2474" s="466"/>
      <c r="F2474" s="466"/>
      <c r="K2474" s="466"/>
      <c r="P2474" s="466"/>
      <c r="S2474" s="466"/>
      <c r="T2474" s="443"/>
    </row>
    <row r="2475" spans="4:20" s="121" customFormat="1">
      <c r="D2475" s="466"/>
      <c r="F2475" s="466"/>
      <c r="K2475" s="466"/>
      <c r="P2475" s="466"/>
      <c r="S2475" s="466"/>
      <c r="T2475" s="443"/>
    </row>
    <row r="2476" spans="4:20" s="121" customFormat="1">
      <c r="D2476" s="466"/>
      <c r="F2476" s="466"/>
      <c r="K2476" s="466"/>
      <c r="P2476" s="466"/>
      <c r="S2476" s="466"/>
      <c r="T2476" s="443"/>
    </row>
    <row r="2477" spans="4:20" s="121" customFormat="1">
      <c r="D2477" s="466"/>
      <c r="F2477" s="466"/>
      <c r="K2477" s="466"/>
      <c r="P2477" s="466"/>
      <c r="S2477" s="466"/>
      <c r="T2477" s="443"/>
    </row>
    <row r="2478" spans="4:20" s="121" customFormat="1">
      <c r="D2478" s="466"/>
      <c r="F2478" s="466"/>
      <c r="K2478" s="466"/>
      <c r="P2478" s="466"/>
      <c r="S2478" s="466"/>
      <c r="T2478" s="443"/>
    </row>
    <row r="2479" spans="4:20" s="121" customFormat="1">
      <c r="D2479" s="466"/>
      <c r="F2479" s="466"/>
      <c r="K2479" s="466"/>
      <c r="P2479" s="466"/>
      <c r="S2479" s="466"/>
      <c r="T2479" s="443"/>
    </row>
    <row r="2480" spans="4:20" s="121" customFormat="1">
      <c r="D2480" s="466"/>
      <c r="F2480" s="466"/>
      <c r="K2480" s="466"/>
      <c r="P2480" s="466"/>
      <c r="S2480" s="466"/>
      <c r="T2480" s="443"/>
    </row>
    <row r="2481" spans="4:20" s="121" customFormat="1">
      <c r="D2481" s="466"/>
      <c r="F2481" s="466"/>
      <c r="K2481" s="466"/>
      <c r="P2481" s="466"/>
      <c r="S2481" s="466"/>
      <c r="T2481" s="443"/>
    </row>
    <row r="2482" spans="4:20" s="121" customFormat="1">
      <c r="D2482" s="466"/>
      <c r="F2482" s="466"/>
      <c r="K2482" s="466"/>
      <c r="P2482" s="466"/>
      <c r="S2482" s="466"/>
      <c r="T2482" s="443"/>
    </row>
    <row r="2483" spans="4:20" s="121" customFormat="1">
      <c r="D2483" s="466"/>
      <c r="F2483" s="466"/>
      <c r="K2483" s="466"/>
      <c r="P2483" s="466"/>
      <c r="S2483" s="466"/>
      <c r="T2483" s="443"/>
    </row>
    <row r="2484" spans="4:20" s="121" customFormat="1">
      <c r="D2484" s="466"/>
      <c r="F2484" s="466"/>
      <c r="K2484" s="466"/>
      <c r="P2484" s="466"/>
      <c r="S2484" s="466"/>
      <c r="T2484" s="443"/>
    </row>
    <row r="2485" spans="4:20" s="121" customFormat="1">
      <c r="D2485" s="466"/>
      <c r="F2485" s="466"/>
      <c r="K2485" s="466"/>
      <c r="P2485" s="466"/>
      <c r="S2485" s="466"/>
      <c r="T2485" s="443"/>
    </row>
    <row r="2486" spans="4:20" s="121" customFormat="1">
      <c r="D2486" s="466"/>
      <c r="F2486" s="466"/>
      <c r="K2486" s="466"/>
      <c r="P2486" s="466"/>
      <c r="S2486" s="466"/>
      <c r="T2486" s="443"/>
    </row>
    <row r="2487" spans="4:20" s="121" customFormat="1">
      <c r="D2487" s="466"/>
      <c r="F2487" s="466"/>
      <c r="K2487" s="466"/>
      <c r="P2487" s="466"/>
      <c r="S2487" s="466"/>
      <c r="T2487" s="443"/>
    </row>
    <row r="2488" spans="4:20" s="121" customFormat="1">
      <c r="D2488" s="466"/>
      <c r="F2488" s="466"/>
      <c r="K2488" s="466"/>
      <c r="P2488" s="466"/>
      <c r="S2488" s="466"/>
      <c r="T2488" s="443"/>
    </row>
    <row r="2489" spans="4:20" s="121" customFormat="1">
      <c r="D2489" s="466"/>
      <c r="F2489" s="466"/>
      <c r="K2489" s="466"/>
      <c r="P2489" s="466"/>
      <c r="S2489" s="466"/>
      <c r="T2489" s="443"/>
    </row>
    <row r="2490" spans="4:20" s="121" customFormat="1">
      <c r="D2490" s="466"/>
      <c r="F2490" s="466"/>
      <c r="K2490" s="466"/>
      <c r="P2490" s="466"/>
      <c r="S2490" s="466"/>
      <c r="T2490" s="443"/>
    </row>
    <row r="2491" spans="4:20" s="121" customFormat="1">
      <c r="D2491" s="466"/>
      <c r="F2491" s="466"/>
      <c r="K2491" s="466"/>
      <c r="P2491" s="466"/>
      <c r="S2491" s="466"/>
      <c r="T2491" s="443"/>
    </row>
    <row r="2492" spans="4:20" s="121" customFormat="1">
      <c r="D2492" s="466"/>
      <c r="F2492" s="466"/>
      <c r="K2492" s="466"/>
      <c r="P2492" s="466"/>
      <c r="S2492" s="466"/>
      <c r="T2492" s="443"/>
    </row>
    <row r="2493" spans="4:20" s="121" customFormat="1">
      <c r="D2493" s="466"/>
      <c r="F2493" s="466"/>
      <c r="K2493" s="466"/>
      <c r="P2493" s="466"/>
      <c r="S2493" s="466"/>
      <c r="T2493" s="443"/>
    </row>
    <row r="2494" spans="4:20" s="121" customFormat="1">
      <c r="D2494" s="466"/>
      <c r="F2494" s="466"/>
      <c r="K2494" s="466"/>
      <c r="P2494" s="466"/>
      <c r="S2494" s="466"/>
      <c r="T2494" s="443"/>
    </row>
    <row r="2495" spans="4:20" s="121" customFormat="1">
      <c r="D2495" s="466"/>
      <c r="F2495" s="466"/>
      <c r="K2495" s="466"/>
      <c r="P2495" s="466"/>
      <c r="S2495" s="466"/>
      <c r="T2495" s="443"/>
    </row>
    <row r="2496" spans="4:20" s="121" customFormat="1">
      <c r="D2496" s="466"/>
      <c r="F2496" s="466"/>
      <c r="K2496" s="466"/>
      <c r="P2496" s="466"/>
      <c r="S2496" s="466"/>
      <c r="T2496" s="443"/>
    </row>
    <row r="2497" spans="4:20" s="121" customFormat="1">
      <c r="D2497" s="466"/>
      <c r="F2497" s="466"/>
      <c r="K2497" s="466"/>
      <c r="P2497" s="466"/>
      <c r="S2497" s="466"/>
      <c r="T2497" s="443"/>
    </row>
    <row r="2498" spans="4:20" s="121" customFormat="1">
      <c r="D2498" s="466"/>
      <c r="F2498" s="466"/>
      <c r="K2498" s="466"/>
      <c r="P2498" s="466"/>
      <c r="S2498" s="466"/>
      <c r="T2498" s="443"/>
    </row>
    <row r="2499" spans="4:20" s="121" customFormat="1">
      <c r="D2499" s="466"/>
      <c r="F2499" s="466"/>
      <c r="K2499" s="466"/>
      <c r="P2499" s="466"/>
      <c r="S2499" s="466"/>
      <c r="T2499" s="443"/>
    </row>
    <row r="2500" spans="4:20" s="121" customFormat="1">
      <c r="D2500" s="466"/>
      <c r="F2500" s="466"/>
      <c r="K2500" s="466"/>
      <c r="P2500" s="466"/>
      <c r="S2500" s="466"/>
      <c r="T2500" s="443"/>
    </row>
    <row r="2501" spans="4:20" s="121" customFormat="1">
      <c r="D2501" s="466"/>
      <c r="F2501" s="466"/>
      <c r="K2501" s="466"/>
      <c r="P2501" s="466"/>
      <c r="S2501" s="466"/>
      <c r="T2501" s="443"/>
    </row>
    <row r="2502" spans="4:20" s="121" customFormat="1">
      <c r="D2502" s="466"/>
      <c r="F2502" s="466"/>
      <c r="K2502" s="466"/>
      <c r="P2502" s="466"/>
      <c r="S2502" s="466"/>
      <c r="T2502" s="443"/>
    </row>
    <row r="2503" spans="4:20" s="121" customFormat="1">
      <c r="D2503" s="466"/>
      <c r="F2503" s="466"/>
      <c r="K2503" s="466"/>
      <c r="P2503" s="466"/>
      <c r="S2503" s="466"/>
      <c r="T2503" s="443"/>
    </row>
    <row r="2504" spans="4:20" s="121" customFormat="1">
      <c r="D2504" s="466"/>
      <c r="F2504" s="466"/>
      <c r="K2504" s="466"/>
      <c r="P2504" s="466"/>
      <c r="S2504" s="466"/>
      <c r="T2504" s="443"/>
    </row>
    <row r="2505" spans="4:20" s="121" customFormat="1">
      <c r="D2505" s="466"/>
      <c r="F2505" s="466"/>
      <c r="K2505" s="466"/>
      <c r="P2505" s="466"/>
      <c r="S2505" s="466"/>
      <c r="T2505" s="443"/>
    </row>
    <row r="2506" spans="4:20" s="121" customFormat="1">
      <c r="D2506" s="466"/>
      <c r="F2506" s="466"/>
      <c r="K2506" s="466"/>
      <c r="P2506" s="466"/>
      <c r="S2506" s="466"/>
      <c r="T2506" s="443"/>
    </row>
    <row r="2507" spans="4:20" s="121" customFormat="1">
      <c r="D2507" s="466"/>
      <c r="F2507" s="466"/>
      <c r="K2507" s="466"/>
      <c r="P2507" s="466"/>
      <c r="S2507" s="466"/>
      <c r="T2507" s="443"/>
    </row>
    <row r="2508" spans="4:20" s="121" customFormat="1">
      <c r="D2508" s="466"/>
      <c r="F2508" s="466"/>
      <c r="K2508" s="466"/>
      <c r="P2508" s="466"/>
      <c r="S2508" s="466"/>
      <c r="T2508" s="443"/>
    </row>
    <row r="2509" spans="4:20" s="121" customFormat="1">
      <c r="D2509" s="466"/>
      <c r="F2509" s="466"/>
      <c r="K2509" s="466"/>
      <c r="P2509" s="466"/>
      <c r="S2509" s="466"/>
      <c r="T2509" s="443"/>
    </row>
    <row r="2510" spans="4:20" s="121" customFormat="1">
      <c r="D2510" s="466"/>
      <c r="F2510" s="466"/>
      <c r="K2510" s="466"/>
      <c r="P2510" s="466"/>
      <c r="S2510" s="466"/>
      <c r="T2510" s="443"/>
    </row>
    <row r="2511" spans="4:20" s="121" customFormat="1">
      <c r="D2511" s="466"/>
      <c r="F2511" s="466"/>
      <c r="K2511" s="466"/>
      <c r="P2511" s="466"/>
      <c r="S2511" s="466"/>
      <c r="T2511" s="443"/>
    </row>
    <row r="2512" spans="4:20" s="121" customFormat="1">
      <c r="D2512" s="466"/>
      <c r="F2512" s="466"/>
      <c r="K2512" s="466"/>
      <c r="P2512" s="466"/>
      <c r="S2512" s="466"/>
      <c r="T2512" s="443"/>
    </row>
    <row r="2513" spans="4:20" s="121" customFormat="1">
      <c r="D2513" s="466"/>
      <c r="F2513" s="466"/>
      <c r="K2513" s="466"/>
      <c r="P2513" s="466"/>
      <c r="S2513" s="466"/>
      <c r="T2513" s="443"/>
    </row>
    <row r="2514" spans="4:20" s="121" customFormat="1">
      <c r="D2514" s="466"/>
      <c r="F2514" s="466"/>
      <c r="K2514" s="466"/>
      <c r="P2514" s="466"/>
      <c r="S2514" s="466"/>
      <c r="T2514" s="443"/>
    </row>
    <row r="2515" spans="4:20" s="121" customFormat="1">
      <c r="D2515" s="466"/>
      <c r="F2515" s="466"/>
      <c r="K2515" s="466"/>
      <c r="P2515" s="466"/>
      <c r="S2515" s="466"/>
      <c r="T2515" s="443"/>
    </row>
    <row r="2516" spans="4:20" s="121" customFormat="1">
      <c r="D2516" s="466"/>
      <c r="F2516" s="466"/>
      <c r="K2516" s="466"/>
      <c r="P2516" s="466"/>
      <c r="S2516" s="466"/>
      <c r="T2516" s="443"/>
    </row>
    <row r="2517" spans="4:20" s="121" customFormat="1">
      <c r="D2517" s="466"/>
      <c r="F2517" s="466"/>
      <c r="K2517" s="466"/>
      <c r="P2517" s="466"/>
      <c r="S2517" s="466"/>
      <c r="T2517" s="443"/>
    </row>
    <row r="2518" spans="4:20" s="121" customFormat="1">
      <c r="D2518" s="466"/>
      <c r="F2518" s="466"/>
      <c r="K2518" s="466"/>
      <c r="P2518" s="466"/>
      <c r="S2518" s="466"/>
      <c r="T2518" s="443"/>
    </row>
    <row r="2519" spans="4:20" s="121" customFormat="1">
      <c r="D2519" s="466"/>
      <c r="F2519" s="466"/>
      <c r="K2519" s="466"/>
      <c r="P2519" s="466"/>
      <c r="S2519" s="466"/>
      <c r="T2519" s="443"/>
    </row>
    <row r="2520" spans="4:20" s="121" customFormat="1">
      <c r="D2520" s="466"/>
      <c r="F2520" s="466"/>
      <c r="K2520" s="466"/>
      <c r="P2520" s="466"/>
      <c r="S2520" s="466"/>
      <c r="T2520" s="443"/>
    </row>
    <row r="2521" spans="4:20" s="121" customFormat="1">
      <c r="D2521" s="466"/>
      <c r="F2521" s="466"/>
      <c r="K2521" s="466"/>
      <c r="P2521" s="466"/>
      <c r="S2521" s="466"/>
      <c r="T2521" s="443"/>
    </row>
    <row r="2522" spans="4:20" s="121" customFormat="1">
      <c r="D2522" s="466"/>
      <c r="F2522" s="466"/>
      <c r="K2522" s="466"/>
      <c r="P2522" s="466"/>
      <c r="S2522" s="466"/>
      <c r="T2522" s="443"/>
    </row>
    <row r="2523" spans="4:20" s="121" customFormat="1">
      <c r="D2523" s="466"/>
      <c r="F2523" s="466"/>
      <c r="K2523" s="466"/>
      <c r="P2523" s="466"/>
      <c r="S2523" s="466"/>
      <c r="T2523" s="443"/>
    </row>
    <row r="2524" spans="4:20" s="121" customFormat="1">
      <c r="D2524" s="466"/>
      <c r="F2524" s="466"/>
      <c r="K2524" s="466"/>
      <c r="P2524" s="466"/>
      <c r="S2524" s="466"/>
      <c r="T2524" s="443"/>
    </row>
    <row r="2525" spans="4:20" s="121" customFormat="1">
      <c r="D2525" s="466"/>
      <c r="F2525" s="466"/>
      <c r="K2525" s="466"/>
      <c r="P2525" s="466"/>
      <c r="S2525" s="466"/>
      <c r="T2525" s="443"/>
    </row>
    <row r="2526" spans="4:20" s="121" customFormat="1">
      <c r="D2526" s="466"/>
      <c r="F2526" s="466"/>
      <c r="K2526" s="466"/>
      <c r="P2526" s="466"/>
      <c r="S2526" s="466"/>
      <c r="T2526" s="443"/>
    </row>
    <row r="2527" spans="4:20" s="121" customFormat="1">
      <c r="D2527" s="466"/>
      <c r="F2527" s="466"/>
      <c r="K2527" s="466"/>
      <c r="P2527" s="466"/>
      <c r="S2527" s="466"/>
      <c r="T2527" s="443"/>
    </row>
    <row r="2528" spans="4:20" s="121" customFormat="1">
      <c r="D2528" s="466"/>
      <c r="F2528" s="466"/>
      <c r="K2528" s="466"/>
      <c r="P2528" s="466"/>
      <c r="S2528" s="466"/>
      <c r="T2528" s="443"/>
    </row>
    <row r="2529" spans="4:20" s="121" customFormat="1">
      <c r="D2529" s="466"/>
      <c r="F2529" s="466"/>
      <c r="K2529" s="466"/>
      <c r="P2529" s="466"/>
      <c r="S2529" s="466"/>
      <c r="T2529" s="443"/>
    </row>
    <row r="2530" spans="4:20" s="121" customFormat="1">
      <c r="D2530" s="466"/>
      <c r="F2530" s="466"/>
      <c r="K2530" s="466"/>
      <c r="P2530" s="466"/>
      <c r="S2530" s="466"/>
      <c r="T2530" s="443"/>
    </row>
    <row r="2531" spans="4:20" s="121" customFormat="1">
      <c r="D2531" s="466"/>
      <c r="F2531" s="466"/>
      <c r="K2531" s="466"/>
      <c r="P2531" s="466"/>
      <c r="S2531" s="466"/>
      <c r="T2531" s="443"/>
    </row>
    <row r="2532" spans="4:20" s="121" customFormat="1">
      <c r="D2532" s="466"/>
      <c r="F2532" s="466"/>
      <c r="K2532" s="466"/>
      <c r="P2532" s="466"/>
      <c r="S2532" s="466"/>
      <c r="T2532" s="443"/>
    </row>
    <row r="2533" spans="4:20" s="121" customFormat="1">
      <c r="D2533" s="466"/>
      <c r="F2533" s="466"/>
      <c r="K2533" s="466"/>
      <c r="P2533" s="466"/>
      <c r="S2533" s="466"/>
      <c r="T2533" s="443"/>
    </row>
    <row r="2534" spans="4:20" s="121" customFormat="1">
      <c r="D2534" s="466"/>
      <c r="F2534" s="466"/>
      <c r="K2534" s="466"/>
      <c r="P2534" s="466"/>
      <c r="S2534" s="466"/>
      <c r="T2534" s="443"/>
    </row>
    <row r="2535" spans="4:20" s="121" customFormat="1">
      <c r="D2535" s="466"/>
      <c r="F2535" s="466"/>
      <c r="K2535" s="466"/>
      <c r="P2535" s="466"/>
      <c r="S2535" s="466"/>
      <c r="T2535" s="443"/>
    </row>
    <row r="2536" spans="4:20" s="121" customFormat="1">
      <c r="D2536" s="466"/>
      <c r="F2536" s="466"/>
      <c r="K2536" s="466"/>
      <c r="P2536" s="466"/>
      <c r="S2536" s="466"/>
      <c r="T2536" s="443"/>
    </row>
    <row r="2537" spans="4:20" s="121" customFormat="1">
      <c r="D2537" s="466"/>
      <c r="F2537" s="466"/>
      <c r="K2537" s="466"/>
      <c r="P2537" s="466"/>
      <c r="S2537" s="466"/>
      <c r="T2537" s="443"/>
    </row>
    <row r="2538" spans="4:20" s="121" customFormat="1">
      <c r="D2538" s="466"/>
      <c r="F2538" s="466"/>
      <c r="K2538" s="466"/>
      <c r="P2538" s="466"/>
      <c r="S2538" s="466"/>
      <c r="T2538" s="443"/>
    </row>
    <row r="2539" spans="4:20" s="121" customFormat="1">
      <c r="D2539" s="466"/>
      <c r="F2539" s="466"/>
      <c r="K2539" s="466"/>
      <c r="P2539" s="466"/>
      <c r="S2539" s="466"/>
      <c r="T2539" s="443"/>
    </row>
    <row r="2540" spans="4:20" s="121" customFormat="1">
      <c r="D2540" s="466"/>
      <c r="F2540" s="466"/>
      <c r="K2540" s="466"/>
      <c r="P2540" s="466"/>
      <c r="S2540" s="466"/>
      <c r="T2540" s="443"/>
    </row>
    <row r="2541" spans="4:20" s="121" customFormat="1">
      <c r="D2541" s="466"/>
      <c r="F2541" s="466"/>
      <c r="K2541" s="466"/>
      <c r="P2541" s="466"/>
      <c r="S2541" s="466"/>
      <c r="T2541" s="443"/>
    </row>
    <row r="2542" spans="4:20" s="121" customFormat="1">
      <c r="D2542" s="466"/>
      <c r="F2542" s="466"/>
      <c r="K2542" s="466"/>
      <c r="P2542" s="466"/>
      <c r="S2542" s="466"/>
      <c r="T2542" s="443"/>
    </row>
    <row r="2543" spans="4:20" s="121" customFormat="1">
      <c r="D2543" s="466"/>
      <c r="F2543" s="466"/>
      <c r="K2543" s="466"/>
      <c r="P2543" s="466"/>
      <c r="S2543" s="466"/>
      <c r="T2543" s="443"/>
    </row>
    <row r="2544" spans="4:20" s="121" customFormat="1">
      <c r="D2544" s="466"/>
      <c r="F2544" s="466"/>
      <c r="K2544" s="466"/>
      <c r="P2544" s="466"/>
      <c r="S2544" s="466"/>
      <c r="T2544" s="443"/>
    </row>
    <row r="2545" spans="4:20" s="121" customFormat="1">
      <c r="D2545" s="466"/>
      <c r="F2545" s="466"/>
      <c r="K2545" s="466"/>
      <c r="P2545" s="466"/>
      <c r="S2545" s="466"/>
      <c r="T2545" s="443"/>
    </row>
    <row r="2546" spans="4:20" s="121" customFormat="1">
      <c r="D2546" s="466"/>
      <c r="F2546" s="466"/>
      <c r="K2546" s="466"/>
      <c r="P2546" s="466"/>
      <c r="S2546" s="466"/>
      <c r="T2546" s="443"/>
    </row>
    <row r="2547" spans="4:20" s="121" customFormat="1">
      <c r="D2547" s="466"/>
      <c r="F2547" s="466"/>
      <c r="K2547" s="466"/>
      <c r="P2547" s="466"/>
      <c r="S2547" s="466"/>
      <c r="T2547" s="443"/>
    </row>
    <row r="2548" spans="4:20" s="121" customFormat="1">
      <c r="D2548" s="466"/>
      <c r="F2548" s="466"/>
      <c r="K2548" s="466"/>
      <c r="P2548" s="466"/>
      <c r="S2548" s="466"/>
      <c r="T2548" s="443"/>
    </row>
    <row r="2549" spans="4:20" s="121" customFormat="1">
      <c r="D2549" s="466"/>
      <c r="F2549" s="466"/>
      <c r="K2549" s="466"/>
      <c r="P2549" s="466"/>
      <c r="S2549" s="466"/>
      <c r="T2549" s="443"/>
    </row>
    <row r="2550" spans="4:20" s="121" customFormat="1">
      <c r="D2550" s="466"/>
      <c r="F2550" s="466"/>
      <c r="K2550" s="466"/>
      <c r="P2550" s="466"/>
      <c r="S2550" s="466"/>
      <c r="T2550" s="443"/>
    </row>
    <row r="2551" spans="4:20" s="121" customFormat="1">
      <c r="D2551" s="466"/>
      <c r="F2551" s="466"/>
      <c r="K2551" s="466"/>
      <c r="P2551" s="466"/>
      <c r="S2551" s="466"/>
      <c r="T2551" s="443"/>
    </row>
    <row r="2552" spans="4:20" s="121" customFormat="1">
      <c r="D2552" s="466"/>
      <c r="F2552" s="466"/>
      <c r="K2552" s="466"/>
      <c r="P2552" s="466"/>
      <c r="S2552" s="466"/>
      <c r="T2552" s="443"/>
    </row>
    <row r="2553" spans="4:20" s="121" customFormat="1">
      <c r="D2553" s="466"/>
      <c r="F2553" s="466"/>
      <c r="K2553" s="466"/>
      <c r="P2553" s="466"/>
      <c r="S2553" s="466"/>
      <c r="T2553" s="443"/>
    </row>
    <row r="2554" spans="4:20" s="121" customFormat="1">
      <c r="D2554" s="466"/>
      <c r="F2554" s="466"/>
      <c r="K2554" s="466"/>
      <c r="P2554" s="466"/>
      <c r="S2554" s="466"/>
      <c r="T2554" s="443"/>
    </row>
    <row r="2555" spans="4:20" s="121" customFormat="1">
      <c r="D2555" s="466"/>
      <c r="F2555" s="466"/>
      <c r="K2555" s="466"/>
      <c r="P2555" s="466"/>
      <c r="S2555" s="466"/>
      <c r="T2555" s="443"/>
    </row>
    <row r="2556" spans="4:20" s="121" customFormat="1">
      <c r="D2556" s="466"/>
      <c r="F2556" s="466"/>
      <c r="K2556" s="466"/>
      <c r="P2556" s="466"/>
      <c r="S2556" s="466"/>
      <c r="T2556" s="443"/>
    </row>
    <row r="2557" spans="4:20" s="121" customFormat="1">
      <c r="D2557" s="466"/>
      <c r="F2557" s="466"/>
      <c r="K2557" s="466"/>
      <c r="P2557" s="466"/>
      <c r="S2557" s="466"/>
      <c r="T2557" s="443"/>
    </row>
    <row r="2558" spans="4:20" s="121" customFormat="1">
      <c r="D2558" s="466"/>
      <c r="F2558" s="466"/>
      <c r="K2558" s="466"/>
      <c r="P2558" s="466"/>
      <c r="S2558" s="466"/>
      <c r="T2558" s="443"/>
    </row>
    <row r="2559" spans="4:20" s="121" customFormat="1">
      <c r="D2559" s="466"/>
      <c r="F2559" s="466"/>
      <c r="K2559" s="466"/>
      <c r="P2559" s="466"/>
      <c r="S2559" s="466"/>
      <c r="T2559" s="443"/>
    </row>
    <row r="2560" spans="4:20" s="121" customFormat="1">
      <c r="D2560" s="466"/>
      <c r="F2560" s="466"/>
      <c r="K2560" s="466"/>
      <c r="P2560" s="466"/>
      <c r="S2560" s="466"/>
      <c r="T2560" s="443"/>
    </row>
    <row r="2561" spans="4:20" s="121" customFormat="1">
      <c r="D2561" s="466"/>
      <c r="F2561" s="466"/>
      <c r="K2561" s="466"/>
      <c r="P2561" s="466"/>
      <c r="S2561" s="466"/>
      <c r="T2561" s="443"/>
    </row>
    <row r="2562" spans="4:20" s="121" customFormat="1">
      <c r="D2562" s="466"/>
      <c r="F2562" s="466"/>
      <c r="K2562" s="466"/>
      <c r="P2562" s="466"/>
      <c r="S2562" s="466"/>
      <c r="T2562" s="443"/>
    </row>
    <row r="2563" spans="4:20" s="121" customFormat="1">
      <c r="D2563" s="466"/>
      <c r="F2563" s="466"/>
      <c r="K2563" s="466"/>
      <c r="P2563" s="466"/>
      <c r="S2563" s="466"/>
      <c r="T2563" s="443"/>
    </row>
    <row r="2564" spans="4:20" s="121" customFormat="1">
      <c r="D2564" s="466"/>
      <c r="F2564" s="466"/>
      <c r="K2564" s="466"/>
      <c r="P2564" s="466"/>
      <c r="S2564" s="466"/>
      <c r="T2564" s="443"/>
    </row>
    <row r="2565" spans="4:20" s="121" customFormat="1">
      <c r="D2565" s="466"/>
      <c r="F2565" s="466"/>
      <c r="K2565" s="466"/>
      <c r="P2565" s="466"/>
      <c r="S2565" s="466"/>
      <c r="T2565" s="443"/>
    </row>
    <row r="2566" spans="4:20" s="121" customFormat="1">
      <c r="D2566" s="466"/>
      <c r="F2566" s="466"/>
      <c r="K2566" s="466"/>
      <c r="P2566" s="466"/>
      <c r="S2566" s="466"/>
      <c r="T2566" s="443"/>
    </row>
    <row r="2567" spans="4:20" s="121" customFormat="1">
      <c r="D2567" s="466"/>
      <c r="F2567" s="466"/>
      <c r="K2567" s="466"/>
      <c r="P2567" s="466"/>
      <c r="S2567" s="466"/>
      <c r="T2567" s="443"/>
    </row>
    <row r="2568" spans="4:20" s="121" customFormat="1">
      <c r="D2568" s="466"/>
      <c r="F2568" s="466"/>
      <c r="K2568" s="466"/>
      <c r="P2568" s="466"/>
      <c r="S2568" s="466"/>
      <c r="T2568" s="443"/>
    </row>
    <row r="2569" spans="4:20" s="121" customFormat="1">
      <c r="D2569" s="466"/>
      <c r="F2569" s="466"/>
      <c r="K2569" s="466"/>
      <c r="P2569" s="466"/>
      <c r="S2569" s="466"/>
      <c r="T2569" s="443"/>
    </row>
    <row r="2570" spans="4:20" s="121" customFormat="1">
      <c r="D2570" s="466"/>
      <c r="F2570" s="466"/>
      <c r="K2570" s="466"/>
      <c r="P2570" s="466"/>
      <c r="S2570" s="466"/>
      <c r="T2570" s="443"/>
    </row>
    <row r="2571" spans="4:20" s="121" customFormat="1">
      <c r="D2571" s="466"/>
      <c r="F2571" s="466"/>
      <c r="K2571" s="466"/>
      <c r="P2571" s="466"/>
      <c r="S2571" s="466"/>
      <c r="T2571" s="443"/>
    </row>
    <row r="2572" spans="4:20" s="121" customFormat="1">
      <c r="D2572" s="466"/>
      <c r="F2572" s="466"/>
      <c r="K2572" s="466"/>
      <c r="P2572" s="466"/>
      <c r="S2572" s="466"/>
      <c r="T2572" s="443"/>
    </row>
    <row r="2573" spans="4:20" s="121" customFormat="1">
      <c r="D2573" s="466"/>
      <c r="F2573" s="466"/>
      <c r="K2573" s="466"/>
      <c r="P2573" s="466"/>
      <c r="S2573" s="466"/>
      <c r="T2573" s="443"/>
    </row>
    <row r="2574" spans="4:20" s="121" customFormat="1">
      <c r="D2574" s="466"/>
      <c r="F2574" s="466"/>
      <c r="K2574" s="466"/>
      <c r="P2574" s="466"/>
      <c r="S2574" s="466"/>
      <c r="T2574" s="443"/>
    </row>
    <row r="2575" spans="4:20" s="121" customFormat="1">
      <c r="D2575" s="466"/>
      <c r="F2575" s="466"/>
      <c r="K2575" s="466"/>
      <c r="P2575" s="466"/>
      <c r="S2575" s="466"/>
      <c r="T2575" s="443"/>
    </row>
    <row r="2576" spans="4:20" s="121" customFormat="1">
      <c r="D2576" s="466"/>
      <c r="F2576" s="466"/>
      <c r="K2576" s="466"/>
      <c r="P2576" s="466"/>
      <c r="S2576" s="466"/>
      <c r="T2576" s="443"/>
    </row>
    <row r="2577" spans="4:20" s="121" customFormat="1">
      <c r="D2577" s="466"/>
      <c r="F2577" s="466"/>
      <c r="K2577" s="466"/>
      <c r="P2577" s="466"/>
      <c r="S2577" s="466"/>
      <c r="T2577" s="443"/>
    </row>
    <row r="2578" spans="4:20" s="121" customFormat="1">
      <c r="D2578" s="466"/>
      <c r="F2578" s="466"/>
      <c r="K2578" s="466"/>
      <c r="P2578" s="466"/>
      <c r="S2578" s="466"/>
      <c r="T2578" s="443"/>
    </row>
    <row r="2579" spans="4:20" s="121" customFormat="1">
      <c r="D2579" s="466"/>
      <c r="F2579" s="466"/>
      <c r="K2579" s="466"/>
      <c r="P2579" s="466"/>
      <c r="S2579" s="466"/>
      <c r="T2579" s="443"/>
    </row>
    <row r="2580" spans="4:20" s="121" customFormat="1">
      <c r="D2580" s="466"/>
      <c r="F2580" s="466"/>
      <c r="K2580" s="466"/>
      <c r="P2580" s="466"/>
      <c r="S2580" s="466"/>
      <c r="T2580" s="443"/>
    </row>
    <row r="2581" spans="4:20" s="121" customFormat="1">
      <c r="D2581" s="466"/>
      <c r="F2581" s="466"/>
      <c r="K2581" s="466"/>
      <c r="P2581" s="466"/>
      <c r="S2581" s="466"/>
      <c r="T2581" s="443"/>
    </row>
    <row r="2582" spans="4:20" s="121" customFormat="1">
      <c r="D2582" s="466"/>
      <c r="F2582" s="466"/>
      <c r="K2582" s="466"/>
      <c r="P2582" s="466"/>
      <c r="S2582" s="466"/>
      <c r="T2582" s="443"/>
    </row>
    <row r="2583" spans="4:20" s="121" customFormat="1">
      <c r="D2583" s="466"/>
      <c r="F2583" s="466"/>
      <c r="K2583" s="466"/>
      <c r="P2583" s="466"/>
      <c r="S2583" s="466"/>
      <c r="T2583" s="443"/>
    </row>
    <row r="2584" spans="4:20" s="121" customFormat="1">
      <c r="D2584" s="466"/>
      <c r="F2584" s="466"/>
      <c r="K2584" s="466"/>
      <c r="P2584" s="466"/>
      <c r="S2584" s="466"/>
      <c r="T2584" s="443"/>
    </row>
    <row r="2585" spans="4:20" s="121" customFormat="1">
      <c r="D2585" s="466"/>
      <c r="F2585" s="466"/>
      <c r="K2585" s="466"/>
      <c r="P2585" s="466"/>
      <c r="S2585" s="466"/>
      <c r="T2585" s="443"/>
    </row>
    <row r="2586" spans="4:20" s="121" customFormat="1">
      <c r="D2586" s="466"/>
      <c r="F2586" s="466"/>
      <c r="K2586" s="466"/>
      <c r="P2586" s="466"/>
      <c r="S2586" s="466"/>
      <c r="T2586" s="443"/>
    </row>
    <row r="2587" spans="4:20" s="121" customFormat="1">
      <c r="D2587" s="466"/>
      <c r="F2587" s="466"/>
      <c r="K2587" s="466"/>
      <c r="P2587" s="466"/>
      <c r="S2587" s="466"/>
      <c r="T2587" s="443"/>
    </row>
    <row r="2588" spans="4:20" s="121" customFormat="1">
      <c r="D2588" s="466"/>
      <c r="F2588" s="466"/>
      <c r="K2588" s="466"/>
      <c r="P2588" s="466"/>
      <c r="S2588" s="466"/>
      <c r="T2588" s="443"/>
    </row>
    <row r="2589" spans="4:20" s="121" customFormat="1">
      <c r="D2589" s="466"/>
      <c r="F2589" s="466"/>
      <c r="K2589" s="466"/>
      <c r="P2589" s="466"/>
      <c r="S2589" s="466"/>
      <c r="T2589" s="443"/>
    </row>
    <row r="2590" spans="4:20" s="121" customFormat="1">
      <c r="D2590" s="466"/>
      <c r="F2590" s="466"/>
      <c r="K2590" s="466"/>
      <c r="P2590" s="466"/>
      <c r="S2590" s="466"/>
      <c r="T2590" s="443"/>
    </row>
    <row r="2591" spans="4:20" s="121" customFormat="1">
      <c r="D2591" s="466"/>
      <c r="F2591" s="466"/>
      <c r="K2591" s="466"/>
      <c r="P2591" s="466"/>
      <c r="S2591" s="466"/>
      <c r="T2591" s="443"/>
    </row>
    <row r="2592" spans="4:20" s="121" customFormat="1">
      <c r="D2592" s="466"/>
      <c r="F2592" s="466"/>
      <c r="K2592" s="466"/>
      <c r="P2592" s="466"/>
      <c r="S2592" s="466"/>
      <c r="T2592" s="443"/>
    </row>
    <row r="2593" spans="4:20" s="121" customFormat="1">
      <c r="D2593" s="466"/>
      <c r="F2593" s="466"/>
      <c r="K2593" s="466"/>
      <c r="P2593" s="466"/>
      <c r="S2593" s="466"/>
      <c r="T2593" s="443"/>
    </row>
    <row r="2594" spans="4:20" s="121" customFormat="1">
      <c r="D2594" s="466"/>
      <c r="F2594" s="466"/>
      <c r="K2594" s="466"/>
      <c r="P2594" s="466"/>
      <c r="S2594" s="466"/>
      <c r="T2594" s="443"/>
    </row>
    <row r="2595" spans="4:20" s="121" customFormat="1">
      <c r="D2595" s="466"/>
      <c r="F2595" s="466"/>
      <c r="K2595" s="466"/>
      <c r="P2595" s="466"/>
      <c r="S2595" s="466"/>
      <c r="T2595" s="443"/>
    </row>
    <row r="2596" spans="4:20" s="121" customFormat="1">
      <c r="D2596" s="466"/>
      <c r="F2596" s="466"/>
      <c r="K2596" s="466"/>
      <c r="P2596" s="466"/>
      <c r="S2596" s="466"/>
      <c r="T2596" s="443"/>
    </row>
    <row r="2597" spans="4:20" s="121" customFormat="1">
      <c r="D2597" s="466"/>
      <c r="F2597" s="466"/>
      <c r="K2597" s="466"/>
      <c r="P2597" s="466"/>
      <c r="S2597" s="466"/>
      <c r="T2597" s="443"/>
    </row>
    <row r="2598" spans="4:20" s="121" customFormat="1">
      <c r="D2598" s="466"/>
      <c r="F2598" s="466"/>
      <c r="K2598" s="466"/>
      <c r="P2598" s="466"/>
      <c r="S2598" s="466"/>
      <c r="T2598" s="443"/>
    </row>
    <row r="2599" spans="4:20" s="121" customFormat="1">
      <c r="D2599" s="466"/>
      <c r="F2599" s="466"/>
      <c r="K2599" s="466"/>
      <c r="P2599" s="466"/>
      <c r="S2599" s="466"/>
      <c r="T2599" s="443"/>
    </row>
    <row r="2600" spans="4:20" s="121" customFormat="1">
      <c r="D2600" s="466"/>
      <c r="F2600" s="466"/>
      <c r="K2600" s="466"/>
      <c r="P2600" s="466"/>
      <c r="S2600" s="466"/>
      <c r="T2600" s="443"/>
    </row>
    <row r="2601" spans="4:20" s="121" customFormat="1">
      <c r="D2601" s="466"/>
      <c r="F2601" s="466"/>
      <c r="K2601" s="466"/>
      <c r="P2601" s="466"/>
      <c r="S2601" s="466"/>
      <c r="T2601" s="443"/>
    </row>
    <row r="2602" spans="4:20" s="121" customFormat="1">
      <c r="D2602" s="466"/>
      <c r="F2602" s="466"/>
      <c r="K2602" s="466"/>
      <c r="P2602" s="466"/>
      <c r="S2602" s="466"/>
      <c r="T2602" s="443"/>
    </row>
    <row r="2603" spans="4:20" s="121" customFormat="1">
      <c r="D2603" s="466"/>
      <c r="F2603" s="466"/>
      <c r="K2603" s="466"/>
      <c r="P2603" s="466"/>
      <c r="S2603" s="466"/>
      <c r="T2603" s="443"/>
    </row>
    <row r="2604" spans="4:20" s="121" customFormat="1">
      <c r="D2604" s="466"/>
      <c r="F2604" s="466"/>
      <c r="K2604" s="466"/>
      <c r="P2604" s="466"/>
      <c r="S2604" s="466"/>
      <c r="T2604" s="443"/>
    </row>
    <row r="2605" spans="4:20" s="121" customFormat="1">
      <c r="D2605" s="466"/>
      <c r="F2605" s="466"/>
      <c r="K2605" s="466"/>
      <c r="P2605" s="466"/>
      <c r="S2605" s="466"/>
      <c r="T2605" s="443"/>
    </row>
    <row r="2606" spans="4:20" s="121" customFormat="1">
      <c r="D2606" s="466"/>
      <c r="F2606" s="466"/>
      <c r="K2606" s="466"/>
      <c r="P2606" s="466"/>
      <c r="S2606" s="466"/>
      <c r="T2606" s="443"/>
    </row>
    <row r="2607" spans="4:20" s="121" customFormat="1">
      <c r="D2607" s="466"/>
      <c r="F2607" s="466"/>
      <c r="K2607" s="466"/>
      <c r="P2607" s="466"/>
      <c r="S2607" s="466"/>
      <c r="T2607" s="443"/>
    </row>
    <row r="2608" spans="4:20" s="121" customFormat="1">
      <c r="D2608" s="466"/>
      <c r="F2608" s="466"/>
      <c r="K2608" s="466"/>
      <c r="P2608" s="466"/>
      <c r="S2608" s="466"/>
      <c r="T2608" s="443"/>
    </row>
    <row r="2609" spans="4:20" s="121" customFormat="1">
      <c r="D2609" s="466"/>
      <c r="F2609" s="466"/>
      <c r="K2609" s="466"/>
      <c r="P2609" s="466"/>
      <c r="S2609" s="466"/>
      <c r="T2609" s="443"/>
    </row>
    <row r="2610" spans="4:20" s="121" customFormat="1">
      <c r="D2610" s="466"/>
      <c r="F2610" s="466"/>
      <c r="K2610" s="466"/>
      <c r="P2610" s="466"/>
      <c r="S2610" s="466"/>
      <c r="T2610" s="443"/>
    </row>
    <row r="2611" spans="4:20" s="121" customFormat="1">
      <c r="D2611" s="466"/>
      <c r="F2611" s="466"/>
      <c r="K2611" s="466"/>
      <c r="P2611" s="466"/>
      <c r="S2611" s="466"/>
      <c r="T2611" s="443"/>
    </row>
    <row r="2612" spans="4:20" s="121" customFormat="1">
      <c r="D2612" s="466"/>
      <c r="F2612" s="466"/>
      <c r="K2612" s="466"/>
      <c r="P2612" s="466"/>
      <c r="S2612" s="466"/>
      <c r="T2612" s="443"/>
    </row>
    <row r="2613" spans="4:20" s="121" customFormat="1">
      <c r="D2613" s="466"/>
      <c r="F2613" s="466"/>
      <c r="K2613" s="466"/>
      <c r="P2613" s="466"/>
      <c r="S2613" s="466"/>
      <c r="T2613" s="443"/>
    </row>
    <row r="2614" spans="4:20" s="121" customFormat="1">
      <c r="D2614" s="466"/>
      <c r="F2614" s="466"/>
      <c r="K2614" s="466"/>
      <c r="P2614" s="466"/>
      <c r="S2614" s="466"/>
      <c r="T2614" s="443"/>
    </row>
    <row r="2615" spans="4:20" s="121" customFormat="1">
      <c r="D2615" s="466"/>
      <c r="F2615" s="466"/>
      <c r="K2615" s="466"/>
      <c r="P2615" s="466"/>
      <c r="S2615" s="466"/>
      <c r="T2615" s="443"/>
    </row>
    <row r="2616" spans="4:20" s="121" customFormat="1">
      <c r="D2616" s="466"/>
      <c r="F2616" s="466"/>
      <c r="K2616" s="466"/>
      <c r="P2616" s="466"/>
      <c r="S2616" s="466"/>
      <c r="T2616" s="443"/>
    </row>
    <row r="2617" spans="4:20" s="121" customFormat="1">
      <c r="D2617" s="466"/>
      <c r="F2617" s="466"/>
      <c r="K2617" s="466"/>
      <c r="P2617" s="466"/>
      <c r="S2617" s="466"/>
      <c r="T2617" s="443"/>
    </row>
    <row r="2618" spans="4:20" s="121" customFormat="1">
      <c r="D2618" s="466"/>
      <c r="F2618" s="466"/>
      <c r="K2618" s="466"/>
      <c r="P2618" s="466"/>
      <c r="S2618" s="466"/>
      <c r="T2618" s="443"/>
    </row>
    <row r="2619" spans="4:20" s="121" customFormat="1">
      <c r="D2619" s="466"/>
      <c r="F2619" s="466"/>
      <c r="K2619" s="466"/>
      <c r="P2619" s="466"/>
      <c r="S2619" s="466"/>
      <c r="T2619" s="443"/>
    </row>
    <row r="2620" spans="4:20" s="121" customFormat="1">
      <c r="D2620" s="466"/>
      <c r="F2620" s="466"/>
      <c r="K2620" s="466"/>
      <c r="P2620" s="466"/>
      <c r="S2620" s="466"/>
      <c r="T2620" s="443"/>
    </row>
    <row r="2621" spans="4:20" s="121" customFormat="1">
      <c r="D2621" s="466"/>
      <c r="F2621" s="466"/>
      <c r="K2621" s="466"/>
      <c r="P2621" s="466"/>
      <c r="S2621" s="466"/>
      <c r="T2621" s="443"/>
    </row>
    <row r="2622" spans="4:20" s="121" customFormat="1">
      <c r="D2622" s="466"/>
      <c r="F2622" s="466"/>
      <c r="K2622" s="466"/>
      <c r="P2622" s="466"/>
      <c r="S2622" s="466"/>
      <c r="T2622" s="443"/>
    </row>
    <row r="2623" spans="4:20" s="121" customFormat="1">
      <c r="D2623" s="466"/>
      <c r="F2623" s="466"/>
      <c r="K2623" s="466"/>
      <c r="P2623" s="466"/>
      <c r="S2623" s="466"/>
      <c r="T2623" s="443"/>
    </row>
    <row r="2624" spans="4:20" s="121" customFormat="1">
      <c r="D2624" s="466"/>
      <c r="F2624" s="466"/>
      <c r="K2624" s="466"/>
      <c r="P2624" s="466"/>
      <c r="S2624" s="466"/>
      <c r="T2624" s="443"/>
    </row>
    <row r="2625" spans="4:20" s="121" customFormat="1">
      <c r="D2625" s="466"/>
      <c r="F2625" s="466"/>
      <c r="K2625" s="466"/>
      <c r="P2625" s="466"/>
      <c r="S2625" s="466"/>
      <c r="T2625" s="443"/>
    </row>
    <row r="2626" spans="4:20" s="121" customFormat="1">
      <c r="D2626" s="466"/>
      <c r="F2626" s="466"/>
      <c r="K2626" s="466"/>
      <c r="P2626" s="466"/>
      <c r="S2626" s="466"/>
      <c r="T2626" s="443"/>
    </row>
    <row r="2627" spans="4:20" s="121" customFormat="1">
      <c r="D2627" s="466"/>
      <c r="F2627" s="466"/>
      <c r="K2627" s="466"/>
      <c r="P2627" s="466"/>
      <c r="S2627" s="466"/>
      <c r="T2627" s="443"/>
    </row>
    <row r="2628" spans="4:20" s="121" customFormat="1">
      <c r="D2628" s="466"/>
      <c r="F2628" s="466"/>
      <c r="K2628" s="466"/>
      <c r="P2628" s="466"/>
      <c r="S2628" s="466"/>
      <c r="T2628" s="443"/>
    </row>
    <row r="2629" spans="4:20" s="121" customFormat="1">
      <c r="D2629" s="466"/>
      <c r="F2629" s="466"/>
      <c r="K2629" s="466"/>
      <c r="P2629" s="466"/>
      <c r="S2629" s="466"/>
      <c r="T2629" s="443"/>
    </row>
    <row r="2630" spans="4:20" s="121" customFormat="1">
      <c r="D2630" s="466"/>
      <c r="F2630" s="466"/>
      <c r="K2630" s="466"/>
      <c r="P2630" s="466"/>
      <c r="S2630" s="466"/>
      <c r="T2630" s="443"/>
    </row>
    <row r="2631" spans="4:20" s="121" customFormat="1">
      <c r="D2631" s="466"/>
      <c r="F2631" s="466"/>
      <c r="K2631" s="466"/>
      <c r="P2631" s="466"/>
      <c r="S2631" s="466"/>
      <c r="T2631" s="443"/>
    </row>
    <row r="2632" spans="4:20" s="121" customFormat="1">
      <c r="D2632" s="466"/>
      <c r="F2632" s="466"/>
      <c r="K2632" s="466"/>
      <c r="P2632" s="466"/>
      <c r="S2632" s="466"/>
      <c r="T2632" s="443"/>
    </row>
    <row r="2633" spans="4:20" s="121" customFormat="1">
      <c r="D2633" s="466"/>
      <c r="F2633" s="466"/>
      <c r="K2633" s="466"/>
      <c r="P2633" s="466"/>
      <c r="S2633" s="466"/>
      <c r="T2633" s="443"/>
    </row>
    <row r="2634" spans="4:20" s="121" customFormat="1">
      <c r="D2634" s="466"/>
      <c r="F2634" s="466"/>
      <c r="K2634" s="466"/>
      <c r="P2634" s="466"/>
      <c r="S2634" s="466"/>
      <c r="T2634" s="443"/>
    </row>
    <row r="2635" spans="4:20" s="121" customFormat="1">
      <c r="D2635" s="466"/>
      <c r="F2635" s="466"/>
      <c r="K2635" s="466"/>
      <c r="P2635" s="466"/>
      <c r="S2635" s="466"/>
      <c r="T2635" s="443"/>
    </row>
    <row r="2636" spans="4:20" s="121" customFormat="1">
      <c r="D2636" s="466"/>
      <c r="F2636" s="466"/>
      <c r="K2636" s="466"/>
      <c r="P2636" s="466"/>
      <c r="S2636" s="466"/>
      <c r="T2636" s="443"/>
    </row>
    <row r="2637" spans="4:20" s="121" customFormat="1">
      <c r="D2637" s="466"/>
      <c r="F2637" s="466"/>
      <c r="K2637" s="466"/>
      <c r="P2637" s="466"/>
      <c r="S2637" s="466"/>
      <c r="T2637" s="443"/>
    </row>
    <row r="2638" spans="4:20" s="121" customFormat="1">
      <c r="D2638" s="466"/>
      <c r="F2638" s="466"/>
      <c r="K2638" s="466"/>
      <c r="P2638" s="466"/>
      <c r="S2638" s="466"/>
      <c r="T2638" s="443"/>
    </row>
    <row r="2639" spans="4:20" s="121" customFormat="1">
      <c r="D2639" s="466"/>
      <c r="F2639" s="466"/>
      <c r="K2639" s="466"/>
      <c r="P2639" s="466"/>
      <c r="S2639" s="466"/>
      <c r="T2639" s="443"/>
    </row>
    <row r="2640" spans="4:20" s="121" customFormat="1">
      <c r="D2640" s="466"/>
      <c r="F2640" s="466"/>
      <c r="K2640" s="466"/>
      <c r="P2640" s="466"/>
      <c r="S2640" s="466"/>
      <c r="T2640" s="443"/>
    </row>
    <row r="2641" spans="4:20" s="121" customFormat="1">
      <c r="D2641" s="466"/>
      <c r="F2641" s="466"/>
      <c r="K2641" s="466"/>
      <c r="P2641" s="466"/>
      <c r="S2641" s="466"/>
      <c r="T2641" s="443"/>
    </row>
    <row r="2642" spans="4:20" s="121" customFormat="1">
      <c r="D2642" s="466"/>
      <c r="F2642" s="466"/>
      <c r="K2642" s="466"/>
      <c r="P2642" s="466"/>
      <c r="S2642" s="466"/>
      <c r="T2642" s="443"/>
    </row>
    <row r="2643" spans="4:20" s="121" customFormat="1">
      <c r="D2643" s="466"/>
      <c r="F2643" s="466"/>
      <c r="K2643" s="466"/>
      <c r="P2643" s="466"/>
      <c r="S2643" s="466"/>
      <c r="T2643" s="443"/>
    </row>
    <row r="2644" spans="4:20" s="121" customFormat="1">
      <c r="D2644" s="466"/>
      <c r="F2644" s="466"/>
      <c r="K2644" s="466"/>
      <c r="P2644" s="466"/>
      <c r="S2644" s="466"/>
      <c r="T2644" s="443"/>
    </row>
    <row r="2645" spans="4:20" s="121" customFormat="1">
      <c r="D2645" s="466"/>
      <c r="F2645" s="466"/>
      <c r="K2645" s="466"/>
      <c r="P2645" s="466"/>
      <c r="S2645" s="466"/>
      <c r="T2645" s="443"/>
    </row>
    <row r="2646" spans="4:20" s="121" customFormat="1">
      <c r="D2646" s="466"/>
      <c r="F2646" s="466"/>
      <c r="K2646" s="466"/>
      <c r="P2646" s="466"/>
      <c r="S2646" s="466"/>
      <c r="T2646" s="443"/>
    </row>
    <row r="2647" spans="4:20" s="121" customFormat="1">
      <c r="D2647" s="466"/>
      <c r="F2647" s="466"/>
      <c r="K2647" s="466"/>
      <c r="P2647" s="466"/>
      <c r="S2647" s="466"/>
      <c r="T2647" s="443"/>
    </row>
    <row r="2648" spans="4:20" s="121" customFormat="1">
      <c r="D2648" s="466"/>
      <c r="F2648" s="466"/>
      <c r="K2648" s="466"/>
      <c r="P2648" s="466"/>
      <c r="S2648" s="466"/>
      <c r="T2648" s="443"/>
    </row>
    <row r="2649" spans="4:20" s="121" customFormat="1">
      <c r="D2649" s="466"/>
      <c r="F2649" s="466"/>
      <c r="K2649" s="466"/>
      <c r="P2649" s="466"/>
      <c r="S2649" s="466"/>
      <c r="T2649" s="443"/>
    </row>
    <row r="2650" spans="4:20" s="121" customFormat="1">
      <c r="D2650" s="466"/>
      <c r="F2650" s="466"/>
      <c r="K2650" s="466"/>
      <c r="P2650" s="466"/>
      <c r="S2650" s="466"/>
      <c r="T2650" s="443"/>
    </row>
    <row r="2651" spans="4:20" s="121" customFormat="1">
      <c r="D2651" s="466"/>
      <c r="F2651" s="466"/>
      <c r="K2651" s="466"/>
      <c r="P2651" s="466"/>
      <c r="S2651" s="466"/>
      <c r="T2651" s="443"/>
    </row>
    <row r="2652" spans="4:20" s="121" customFormat="1">
      <c r="D2652" s="466"/>
      <c r="F2652" s="466"/>
      <c r="K2652" s="466"/>
      <c r="P2652" s="466"/>
      <c r="S2652" s="466"/>
      <c r="T2652" s="443"/>
    </row>
    <row r="2653" spans="4:20" s="121" customFormat="1">
      <c r="D2653" s="466"/>
      <c r="F2653" s="466"/>
      <c r="K2653" s="466"/>
      <c r="P2653" s="466"/>
      <c r="S2653" s="466"/>
      <c r="T2653" s="443"/>
    </row>
    <row r="2654" spans="4:20" s="121" customFormat="1">
      <c r="D2654" s="466"/>
      <c r="F2654" s="466"/>
      <c r="K2654" s="466"/>
      <c r="P2654" s="466"/>
      <c r="S2654" s="466"/>
      <c r="T2654" s="443"/>
    </row>
    <row r="2655" spans="4:20" s="121" customFormat="1">
      <c r="D2655" s="466"/>
      <c r="F2655" s="466"/>
      <c r="K2655" s="466"/>
      <c r="P2655" s="466"/>
      <c r="S2655" s="466"/>
      <c r="T2655" s="443"/>
    </row>
    <row r="2656" spans="4:20" s="121" customFormat="1">
      <c r="D2656" s="466"/>
      <c r="F2656" s="466"/>
      <c r="K2656" s="466"/>
      <c r="P2656" s="466"/>
      <c r="S2656" s="466"/>
      <c r="T2656" s="443"/>
    </row>
    <row r="2657" spans="4:20" s="121" customFormat="1">
      <c r="D2657" s="466"/>
      <c r="F2657" s="466"/>
      <c r="K2657" s="466"/>
      <c r="P2657" s="466"/>
      <c r="S2657" s="466"/>
      <c r="T2657" s="443"/>
    </row>
    <row r="2658" spans="4:20" s="121" customFormat="1">
      <c r="D2658" s="466"/>
      <c r="F2658" s="466"/>
      <c r="K2658" s="466"/>
      <c r="P2658" s="466"/>
      <c r="S2658" s="466"/>
      <c r="T2658" s="443"/>
    </row>
    <row r="2659" spans="4:20" s="121" customFormat="1">
      <c r="D2659" s="466"/>
      <c r="F2659" s="466"/>
      <c r="K2659" s="466"/>
      <c r="P2659" s="466"/>
      <c r="S2659" s="466"/>
      <c r="T2659" s="443"/>
    </row>
    <row r="2660" spans="4:20" s="121" customFormat="1">
      <c r="D2660" s="466"/>
      <c r="F2660" s="466"/>
      <c r="K2660" s="466"/>
      <c r="P2660" s="466"/>
      <c r="S2660" s="466"/>
      <c r="T2660" s="443"/>
    </row>
    <row r="2661" spans="4:20" s="121" customFormat="1">
      <c r="D2661" s="466"/>
      <c r="F2661" s="466"/>
      <c r="K2661" s="466"/>
      <c r="P2661" s="466"/>
      <c r="S2661" s="466"/>
      <c r="T2661" s="443"/>
    </row>
    <row r="2662" spans="4:20" s="121" customFormat="1">
      <c r="D2662" s="466"/>
      <c r="F2662" s="466"/>
      <c r="K2662" s="466"/>
      <c r="P2662" s="466"/>
      <c r="S2662" s="466"/>
      <c r="T2662" s="443"/>
    </row>
    <row r="2663" spans="4:20" s="121" customFormat="1">
      <c r="D2663" s="466"/>
      <c r="F2663" s="466"/>
      <c r="K2663" s="466"/>
      <c r="P2663" s="466"/>
      <c r="S2663" s="466"/>
      <c r="T2663" s="443"/>
    </row>
    <row r="2664" spans="4:20" s="121" customFormat="1">
      <c r="D2664" s="466"/>
      <c r="F2664" s="466"/>
      <c r="K2664" s="466"/>
      <c r="P2664" s="466"/>
      <c r="S2664" s="466"/>
      <c r="T2664" s="443"/>
    </row>
    <row r="2665" spans="4:20" s="121" customFormat="1">
      <c r="D2665" s="466"/>
      <c r="F2665" s="466"/>
      <c r="K2665" s="466"/>
      <c r="P2665" s="466"/>
      <c r="S2665" s="466"/>
      <c r="T2665" s="443"/>
    </row>
    <row r="2666" spans="4:20" s="121" customFormat="1">
      <c r="D2666" s="466"/>
      <c r="F2666" s="466"/>
      <c r="K2666" s="466"/>
      <c r="P2666" s="466"/>
      <c r="S2666" s="466"/>
      <c r="T2666" s="443"/>
    </row>
    <row r="2667" spans="4:20" s="121" customFormat="1">
      <c r="D2667" s="466"/>
      <c r="F2667" s="466"/>
      <c r="K2667" s="466"/>
      <c r="P2667" s="466"/>
      <c r="S2667" s="466"/>
      <c r="T2667" s="443"/>
    </row>
    <row r="2668" spans="4:20" s="121" customFormat="1">
      <c r="D2668" s="466"/>
      <c r="F2668" s="466"/>
      <c r="K2668" s="466"/>
      <c r="P2668" s="466"/>
      <c r="S2668" s="466"/>
      <c r="T2668" s="443"/>
    </row>
    <row r="2669" spans="4:20" s="121" customFormat="1">
      <c r="D2669" s="466"/>
      <c r="F2669" s="466"/>
      <c r="K2669" s="466"/>
      <c r="P2669" s="466"/>
      <c r="S2669" s="466"/>
      <c r="T2669" s="443"/>
    </row>
    <row r="2670" spans="4:20" s="121" customFormat="1">
      <c r="D2670" s="466"/>
      <c r="F2670" s="466"/>
      <c r="K2670" s="466"/>
      <c r="P2670" s="466"/>
      <c r="S2670" s="466"/>
      <c r="T2670" s="443"/>
    </row>
    <row r="2671" spans="4:20" s="121" customFormat="1">
      <c r="D2671" s="466"/>
      <c r="F2671" s="466"/>
      <c r="K2671" s="466"/>
      <c r="P2671" s="466"/>
      <c r="S2671" s="466"/>
      <c r="T2671" s="443"/>
    </row>
    <row r="2672" spans="4:20" s="121" customFormat="1">
      <c r="D2672" s="466"/>
      <c r="F2672" s="466"/>
      <c r="K2672" s="466"/>
      <c r="P2672" s="466"/>
      <c r="S2672" s="466"/>
      <c r="T2672" s="443"/>
    </row>
    <row r="2673" spans="4:20" s="121" customFormat="1">
      <c r="D2673" s="466"/>
      <c r="F2673" s="466"/>
      <c r="K2673" s="466"/>
      <c r="P2673" s="466"/>
      <c r="S2673" s="466"/>
      <c r="T2673" s="443"/>
    </row>
    <row r="2674" spans="4:20" s="121" customFormat="1">
      <c r="D2674" s="466"/>
      <c r="F2674" s="466"/>
      <c r="K2674" s="466"/>
      <c r="P2674" s="466"/>
      <c r="S2674" s="466"/>
      <c r="T2674" s="443"/>
    </row>
    <row r="2675" spans="4:20" s="121" customFormat="1">
      <c r="D2675" s="466"/>
      <c r="F2675" s="466"/>
      <c r="K2675" s="466"/>
      <c r="P2675" s="466"/>
      <c r="S2675" s="466"/>
      <c r="T2675" s="443"/>
    </row>
    <row r="2676" spans="4:20" s="121" customFormat="1">
      <c r="D2676" s="466"/>
      <c r="F2676" s="466"/>
      <c r="K2676" s="466"/>
      <c r="P2676" s="466"/>
      <c r="S2676" s="466"/>
      <c r="T2676" s="443"/>
    </row>
    <row r="2677" spans="4:20" s="121" customFormat="1">
      <c r="D2677" s="466"/>
      <c r="F2677" s="466"/>
      <c r="K2677" s="466"/>
      <c r="P2677" s="466"/>
      <c r="S2677" s="466"/>
      <c r="T2677" s="443"/>
    </row>
    <row r="2678" spans="4:20" s="121" customFormat="1">
      <c r="D2678" s="466"/>
      <c r="F2678" s="466"/>
      <c r="K2678" s="466"/>
      <c r="P2678" s="466"/>
      <c r="S2678" s="466"/>
      <c r="T2678" s="443"/>
    </row>
    <row r="2679" spans="4:20" s="121" customFormat="1">
      <c r="D2679" s="466"/>
      <c r="F2679" s="466"/>
      <c r="K2679" s="466"/>
      <c r="P2679" s="466"/>
      <c r="S2679" s="466"/>
      <c r="T2679" s="443"/>
    </row>
    <row r="2680" spans="4:20" s="121" customFormat="1">
      <c r="D2680" s="466"/>
      <c r="F2680" s="466"/>
      <c r="K2680" s="466"/>
      <c r="P2680" s="466"/>
      <c r="S2680" s="466"/>
      <c r="T2680" s="443"/>
    </row>
    <row r="2681" spans="4:20" s="121" customFormat="1">
      <c r="D2681" s="466"/>
      <c r="F2681" s="466"/>
      <c r="K2681" s="466"/>
      <c r="P2681" s="466"/>
      <c r="S2681" s="466"/>
      <c r="T2681" s="443"/>
    </row>
    <row r="2682" spans="4:20" s="121" customFormat="1">
      <c r="D2682" s="466"/>
      <c r="F2682" s="466"/>
      <c r="K2682" s="466"/>
      <c r="P2682" s="466"/>
      <c r="S2682" s="466"/>
      <c r="T2682" s="443"/>
    </row>
    <row r="2683" spans="4:20" s="121" customFormat="1">
      <c r="D2683" s="466"/>
      <c r="F2683" s="466"/>
      <c r="K2683" s="466"/>
      <c r="P2683" s="466"/>
      <c r="S2683" s="466"/>
      <c r="T2683" s="443"/>
    </row>
    <row r="2684" spans="4:20" s="121" customFormat="1">
      <c r="D2684" s="466"/>
      <c r="F2684" s="466"/>
      <c r="K2684" s="466"/>
      <c r="P2684" s="466"/>
      <c r="S2684" s="466"/>
      <c r="T2684" s="443"/>
    </row>
    <row r="2685" spans="4:20" s="121" customFormat="1">
      <c r="D2685" s="466"/>
      <c r="F2685" s="466"/>
      <c r="K2685" s="466"/>
      <c r="P2685" s="466"/>
      <c r="S2685" s="466"/>
      <c r="T2685" s="443"/>
    </row>
    <row r="2686" spans="4:20" s="121" customFormat="1">
      <c r="D2686" s="466"/>
      <c r="F2686" s="466"/>
      <c r="K2686" s="466"/>
      <c r="P2686" s="466"/>
      <c r="S2686" s="466"/>
      <c r="T2686" s="443"/>
    </row>
    <row r="2687" spans="4:20" s="121" customFormat="1">
      <c r="D2687" s="466"/>
      <c r="F2687" s="466"/>
      <c r="K2687" s="466"/>
      <c r="P2687" s="466"/>
      <c r="S2687" s="466"/>
      <c r="T2687" s="443"/>
    </row>
    <row r="2688" spans="4:20" s="121" customFormat="1">
      <c r="D2688" s="466"/>
      <c r="F2688" s="466"/>
      <c r="K2688" s="466"/>
      <c r="P2688" s="466"/>
      <c r="S2688" s="466"/>
      <c r="T2688" s="443"/>
    </row>
    <row r="2689" spans="4:20" s="121" customFormat="1">
      <c r="D2689" s="466"/>
      <c r="F2689" s="466"/>
      <c r="K2689" s="466"/>
      <c r="P2689" s="466"/>
      <c r="S2689" s="466"/>
      <c r="T2689" s="443"/>
    </row>
    <row r="2690" spans="4:20" s="121" customFormat="1">
      <c r="D2690" s="466"/>
      <c r="F2690" s="466"/>
      <c r="K2690" s="466"/>
      <c r="P2690" s="466"/>
      <c r="S2690" s="466"/>
      <c r="T2690" s="443"/>
    </row>
    <row r="2691" spans="4:20" s="121" customFormat="1">
      <c r="D2691" s="466"/>
      <c r="F2691" s="466"/>
      <c r="K2691" s="466"/>
      <c r="P2691" s="466"/>
      <c r="S2691" s="466"/>
      <c r="T2691" s="443"/>
    </row>
    <row r="2692" spans="4:20" s="121" customFormat="1">
      <c r="D2692" s="466"/>
      <c r="F2692" s="466"/>
      <c r="K2692" s="466"/>
      <c r="P2692" s="466"/>
      <c r="S2692" s="466"/>
      <c r="T2692" s="443"/>
    </row>
    <row r="2693" spans="4:20" s="121" customFormat="1">
      <c r="D2693" s="466"/>
      <c r="F2693" s="466"/>
      <c r="K2693" s="466"/>
      <c r="P2693" s="466"/>
      <c r="S2693" s="466"/>
      <c r="T2693" s="443"/>
    </row>
    <row r="2694" spans="4:20" s="121" customFormat="1">
      <c r="D2694" s="466"/>
      <c r="F2694" s="466"/>
      <c r="K2694" s="466"/>
      <c r="P2694" s="466"/>
      <c r="S2694" s="466"/>
      <c r="T2694" s="443"/>
    </row>
    <row r="2695" spans="4:20" s="121" customFormat="1">
      <c r="D2695" s="466"/>
      <c r="F2695" s="466"/>
      <c r="K2695" s="466"/>
      <c r="P2695" s="466"/>
      <c r="S2695" s="466"/>
      <c r="T2695" s="443"/>
    </row>
    <row r="2696" spans="4:20" s="121" customFormat="1">
      <c r="D2696" s="466"/>
      <c r="F2696" s="466"/>
      <c r="K2696" s="466"/>
      <c r="P2696" s="466"/>
      <c r="S2696" s="466"/>
      <c r="T2696" s="443"/>
    </row>
    <row r="2697" spans="4:20" s="121" customFormat="1">
      <c r="D2697" s="466"/>
      <c r="F2697" s="466"/>
      <c r="K2697" s="466"/>
      <c r="P2697" s="466"/>
      <c r="S2697" s="466"/>
      <c r="T2697" s="443"/>
    </row>
    <row r="2698" spans="4:20" s="121" customFormat="1">
      <c r="D2698" s="466"/>
      <c r="F2698" s="466"/>
      <c r="K2698" s="466"/>
      <c r="P2698" s="466"/>
      <c r="S2698" s="466"/>
      <c r="T2698" s="443"/>
    </row>
    <row r="2699" spans="4:20" s="121" customFormat="1">
      <c r="D2699" s="466"/>
      <c r="F2699" s="466"/>
      <c r="K2699" s="466"/>
      <c r="P2699" s="466"/>
      <c r="S2699" s="466"/>
      <c r="T2699" s="443"/>
    </row>
    <row r="2700" spans="4:20" s="121" customFormat="1">
      <c r="D2700" s="466"/>
      <c r="F2700" s="466"/>
      <c r="K2700" s="466"/>
      <c r="P2700" s="466"/>
      <c r="S2700" s="466"/>
      <c r="T2700" s="443"/>
    </row>
    <row r="2701" spans="4:20" s="121" customFormat="1">
      <c r="D2701" s="466"/>
      <c r="F2701" s="466"/>
      <c r="K2701" s="466"/>
      <c r="P2701" s="466"/>
      <c r="S2701" s="466"/>
      <c r="T2701" s="443"/>
    </row>
    <row r="2702" spans="4:20" s="121" customFormat="1">
      <c r="D2702" s="466"/>
      <c r="F2702" s="466"/>
      <c r="K2702" s="466"/>
      <c r="P2702" s="466"/>
      <c r="S2702" s="466"/>
      <c r="T2702" s="443"/>
    </row>
    <row r="2703" spans="4:20" s="121" customFormat="1">
      <c r="D2703" s="466"/>
      <c r="F2703" s="466"/>
      <c r="K2703" s="466"/>
      <c r="P2703" s="466"/>
      <c r="S2703" s="466"/>
      <c r="T2703" s="443"/>
    </row>
    <row r="2704" spans="4:20" s="121" customFormat="1">
      <c r="D2704" s="466"/>
      <c r="F2704" s="466"/>
      <c r="K2704" s="466"/>
      <c r="P2704" s="466"/>
      <c r="S2704" s="466"/>
      <c r="T2704" s="443"/>
    </row>
    <row r="2705" spans="4:20" s="121" customFormat="1">
      <c r="D2705" s="466"/>
      <c r="F2705" s="466"/>
      <c r="K2705" s="466"/>
      <c r="P2705" s="466"/>
      <c r="S2705" s="466"/>
      <c r="T2705" s="443"/>
    </row>
    <row r="2706" spans="4:20" s="121" customFormat="1">
      <c r="D2706" s="466"/>
      <c r="F2706" s="466"/>
      <c r="K2706" s="466"/>
      <c r="P2706" s="466"/>
      <c r="S2706" s="466"/>
      <c r="T2706" s="443"/>
    </row>
    <row r="2707" spans="4:20" s="121" customFormat="1">
      <c r="D2707" s="466"/>
      <c r="F2707" s="466"/>
      <c r="K2707" s="466"/>
      <c r="P2707" s="466"/>
      <c r="S2707" s="466"/>
      <c r="T2707" s="443"/>
    </row>
    <row r="2708" spans="4:20" s="121" customFormat="1">
      <c r="D2708" s="466"/>
      <c r="F2708" s="466"/>
      <c r="K2708" s="466"/>
      <c r="P2708" s="466"/>
      <c r="S2708" s="466"/>
      <c r="T2708" s="443"/>
    </row>
    <row r="2709" spans="4:20" s="121" customFormat="1">
      <c r="D2709" s="466"/>
      <c r="F2709" s="466"/>
      <c r="K2709" s="466"/>
      <c r="P2709" s="466"/>
      <c r="S2709" s="466"/>
      <c r="T2709" s="443"/>
    </row>
    <row r="2710" spans="4:20" s="121" customFormat="1">
      <c r="D2710" s="466"/>
      <c r="F2710" s="466"/>
      <c r="K2710" s="466"/>
      <c r="P2710" s="466"/>
      <c r="S2710" s="466"/>
      <c r="T2710" s="443"/>
    </row>
    <row r="2711" spans="4:20" s="121" customFormat="1">
      <c r="D2711" s="466"/>
      <c r="F2711" s="466"/>
      <c r="K2711" s="466"/>
      <c r="P2711" s="466"/>
      <c r="S2711" s="466"/>
      <c r="T2711" s="443"/>
    </row>
    <row r="2712" spans="4:20" s="121" customFormat="1">
      <c r="D2712" s="466"/>
      <c r="F2712" s="466"/>
      <c r="K2712" s="466"/>
      <c r="P2712" s="466"/>
      <c r="S2712" s="466"/>
      <c r="T2712" s="443"/>
    </row>
    <row r="2713" spans="4:20" s="121" customFormat="1">
      <c r="D2713" s="466"/>
      <c r="F2713" s="466"/>
      <c r="K2713" s="466"/>
      <c r="P2713" s="466"/>
      <c r="S2713" s="466"/>
      <c r="T2713" s="443"/>
    </row>
    <row r="2714" spans="4:20" s="121" customFormat="1">
      <c r="D2714" s="466"/>
      <c r="F2714" s="466"/>
      <c r="K2714" s="466"/>
      <c r="P2714" s="466"/>
      <c r="S2714" s="466"/>
      <c r="T2714" s="443"/>
    </row>
    <row r="2715" spans="4:20" s="121" customFormat="1">
      <c r="D2715" s="466"/>
      <c r="F2715" s="466"/>
      <c r="K2715" s="466"/>
      <c r="P2715" s="466"/>
      <c r="S2715" s="466"/>
      <c r="T2715" s="443"/>
    </row>
    <row r="2716" spans="4:20" s="121" customFormat="1">
      <c r="D2716" s="466"/>
      <c r="F2716" s="466"/>
      <c r="K2716" s="466"/>
      <c r="P2716" s="466"/>
      <c r="S2716" s="466"/>
      <c r="T2716" s="443"/>
    </row>
    <row r="2717" spans="4:20" s="121" customFormat="1">
      <c r="D2717" s="466"/>
      <c r="F2717" s="466"/>
      <c r="K2717" s="466"/>
      <c r="P2717" s="466"/>
      <c r="S2717" s="466"/>
      <c r="T2717" s="443"/>
    </row>
    <row r="2718" spans="4:20" s="121" customFormat="1">
      <c r="D2718" s="466"/>
      <c r="F2718" s="466"/>
      <c r="K2718" s="466"/>
      <c r="P2718" s="466"/>
      <c r="S2718" s="466"/>
      <c r="T2718" s="443"/>
    </row>
    <row r="2719" spans="4:20" s="121" customFormat="1">
      <c r="D2719" s="466"/>
      <c r="F2719" s="466"/>
      <c r="K2719" s="466"/>
      <c r="P2719" s="466"/>
      <c r="S2719" s="466"/>
      <c r="T2719" s="443"/>
    </row>
    <row r="2720" spans="4:20" s="121" customFormat="1">
      <c r="D2720" s="466"/>
      <c r="F2720" s="466"/>
      <c r="K2720" s="466"/>
      <c r="P2720" s="466"/>
      <c r="S2720" s="466"/>
      <c r="T2720" s="443"/>
    </row>
    <row r="2721" spans="4:20" s="121" customFormat="1">
      <c r="D2721" s="466"/>
      <c r="F2721" s="466"/>
      <c r="K2721" s="466"/>
      <c r="P2721" s="466"/>
      <c r="S2721" s="466"/>
      <c r="T2721" s="443"/>
    </row>
    <row r="2722" spans="4:20" s="121" customFormat="1">
      <c r="D2722" s="466"/>
      <c r="F2722" s="466"/>
      <c r="K2722" s="466"/>
      <c r="P2722" s="466"/>
      <c r="S2722" s="466"/>
      <c r="T2722" s="443"/>
    </row>
    <row r="2723" spans="4:20" s="121" customFormat="1">
      <c r="D2723" s="466"/>
      <c r="F2723" s="466"/>
      <c r="K2723" s="466"/>
      <c r="P2723" s="466"/>
      <c r="S2723" s="466"/>
      <c r="T2723" s="443"/>
    </row>
    <row r="2724" spans="4:20" s="121" customFormat="1">
      <c r="D2724" s="466"/>
      <c r="F2724" s="466"/>
      <c r="K2724" s="466"/>
      <c r="P2724" s="466"/>
      <c r="S2724" s="466"/>
      <c r="T2724" s="443"/>
    </row>
    <row r="2725" spans="4:20" s="121" customFormat="1">
      <c r="D2725" s="466"/>
      <c r="F2725" s="466"/>
      <c r="K2725" s="466"/>
      <c r="P2725" s="466"/>
      <c r="S2725" s="466"/>
      <c r="T2725" s="443"/>
    </row>
    <row r="2726" spans="4:20" s="121" customFormat="1">
      <c r="D2726" s="466"/>
      <c r="F2726" s="466"/>
      <c r="K2726" s="466"/>
      <c r="P2726" s="466"/>
      <c r="S2726" s="466"/>
      <c r="T2726" s="443"/>
    </row>
    <row r="2727" spans="4:20" s="121" customFormat="1">
      <c r="D2727" s="466"/>
      <c r="F2727" s="466"/>
      <c r="K2727" s="466"/>
      <c r="P2727" s="466"/>
      <c r="S2727" s="466"/>
      <c r="T2727" s="443"/>
    </row>
    <row r="2728" spans="4:20" s="121" customFormat="1">
      <c r="D2728" s="466"/>
      <c r="F2728" s="466"/>
      <c r="K2728" s="466"/>
      <c r="P2728" s="466"/>
      <c r="S2728" s="466"/>
      <c r="T2728" s="443"/>
    </row>
    <row r="2729" spans="4:20" s="121" customFormat="1">
      <c r="D2729" s="466"/>
      <c r="F2729" s="466"/>
      <c r="K2729" s="466"/>
      <c r="P2729" s="466"/>
      <c r="S2729" s="466"/>
      <c r="T2729" s="443"/>
    </row>
    <row r="2730" spans="4:20" s="121" customFormat="1">
      <c r="D2730" s="466"/>
      <c r="F2730" s="466"/>
      <c r="K2730" s="466"/>
      <c r="P2730" s="466"/>
      <c r="S2730" s="466"/>
      <c r="T2730" s="443"/>
    </row>
    <row r="2731" spans="4:20" s="121" customFormat="1">
      <c r="D2731" s="466"/>
      <c r="F2731" s="466"/>
      <c r="K2731" s="466"/>
      <c r="P2731" s="466"/>
      <c r="S2731" s="466"/>
      <c r="T2731" s="443"/>
    </row>
    <row r="2732" spans="4:20" s="121" customFormat="1">
      <c r="D2732" s="466"/>
      <c r="F2732" s="466"/>
      <c r="K2732" s="466"/>
      <c r="P2732" s="466"/>
      <c r="S2732" s="466"/>
      <c r="T2732" s="443"/>
    </row>
    <row r="2733" spans="4:20" s="121" customFormat="1">
      <c r="D2733" s="466"/>
      <c r="F2733" s="466"/>
      <c r="K2733" s="466"/>
      <c r="P2733" s="466"/>
      <c r="S2733" s="466"/>
      <c r="T2733" s="443"/>
    </row>
    <row r="2734" spans="4:20" s="121" customFormat="1">
      <c r="D2734" s="466"/>
      <c r="F2734" s="466"/>
      <c r="K2734" s="466"/>
      <c r="P2734" s="466"/>
      <c r="S2734" s="466"/>
      <c r="T2734" s="443"/>
    </row>
    <row r="2735" spans="4:20" s="121" customFormat="1">
      <c r="D2735" s="466"/>
      <c r="F2735" s="466"/>
      <c r="K2735" s="466"/>
      <c r="P2735" s="466"/>
      <c r="S2735" s="466"/>
      <c r="T2735" s="443"/>
    </row>
    <row r="2736" spans="4:20" s="121" customFormat="1">
      <c r="D2736" s="466"/>
      <c r="F2736" s="466"/>
      <c r="K2736" s="466"/>
      <c r="P2736" s="466"/>
      <c r="S2736" s="466"/>
      <c r="T2736" s="443"/>
    </row>
    <row r="2737" spans="4:20" s="121" customFormat="1">
      <c r="D2737" s="466"/>
      <c r="F2737" s="466"/>
      <c r="K2737" s="466"/>
      <c r="P2737" s="466"/>
      <c r="S2737" s="466"/>
      <c r="T2737" s="443"/>
    </row>
    <row r="2738" spans="4:20" s="121" customFormat="1">
      <c r="D2738" s="466"/>
      <c r="F2738" s="466"/>
      <c r="K2738" s="466"/>
      <c r="P2738" s="466"/>
      <c r="S2738" s="466"/>
      <c r="T2738" s="443"/>
    </row>
    <row r="2739" spans="4:20" s="121" customFormat="1">
      <c r="D2739" s="466"/>
      <c r="F2739" s="466"/>
      <c r="K2739" s="466"/>
      <c r="P2739" s="466"/>
      <c r="S2739" s="466"/>
      <c r="T2739" s="443"/>
    </row>
    <row r="2740" spans="4:20" s="121" customFormat="1">
      <c r="D2740" s="466"/>
      <c r="F2740" s="466"/>
      <c r="K2740" s="466"/>
      <c r="P2740" s="466"/>
      <c r="S2740" s="466"/>
      <c r="T2740" s="443"/>
    </row>
    <row r="2741" spans="4:20" s="121" customFormat="1">
      <c r="D2741" s="466"/>
      <c r="F2741" s="466"/>
      <c r="K2741" s="466"/>
      <c r="P2741" s="466"/>
      <c r="S2741" s="466"/>
      <c r="T2741" s="443"/>
    </row>
    <row r="2742" spans="4:20" s="121" customFormat="1">
      <c r="D2742" s="466"/>
      <c r="F2742" s="466"/>
      <c r="K2742" s="466"/>
      <c r="P2742" s="466"/>
      <c r="S2742" s="466"/>
      <c r="T2742" s="443"/>
    </row>
    <row r="2743" spans="4:20" s="121" customFormat="1">
      <c r="D2743" s="466"/>
      <c r="F2743" s="466"/>
      <c r="K2743" s="466"/>
      <c r="P2743" s="466"/>
      <c r="S2743" s="466"/>
      <c r="T2743" s="443"/>
    </row>
    <row r="2744" spans="4:20" s="121" customFormat="1">
      <c r="D2744" s="466"/>
      <c r="F2744" s="466"/>
      <c r="K2744" s="466"/>
      <c r="P2744" s="466"/>
      <c r="S2744" s="466"/>
      <c r="T2744" s="443"/>
    </row>
    <row r="2745" spans="4:20" s="121" customFormat="1">
      <c r="D2745" s="466"/>
      <c r="F2745" s="466"/>
      <c r="K2745" s="466"/>
      <c r="P2745" s="466"/>
      <c r="S2745" s="466"/>
      <c r="T2745" s="443"/>
    </row>
    <row r="2746" spans="4:20" s="121" customFormat="1">
      <c r="D2746" s="466"/>
      <c r="F2746" s="466"/>
      <c r="K2746" s="466"/>
      <c r="P2746" s="466"/>
      <c r="S2746" s="466"/>
      <c r="T2746" s="443"/>
    </row>
    <row r="2747" spans="4:20" s="121" customFormat="1">
      <c r="D2747" s="466"/>
      <c r="F2747" s="466"/>
      <c r="K2747" s="466"/>
      <c r="P2747" s="466"/>
      <c r="S2747" s="466"/>
      <c r="T2747" s="443"/>
    </row>
    <row r="2748" spans="4:20" s="121" customFormat="1">
      <c r="D2748" s="466"/>
      <c r="F2748" s="466"/>
      <c r="K2748" s="466"/>
      <c r="P2748" s="466"/>
      <c r="S2748" s="466"/>
      <c r="T2748" s="443"/>
    </row>
    <row r="2749" spans="4:20" s="121" customFormat="1">
      <c r="D2749" s="466"/>
      <c r="F2749" s="466"/>
      <c r="K2749" s="466"/>
      <c r="P2749" s="466"/>
      <c r="S2749" s="466"/>
      <c r="T2749" s="443"/>
    </row>
    <row r="2750" spans="4:20" s="121" customFormat="1">
      <c r="D2750" s="466"/>
      <c r="F2750" s="466"/>
      <c r="K2750" s="466"/>
      <c r="P2750" s="466"/>
      <c r="S2750" s="466"/>
      <c r="T2750" s="443"/>
    </row>
    <row r="2751" spans="4:20" s="121" customFormat="1">
      <c r="D2751" s="466"/>
      <c r="F2751" s="466"/>
      <c r="K2751" s="466"/>
      <c r="P2751" s="466"/>
      <c r="S2751" s="466"/>
      <c r="T2751" s="443"/>
    </row>
    <row r="2752" spans="4:20" s="121" customFormat="1">
      <c r="D2752" s="466"/>
      <c r="F2752" s="466"/>
      <c r="K2752" s="466"/>
      <c r="P2752" s="466"/>
      <c r="S2752" s="466"/>
      <c r="T2752" s="443"/>
    </row>
    <row r="2753" spans="4:20" s="121" customFormat="1">
      <c r="D2753" s="466"/>
      <c r="F2753" s="466"/>
      <c r="K2753" s="466"/>
      <c r="P2753" s="466"/>
      <c r="S2753" s="466"/>
      <c r="T2753" s="443"/>
    </row>
    <row r="2754" spans="4:20" s="121" customFormat="1">
      <c r="D2754" s="466"/>
      <c r="F2754" s="466"/>
      <c r="K2754" s="466"/>
      <c r="P2754" s="466"/>
      <c r="S2754" s="466"/>
      <c r="T2754" s="443"/>
    </row>
    <row r="2755" spans="4:20" s="121" customFormat="1">
      <c r="D2755" s="466"/>
      <c r="F2755" s="466"/>
      <c r="K2755" s="466"/>
      <c r="P2755" s="466"/>
      <c r="S2755" s="466"/>
      <c r="T2755" s="443"/>
    </row>
    <row r="2756" spans="4:20" s="121" customFormat="1">
      <c r="D2756" s="466"/>
      <c r="F2756" s="466"/>
      <c r="K2756" s="466"/>
      <c r="P2756" s="466"/>
      <c r="S2756" s="466"/>
      <c r="T2756" s="443"/>
    </row>
    <row r="2757" spans="4:20" s="121" customFormat="1">
      <c r="D2757" s="466"/>
      <c r="F2757" s="466"/>
      <c r="K2757" s="466"/>
      <c r="P2757" s="466"/>
      <c r="S2757" s="466"/>
      <c r="T2757" s="443"/>
    </row>
    <row r="2758" spans="4:20" s="121" customFormat="1">
      <c r="D2758" s="466"/>
      <c r="F2758" s="466"/>
      <c r="K2758" s="466"/>
      <c r="P2758" s="466"/>
      <c r="S2758" s="466"/>
      <c r="T2758" s="443"/>
    </row>
    <row r="2759" spans="4:20" s="121" customFormat="1">
      <c r="D2759" s="466"/>
      <c r="F2759" s="466"/>
      <c r="K2759" s="466"/>
      <c r="P2759" s="466"/>
      <c r="S2759" s="466"/>
      <c r="T2759" s="443"/>
    </row>
    <row r="2760" spans="4:20" s="121" customFormat="1">
      <c r="D2760" s="466"/>
      <c r="F2760" s="466"/>
      <c r="K2760" s="466"/>
      <c r="P2760" s="466"/>
      <c r="S2760" s="466"/>
      <c r="T2760" s="443"/>
    </row>
    <row r="2761" spans="4:20" s="121" customFormat="1">
      <c r="D2761" s="466"/>
      <c r="F2761" s="466"/>
      <c r="K2761" s="466"/>
      <c r="P2761" s="466"/>
      <c r="S2761" s="466"/>
      <c r="T2761" s="443"/>
    </row>
    <row r="2762" spans="4:20" s="121" customFormat="1">
      <c r="D2762" s="466"/>
      <c r="F2762" s="466"/>
      <c r="K2762" s="466"/>
      <c r="P2762" s="466"/>
      <c r="S2762" s="466"/>
      <c r="T2762" s="443"/>
    </row>
    <row r="2763" spans="4:20" s="121" customFormat="1">
      <c r="D2763" s="466"/>
      <c r="F2763" s="466"/>
      <c r="K2763" s="466"/>
      <c r="P2763" s="466"/>
      <c r="S2763" s="466"/>
      <c r="T2763" s="443"/>
    </row>
    <row r="2764" spans="4:20" s="121" customFormat="1">
      <c r="D2764" s="466"/>
      <c r="F2764" s="466"/>
      <c r="K2764" s="466"/>
      <c r="P2764" s="466"/>
      <c r="S2764" s="466"/>
      <c r="T2764" s="443"/>
    </row>
    <row r="2765" spans="4:20" s="121" customFormat="1">
      <c r="D2765" s="466"/>
      <c r="F2765" s="466"/>
      <c r="K2765" s="466"/>
      <c r="P2765" s="466"/>
      <c r="S2765" s="466"/>
      <c r="T2765" s="443"/>
    </row>
    <row r="2766" spans="4:20" s="121" customFormat="1">
      <c r="D2766" s="466"/>
      <c r="F2766" s="466"/>
      <c r="K2766" s="466"/>
      <c r="P2766" s="466"/>
      <c r="S2766" s="466"/>
      <c r="T2766" s="443"/>
    </row>
    <row r="2767" spans="4:20" s="121" customFormat="1">
      <c r="D2767" s="466"/>
      <c r="F2767" s="466"/>
      <c r="K2767" s="466"/>
      <c r="P2767" s="466"/>
      <c r="S2767" s="466"/>
      <c r="T2767" s="443"/>
    </row>
    <row r="2768" spans="4:20" s="121" customFormat="1">
      <c r="D2768" s="466"/>
      <c r="F2768" s="466"/>
      <c r="K2768" s="466"/>
      <c r="P2768" s="466"/>
      <c r="S2768" s="466"/>
      <c r="T2768" s="443"/>
    </row>
    <row r="2769" spans="4:20" s="121" customFormat="1">
      <c r="D2769" s="466"/>
      <c r="F2769" s="466"/>
      <c r="K2769" s="466"/>
      <c r="P2769" s="466"/>
      <c r="S2769" s="466"/>
      <c r="T2769" s="443"/>
    </row>
    <row r="2770" spans="4:20" s="121" customFormat="1">
      <c r="D2770" s="466"/>
      <c r="F2770" s="466"/>
      <c r="K2770" s="466"/>
      <c r="P2770" s="466"/>
      <c r="S2770" s="466"/>
      <c r="T2770" s="443"/>
    </row>
    <row r="2771" spans="4:20" s="121" customFormat="1">
      <c r="D2771" s="466"/>
      <c r="F2771" s="466"/>
      <c r="K2771" s="466"/>
      <c r="P2771" s="466"/>
      <c r="S2771" s="466"/>
      <c r="T2771" s="443"/>
    </row>
    <row r="2772" spans="4:20" s="121" customFormat="1">
      <c r="D2772" s="466"/>
      <c r="F2772" s="466"/>
      <c r="K2772" s="466"/>
      <c r="P2772" s="466"/>
      <c r="S2772" s="466"/>
      <c r="T2772" s="443"/>
    </row>
    <row r="2773" spans="4:20" s="121" customFormat="1">
      <c r="D2773" s="466"/>
      <c r="F2773" s="466"/>
      <c r="K2773" s="466"/>
      <c r="P2773" s="466"/>
      <c r="S2773" s="466"/>
      <c r="T2773" s="443"/>
    </row>
    <row r="2774" spans="4:20" s="121" customFormat="1">
      <c r="D2774" s="466"/>
      <c r="F2774" s="466"/>
      <c r="K2774" s="466"/>
      <c r="P2774" s="466"/>
      <c r="S2774" s="466"/>
      <c r="T2774" s="443"/>
    </row>
    <row r="2775" spans="4:20" s="121" customFormat="1">
      <c r="D2775" s="466"/>
      <c r="F2775" s="466"/>
      <c r="K2775" s="466"/>
      <c r="P2775" s="466"/>
      <c r="S2775" s="466"/>
      <c r="T2775" s="443"/>
    </row>
    <row r="2776" spans="4:20" s="121" customFormat="1">
      <c r="D2776" s="466"/>
      <c r="F2776" s="466"/>
      <c r="K2776" s="466"/>
      <c r="P2776" s="466"/>
      <c r="S2776" s="466"/>
      <c r="T2776" s="443"/>
    </row>
    <row r="2777" spans="4:20" s="121" customFormat="1">
      <c r="D2777" s="466"/>
      <c r="F2777" s="466"/>
      <c r="K2777" s="466"/>
      <c r="P2777" s="466"/>
      <c r="S2777" s="466"/>
      <c r="T2777" s="443"/>
    </row>
    <row r="2778" spans="4:20" s="121" customFormat="1">
      <c r="D2778" s="466"/>
      <c r="F2778" s="466"/>
      <c r="K2778" s="466"/>
      <c r="P2778" s="466"/>
      <c r="S2778" s="466"/>
      <c r="T2778" s="443"/>
    </row>
    <row r="2779" spans="4:20" s="121" customFormat="1">
      <c r="D2779" s="466"/>
      <c r="F2779" s="466"/>
      <c r="K2779" s="466"/>
      <c r="P2779" s="466"/>
      <c r="S2779" s="466"/>
      <c r="T2779" s="443"/>
    </row>
    <row r="2780" spans="4:20" s="121" customFormat="1">
      <c r="D2780" s="466"/>
      <c r="F2780" s="466"/>
      <c r="K2780" s="466"/>
      <c r="P2780" s="466"/>
      <c r="S2780" s="466"/>
      <c r="T2780" s="443"/>
    </row>
    <row r="2781" spans="4:20" s="121" customFormat="1">
      <c r="D2781" s="466"/>
      <c r="F2781" s="466"/>
      <c r="K2781" s="466"/>
      <c r="P2781" s="466"/>
      <c r="S2781" s="466"/>
      <c r="T2781" s="443"/>
    </row>
    <row r="2782" spans="4:20" s="121" customFormat="1">
      <c r="D2782" s="466"/>
      <c r="F2782" s="466"/>
      <c r="K2782" s="466"/>
      <c r="P2782" s="466"/>
      <c r="S2782" s="466"/>
      <c r="T2782" s="443"/>
    </row>
    <row r="2783" spans="4:20" s="121" customFormat="1">
      <c r="D2783" s="466"/>
      <c r="F2783" s="466"/>
      <c r="K2783" s="466"/>
      <c r="P2783" s="466"/>
      <c r="S2783" s="466"/>
      <c r="T2783" s="443"/>
    </row>
    <row r="2784" spans="4:20" s="121" customFormat="1">
      <c r="D2784" s="466"/>
      <c r="F2784" s="466"/>
      <c r="K2784" s="466"/>
      <c r="P2784" s="466"/>
      <c r="S2784" s="466"/>
      <c r="T2784" s="443"/>
    </row>
    <row r="2785" spans="4:20" s="121" customFormat="1">
      <c r="D2785" s="466"/>
      <c r="F2785" s="466"/>
      <c r="K2785" s="466"/>
      <c r="P2785" s="466"/>
      <c r="S2785" s="466"/>
      <c r="T2785" s="443"/>
    </row>
    <row r="2786" spans="4:20" s="121" customFormat="1">
      <c r="D2786" s="466"/>
      <c r="F2786" s="466"/>
      <c r="K2786" s="466"/>
      <c r="P2786" s="466"/>
      <c r="S2786" s="466"/>
      <c r="T2786" s="443"/>
    </row>
    <row r="2787" spans="4:20" s="121" customFormat="1">
      <c r="D2787" s="466"/>
      <c r="F2787" s="466"/>
      <c r="K2787" s="466"/>
      <c r="P2787" s="466"/>
      <c r="S2787" s="466"/>
      <c r="T2787" s="443"/>
    </row>
    <row r="2788" spans="4:20" s="121" customFormat="1">
      <c r="D2788" s="466"/>
      <c r="F2788" s="466"/>
      <c r="K2788" s="466"/>
      <c r="P2788" s="466"/>
      <c r="S2788" s="466"/>
      <c r="T2788" s="443"/>
    </row>
    <row r="2789" spans="4:20" s="121" customFormat="1">
      <c r="D2789" s="466"/>
      <c r="F2789" s="466"/>
      <c r="K2789" s="466"/>
      <c r="P2789" s="466"/>
      <c r="S2789" s="466"/>
      <c r="T2789" s="443"/>
    </row>
    <row r="2790" spans="4:20" s="121" customFormat="1">
      <c r="D2790" s="466"/>
      <c r="F2790" s="466"/>
      <c r="K2790" s="466"/>
      <c r="P2790" s="466"/>
      <c r="S2790" s="466"/>
      <c r="T2790" s="443"/>
    </row>
    <row r="2791" spans="4:20" s="121" customFormat="1">
      <c r="D2791" s="466"/>
      <c r="F2791" s="466"/>
      <c r="K2791" s="466"/>
      <c r="P2791" s="466"/>
      <c r="S2791" s="466"/>
      <c r="T2791" s="443"/>
    </row>
    <row r="2792" spans="4:20" s="121" customFormat="1">
      <c r="D2792" s="466"/>
      <c r="F2792" s="466"/>
      <c r="K2792" s="466"/>
      <c r="P2792" s="466"/>
      <c r="S2792" s="466"/>
      <c r="T2792" s="443"/>
    </row>
    <row r="2793" spans="4:20" s="121" customFormat="1">
      <c r="D2793" s="466"/>
      <c r="F2793" s="466"/>
      <c r="K2793" s="466"/>
      <c r="P2793" s="466"/>
      <c r="S2793" s="466"/>
      <c r="T2793" s="443"/>
    </row>
    <row r="2794" spans="4:20" s="121" customFormat="1">
      <c r="D2794" s="466"/>
      <c r="F2794" s="466"/>
      <c r="K2794" s="466"/>
      <c r="P2794" s="466"/>
      <c r="S2794" s="466"/>
      <c r="T2794" s="443"/>
    </row>
    <row r="2795" spans="4:20" s="121" customFormat="1">
      <c r="D2795" s="466"/>
      <c r="F2795" s="466"/>
      <c r="K2795" s="466"/>
      <c r="P2795" s="466"/>
      <c r="S2795" s="466"/>
      <c r="T2795" s="443"/>
    </row>
    <row r="2796" spans="4:20" s="121" customFormat="1">
      <c r="D2796" s="466"/>
      <c r="F2796" s="466"/>
      <c r="K2796" s="466"/>
      <c r="P2796" s="466"/>
      <c r="S2796" s="466"/>
      <c r="T2796" s="443"/>
    </row>
    <row r="2797" spans="4:20" s="121" customFormat="1">
      <c r="D2797" s="466"/>
      <c r="F2797" s="466"/>
      <c r="K2797" s="466"/>
      <c r="P2797" s="466"/>
      <c r="S2797" s="466"/>
      <c r="T2797" s="443"/>
    </row>
    <row r="2798" spans="4:20" s="121" customFormat="1">
      <c r="D2798" s="466"/>
      <c r="F2798" s="466"/>
      <c r="K2798" s="466"/>
      <c r="P2798" s="466"/>
      <c r="S2798" s="466"/>
      <c r="T2798" s="443"/>
    </row>
    <row r="2799" spans="4:20" s="121" customFormat="1">
      <c r="D2799" s="466"/>
      <c r="F2799" s="466"/>
      <c r="K2799" s="466"/>
      <c r="P2799" s="466"/>
      <c r="S2799" s="466"/>
      <c r="T2799" s="443"/>
    </row>
    <row r="2800" spans="4:20" s="121" customFormat="1">
      <c r="D2800" s="466"/>
      <c r="F2800" s="466"/>
      <c r="K2800" s="466"/>
      <c r="P2800" s="466"/>
      <c r="S2800" s="466"/>
      <c r="T2800" s="443"/>
    </row>
    <row r="2801" spans="4:20" s="121" customFormat="1">
      <c r="D2801" s="466"/>
      <c r="F2801" s="466"/>
      <c r="K2801" s="466"/>
      <c r="P2801" s="466"/>
      <c r="S2801" s="466"/>
      <c r="T2801" s="443"/>
    </row>
    <row r="2802" spans="4:20" s="121" customFormat="1">
      <c r="D2802" s="466"/>
      <c r="F2802" s="466"/>
      <c r="K2802" s="466"/>
      <c r="P2802" s="466"/>
      <c r="S2802" s="466"/>
      <c r="T2802" s="443"/>
    </row>
    <row r="2803" spans="4:20" s="121" customFormat="1">
      <c r="D2803" s="466"/>
      <c r="F2803" s="466"/>
      <c r="K2803" s="466"/>
      <c r="P2803" s="466"/>
      <c r="S2803" s="466"/>
      <c r="T2803" s="443"/>
    </row>
    <row r="2804" spans="4:20" s="121" customFormat="1">
      <c r="D2804" s="466"/>
      <c r="F2804" s="466"/>
      <c r="K2804" s="466"/>
      <c r="P2804" s="466"/>
      <c r="S2804" s="466"/>
      <c r="T2804" s="443"/>
    </row>
    <row r="2805" spans="4:20" s="121" customFormat="1">
      <c r="D2805" s="466"/>
      <c r="F2805" s="466"/>
      <c r="K2805" s="466"/>
      <c r="P2805" s="466"/>
      <c r="S2805" s="466"/>
      <c r="T2805" s="443"/>
    </row>
    <row r="2806" spans="4:20" s="121" customFormat="1">
      <c r="D2806" s="466"/>
      <c r="F2806" s="466"/>
      <c r="K2806" s="466"/>
      <c r="P2806" s="466"/>
      <c r="S2806" s="466"/>
      <c r="T2806" s="443"/>
    </row>
    <row r="2807" spans="4:20" s="121" customFormat="1">
      <c r="D2807" s="466"/>
      <c r="F2807" s="466"/>
      <c r="K2807" s="466"/>
      <c r="P2807" s="466"/>
      <c r="S2807" s="466"/>
      <c r="T2807" s="443"/>
    </row>
    <row r="2808" spans="4:20" s="121" customFormat="1">
      <c r="D2808" s="466"/>
      <c r="F2808" s="466"/>
      <c r="K2808" s="466"/>
      <c r="P2808" s="466"/>
      <c r="S2808" s="466"/>
      <c r="T2808" s="443"/>
    </row>
    <row r="2809" spans="4:20" s="121" customFormat="1">
      <c r="D2809" s="466"/>
      <c r="F2809" s="466"/>
      <c r="K2809" s="466"/>
      <c r="P2809" s="466"/>
      <c r="S2809" s="466"/>
      <c r="T2809" s="443"/>
    </row>
    <row r="2810" spans="4:20" s="121" customFormat="1">
      <c r="D2810" s="466"/>
      <c r="F2810" s="466"/>
      <c r="K2810" s="466"/>
      <c r="P2810" s="466"/>
      <c r="S2810" s="466"/>
      <c r="T2810" s="443"/>
    </row>
    <row r="2811" spans="4:20" s="121" customFormat="1">
      <c r="D2811" s="466"/>
      <c r="F2811" s="466"/>
      <c r="K2811" s="466"/>
      <c r="P2811" s="466"/>
      <c r="S2811" s="466"/>
      <c r="T2811" s="443"/>
    </row>
    <row r="2812" spans="4:20" s="121" customFormat="1">
      <c r="D2812" s="466"/>
      <c r="F2812" s="466"/>
      <c r="K2812" s="466"/>
      <c r="P2812" s="466"/>
      <c r="S2812" s="466"/>
      <c r="T2812" s="443"/>
    </row>
    <row r="2813" spans="4:20" s="121" customFormat="1">
      <c r="D2813" s="466"/>
      <c r="F2813" s="466"/>
      <c r="K2813" s="466"/>
      <c r="P2813" s="466"/>
      <c r="S2813" s="466"/>
      <c r="T2813" s="443"/>
    </row>
    <row r="2814" spans="4:20" s="121" customFormat="1">
      <c r="D2814" s="466"/>
      <c r="F2814" s="466"/>
      <c r="K2814" s="466"/>
      <c r="P2814" s="466"/>
      <c r="S2814" s="466"/>
      <c r="T2814" s="443"/>
    </row>
    <row r="2815" spans="4:20" s="121" customFormat="1">
      <c r="D2815" s="466"/>
      <c r="F2815" s="466"/>
      <c r="K2815" s="466"/>
      <c r="P2815" s="466"/>
      <c r="S2815" s="466"/>
      <c r="T2815" s="443"/>
    </row>
    <row r="2816" spans="4:20" s="121" customFormat="1">
      <c r="D2816" s="466"/>
      <c r="F2816" s="466"/>
      <c r="K2816" s="466"/>
      <c r="P2816" s="466"/>
      <c r="S2816" s="466"/>
      <c r="T2816" s="443"/>
    </row>
    <row r="2817" spans="4:20" s="121" customFormat="1">
      <c r="D2817" s="466"/>
      <c r="F2817" s="466"/>
      <c r="K2817" s="466"/>
      <c r="P2817" s="466"/>
      <c r="S2817" s="466"/>
      <c r="T2817" s="443"/>
    </row>
    <row r="2818" spans="4:20" s="121" customFormat="1">
      <c r="D2818" s="466"/>
      <c r="F2818" s="466"/>
      <c r="K2818" s="466"/>
      <c r="P2818" s="466"/>
      <c r="S2818" s="466"/>
      <c r="T2818" s="443"/>
    </row>
    <row r="2819" spans="4:20" s="121" customFormat="1">
      <c r="D2819" s="466"/>
      <c r="F2819" s="466"/>
      <c r="K2819" s="466"/>
      <c r="P2819" s="466"/>
      <c r="S2819" s="466"/>
      <c r="T2819" s="443"/>
    </row>
    <row r="2820" spans="4:20" s="121" customFormat="1">
      <c r="D2820" s="466"/>
      <c r="F2820" s="466"/>
      <c r="K2820" s="466"/>
      <c r="P2820" s="466"/>
      <c r="S2820" s="466"/>
      <c r="T2820" s="443"/>
    </row>
    <row r="2821" spans="4:20" s="121" customFormat="1">
      <c r="D2821" s="466"/>
      <c r="F2821" s="466"/>
      <c r="K2821" s="466"/>
      <c r="P2821" s="466"/>
      <c r="S2821" s="466"/>
      <c r="T2821" s="443"/>
    </row>
    <row r="2822" spans="4:20" s="121" customFormat="1">
      <c r="D2822" s="466"/>
      <c r="F2822" s="466"/>
      <c r="K2822" s="466"/>
      <c r="P2822" s="466"/>
      <c r="S2822" s="466"/>
      <c r="T2822" s="443"/>
    </row>
    <row r="2823" spans="4:20" s="121" customFormat="1">
      <c r="D2823" s="466"/>
      <c r="F2823" s="466"/>
      <c r="K2823" s="466"/>
      <c r="P2823" s="466"/>
      <c r="S2823" s="466"/>
      <c r="T2823" s="443"/>
    </row>
    <row r="2824" spans="4:20" s="121" customFormat="1">
      <c r="D2824" s="466"/>
      <c r="F2824" s="466"/>
      <c r="K2824" s="466"/>
      <c r="P2824" s="466"/>
      <c r="S2824" s="466"/>
      <c r="T2824" s="443"/>
    </row>
    <row r="2825" spans="4:20" s="121" customFormat="1">
      <c r="D2825" s="466"/>
      <c r="F2825" s="466"/>
      <c r="K2825" s="466"/>
      <c r="P2825" s="466"/>
      <c r="S2825" s="466"/>
      <c r="T2825" s="443"/>
    </row>
    <row r="2826" spans="4:20" s="121" customFormat="1">
      <c r="D2826" s="466"/>
      <c r="F2826" s="466"/>
      <c r="K2826" s="466"/>
      <c r="P2826" s="466"/>
      <c r="S2826" s="466"/>
      <c r="T2826" s="443"/>
    </row>
    <row r="2827" spans="4:20" s="121" customFormat="1">
      <c r="D2827" s="466"/>
      <c r="F2827" s="466"/>
      <c r="K2827" s="466"/>
      <c r="P2827" s="466"/>
      <c r="S2827" s="466"/>
      <c r="T2827" s="443"/>
    </row>
    <row r="2828" spans="4:20" s="121" customFormat="1">
      <c r="D2828" s="466"/>
      <c r="F2828" s="466"/>
      <c r="K2828" s="466"/>
      <c r="P2828" s="466"/>
      <c r="S2828" s="466"/>
      <c r="T2828" s="443"/>
    </row>
    <row r="2829" spans="4:20" s="121" customFormat="1">
      <c r="D2829" s="466"/>
      <c r="F2829" s="466"/>
      <c r="K2829" s="466"/>
      <c r="P2829" s="466"/>
      <c r="S2829" s="466"/>
      <c r="T2829" s="443"/>
    </row>
    <row r="2830" spans="4:20" s="121" customFormat="1">
      <c r="D2830" s="466"/>
      <c r="F2830" s="466"/>
      <c r="K2830" s="466"/>
      <c r="P2830" s="466"/>
      <c r="S2830" s="466"/>
      <c r="T2830" s="443"/>
    </row>
    <row r="2831" spans="4:20" s="121" customFormat="1">
      <c r="D2831" s="466"/>
      <c r="F2831" s="466"/>
      <c r="K2831" s="466"/>
      <c r="P2831" s="466"/>
      <c r="S2831" s="466"/>
      <c r="T2831" s="443"/>
    </row>
    <row r="2832" spans="4:20" s="121" customFormat="1">
      <c r="D2832" s="466"/>
      <c r="F2832" s="466"/>
      <c r="K2832" s="466"/>
      <c r="P2832" s="466"/>
      <c r="S2832" s="466"/>
      <c r="T2832" s="443"/>
    </row>
    <row r="2833" spans="4:20" s="121" customFormat="1">
      <c r="D2833" s="466"/>
      <c r="F2833" s="466"/>
      <c r="K2833" s="466"/>
      <c r="P2833" s="466"/>
      <c r="S2833" s="466"/>
      <c r="T2833" s="443"/>
    </row>
    <row r="2834" spans="4:20" s="121" customFormat="1">
      <c r="D2834" s="466"/>
      <c r="F2834" s="466"/>
      <c r="K2834" s="466"/>
      <c r="P2834" s="466"/>
      <c r="S2834" s="466"/>
      <c r="T2834" s="443"/>
    </row>
    <row r="2835" spans="4:20" s="121" customFormat="1">
      <c r="D2835" s="466"/>
      <c r="F2835" s="466"/>
      <c r="K2835" s="466"/>
      <c r="P2835" s="466"/>
      <c r="S2835" s="466"/>
      <c r="T2835" s="443"/>
    </row>
    <row r="2836" spans="4:20" s="121" customFormat="1">
      <c r="D2836" s="466"/>
      <c r="F2836" s="466"/>
      <c r="K2836" s="466"/>
      <c r="P2836" s="466"/>
      <c r="S2836" s="466"/>
      <c r="T2836" s="443"/>
    </row>
    <row r="2837" spans="4:20" s="121" customFormat="1">
      <c r="D2837" s="466"/>
      <c r="F2837" s="466"/>
      <c r="K2837" s="466"/>
      <c r="P2837" s="466"/>
      <c r="S2837" s="466"/>
      <c r="T2837" s="443"/>
    </row>
    <row r="2838" spans="4:20" s="121" customFormat="1">
      <c r="D2838" s="466"/>
      <c r="F2838" s="466"/>
      <c r="K2838" s="466"/>
      <c r="P2838" s="466"/>
      <c r="S2838" s="466"/>
      <c r="T2838" s="443"/>
    </row>
    <row r="2839" spans="4:20" s="121" customFormat="1">
      <c r="D2839" s="466"/>
      <c r="F2839" s="466"/>
      <c r="K2839" s="466"/>
      <c r="P2839" s="466"/>
      <c r="S2839" s="466"/>
      <c r="T2839" s="443"/>
    </row>
    <row r="2840" spans="4:20" s="121" customFormat="1">
      <c r="D2840" s="466"/>
      <c r="F2840" s="466"/>
      <c r="K2840" s="466"/>
      <c r="P2840" s="466"/>
      <c r="S2840" s="466"/>
      <c r="T2840" s="443"/>
    </row>
    <row r="2841" spans="4:20" s="121" customFormat="1">
      <c r="D2841" s="466"/>
      <c r="F2841" s="466"/>
      <c r="K2841" s="466"/>
      <c r="P2841" s="466"/>
      <c r="S2841" s="466"/>
      <c r="T2841" s="443"/>
    </row>
    <row r="2842" spans="4:20" s="121" customFormat="1">
      <c r="D2842" s="466"/>
      <c r="F2842" s="466"/>
      <c r="K2842" s="466"/>
      <c r="P2842" s="466"/>
      <c r="S2842" s="466"/>
      <c r="T2842" s="443"/>
    </row>
    <row r="2843" spans="4:20" s="121" customFormat="1">
      <c r="D2843" s="466"/>
      <c r="F2843" s="466"/>
      <c r="K2843" s="466"/>
      <c r="P2843" s="466"/>
      <c r="S2843" s="466"/>
      <c r="T2843" s="443"/>
    </row>
    <row r="2844" spans="4:20" s="121" customFormat="1">
      <c r="D2844" s="466"/>
      <c r="F2844" s="466"/>
      <c r="K2844" s="466"/>
      <c r="P2844" s="466"/>
      <c r="S2844" s="466"/>
      <c r="T2844" s="443"/>
    </row>
    <row r="2845" spans="4:20" s="121" customFormat="1">
      <c r="D2845" s="466"/>
      <c r="F2845" s="466"/>
      <c r="K2845" s="466"/>
      <c r="P2845" s="466"/>
      <c r="S2845" s="466"/>
      <c r="T2845" s="443"/>
    </row>
    <row r="2846" spans="4:20" s="121" customFormat="1">
      <c r="D2846" s="466"/>
      <c r="F2846" s="466"/>
      <c r="K2846" s="466"/>
      <c r="P2846" s="466"/>
      <c r="S2846" s="466"/>
      <c r="T2846" s="443"/>
    </row>
    <row r="2847" spans="4:20" s="121" customFormat="1">
      <c r="D2847" s="466"/>
      <c r="F2847" s="466"/>
      <c r="K2847" s="466"/>
      <c r="P2847" s="466"/>
      <c r="S2847" s="466"/>
      <c r="T2847" s="443"/>
    </row>
    <row r="2848" spans="4:20" s="121" customFormat="1">
      <c r="D2848" s="466"/>
      <c r="F2848" s="466"/>
      <c r="K2848" s="466"/>
      <c r="P2848" s="466"/>
      <c r="S2848" s="466"/>
      <c r="T2848" s="443"/>
    </row>
    <row r="2849" spans="4:20" s="121" customFormat="1">
      <c r="D2849" s="466"/>
      <c r="F2849" s="466"/>
      <c r="K2849" s="466"/>
      <c r="P2849" s="466"/>
      <c r="S2849" s="466"/>
      <c r="T2849" s="443"/>
    </row>
    <row r="2850" spans="4:20" s="121" customFormat="1">
      <c r="D2850" s="466"/>
      <c r="F2850" s="466"/>
      <c r="K2850" s="466"/>
      <c r="P2850" s="466"/>
      <c r="S2850" s="466"/>
      <c r="T2850" s="443"/>
    </row>
    <row r="2851" spans="4:20" s="121" customFormat="1">
      <c r="D2851" s="466"/>
      <c r="F2851" s="466"/>
      <c r="K2851" s="466"/>
      <c r="P2851" s="466"/>
      <c r="S2851" s="466"/>
      <c r="T2851" s="443"/>
    </row>
    <row r="2852" spans="4:20" s="121" customFormat="1">
      <c r="D2852" s="466"/>
      <c r="F2852" s="466"/>
      <c r="K2852" s="466"/>
      <c r="P2852" s="466"/>
      <c r="S2852" s="466"/>
      <c r="T2852" s="443"/>
    </row>
    <row r="2853" spans="4:20" s="121" customFormat="1">
      <c r="D2853" s="466"/>
      <c r="F2853" s="466"/>
      <c r="K2853" s="466"/>
      <c r="P2853" s="466"/>
      <c r="S2853" s="466"/>
      <c r="T2853" s="443"/>
    </row>
    <row r="2854" spans="4:20" s="121" customFormat="1">
      <c r="D2854" s="466"/>
      <c r="F2854" s="466"/>
      <c r="K2854" s="466"/>
      <c r="P2854" s="466"/>
      <c r="S2854" s="466"/>
      <c r="T2854" s="443"/>
    </row>
    <row r="2855" spans="4:20" s="121" customFormat="1">
      <c r="D2855" s="466"/>
      <c r="F2855" s="466"/>
      <c r="K2855" s="466"/>
      <c r="P2855" s="466"/>
      <c r="S2855" s="466"/>
      <c r="T2855" s="443"/>
    </row>
    <row r="2856" spans="4:20" s="121" customFormat="1">
      <c r="D2856" s="466"/>
      <c r="F2856" s="466"/>
      <c r="K2856" s="466"/>
      <c r="P2856" s="466"/>
      <c r="S2856" s="466"/>
      <c r="T2856" s="443"/>
    </row>
    <row r="2857" spans="4:20" s="121" customFormat="1">
      <c r="D2857" s="466"/>
      <c r="F2857" s="466"/>
      <c r="K2857" s="466"/>
      <c r="P2857" s="466"/>
      <c r="S2857" s="466"/>
      <c r="T2857" s="443"/>
    </row>
    <row r="2858" spans="4:20" s="121" customFormat="1">
      <c r="D2858" s="466"/>
      <c r="F2858" s="466"/>
      <c r="K2858" s="466"/>
      <c r="P2858" s="466"/>
      <c r="S2858" s="466"/>
      <c r="T2858" s="443"/>
    </row>
    <row r="2859" spans="4:20" s="121" customFormat="1">
      <c r="D2859" s="466"/>
      <c r="F2859" s="466"/>
      <c r="K2859" s="466"/>
      <c r="P2859" s="466"/>
      <c r="S2859" s="466"/>
      <c r="T2859" s="443"/>
    </row>
    <row r="2860" spans="4:20" s="121" customFormat="1">
      <c r="D2860" s="466"/>
      <c r="F2860" s="466"/>
      <c r="K2860" s="466"/>
      <c r="P2860" s="466"/>
      <c r="S2860" s="466"/>
      <c r="T2860" s="443"/>
    </row>
    <row r="2861" spans="4:20" s="121" customFormat="1">
      <c r="D2861" s="466"/>
      <c r="F2861" s="466"/>
      <c r="K2861" s="466"/>
      <c r="P2861" s="466"/>
      <c r="S2861" s="466"/>
      <c r="T2861" s="443"/>
    </row>
    <row r="2862" spans="4:20" s="121" customFormat="1">
      <c r="D2862" s="466"/>
      <c r="F2862" s="466"/>
      <c r="K2862" s="466"/>
      <c r="P2862" s="466"/>
      <c r="S2862" s="466"/>
      <c r="T2862" s="443"/>
    </row>
    <row r="2863" spans="4:20" s="121" customFormat="1">
      <c r="D2863" s="466"/>
      <c r="F2863" s="466"/>
      <c r="K2863" s="466"/>
      <c r="P2863" s="466"/>
      <c r="S2863" s="466"/>
      <c r="T2863" s="443"/>
    </row>
    <row r="2864" spans="4:20" s="121" customFormat="1">
      <c r="D2864" s="466"/>
      <c r="F2864" s="466"/>
      <c r="K2864" s="466"/>
      <c r="P2864" s="466"/>
      <c r="S2864" s="466"/>
      <c r="T2864" s="443"/>
    </row>
    <row r="2865" spans="4:20" s="121" customFormat="1">
      <c r="D2865" s="466"/>
      <c r="F2865" s="466"/>
      <c r="K2865" s="466"/>
      <c r="P2865" s="466"/>
      <c r="S2865" s="466"/>
      <c r="T2865" s="443"/>
    </row>
    <row r="2866" spans="4:20" s="121" customFormat="1">
      <c r="D2866" s="466"/>
      <c r="F2866" s="466"/>
      <c r="K2866" s="466"/>
      <c r="P2866" s="466"/>
      <c r="S2866" s="466"/>
      <c r="T2866" s="443"/>
    </row>
    <row r="2867" spans="4:20" s="121" customFormat="1">
      <c r="D2867" s="466"/>
      <c r="F2867" s="466"/>
      <c r="K2867" s="466"/>
      <c r="P2867" s="466"/>
      <c r="S2867" s="466"/>
      <c r="T2867" s="443"/>
    </row>
    <row r="2868" spans="4:20" s="121" customFormat="1">
      <c r="D2868" s="466"/>
      <c r="F2868" s="466"/>
      <c r="K2868" s="466"/>
      <c r="P2868" s="466"/>
      <c r="S2868" s="466"/>
      <c r="T2868" s="443"/>
    </row>
    <row r="2869" spans="4:20" s="121" customFormat="1">
      <c r="D2869" s="466"/>
      <c r="F2869" s="466"/>
      <c r="K2869" s="466"/>
      <c r="P2869" s="466"/>
      <c r="S2869" s="466"/>
      <c r="T2869" s="443"/>
    </row>
    <row r="2870" spans="4:20" s="121" customFormat="1">
      <c r="D2870" s="466"/>
      <c r="F2870" s="466"/>
      <c r="K2870" s="466"/>
      <c r="P2870" s="466"/>
      <c r="S2870" s="466"/>
      <c r="T2870" s="443"/>
    </row>
    <row r="2871" spans="4:20" s="121" customFormat="1">
      <c r="D2871" s="466"/>
      <c r="F2871" s="466"/>
      <c r="K2871" s="466"/>
      <c r="P2871" s="466"/>
      <c r="S2871" s="466"/>
      <c r="T2871" s="443"/>
    </row>
    <row r="2872" spans="4:20" s="121" customFormat="1">
      <c r="D2872" s="466"/>
      <c r="F2872" s="466"/>
      <c r="K2872" s="466"/>
      <c r="P2872" s="466"/>
      <c r="S2872" s="466"/>
      <c r="T2872" s="443"/>
    </row>
    <row r="2873" spans="4:20" s="121" customFormat="1">
      <c r="D2873" s="466"/>
      <c r="F2873" s="466"/>
      <c r="K2873" s="466"/>
      <c r="P2873" s="466"/>
      <c r="S2873" s="466"/>
      <c r="T2873" s="443"/>
    </row>
    <row r="2874" spans="4:20" s="121" customFormat="1">
      <c r="D2874" s="466"/>
      <c r="F2874" s="466"/>
      <c r="K2874" s="466"/>
      <c r="P2874" s="466"/>
      <c r="S2874" s="466"/>
      <c r="T2874" s="443"/>
    </row>
    <row r="2875" spans="4:20" s="121" customFormat="1">
      <c r="D2875" s="466"/>
      <c r="F2875" s="466"/>
      <c r="K2875" s="466"/>
      <c r="P2875" s="466"/>
      <c r="S2875" s="466"/>
      <c r="T2875" s="443"/>
    </row>
    <row r="2876" spans="4:20" s="121" customFormat="1">
      <c r="D2876" s="466"/>
      <c r="F2876" s="466"/>
      <c r="K2876" s="466"/>
      <c r="P2876" s="466"/>
      <c r="S2876" s="466"/>
      <c r="T2876" s="443"/>
    </row>
    <row r="2877" spans="4:20" s="121" customFormat="1">
      <c r="D2877" s="466"/>
      <c r="F2877" s="466"/>
      <c r="K2877" s="466"/>
      <c r="P2877" s="466"/>
      <c r="S2877" s="466"/>
      <c r="T2877" s="443"/>
    </row>
    <row r="2878" spans="4:20" s="121" customFormat="1">
      <c r="D2878" s="466"/>
      <c r="F2878" s="466"/>
      <c r="K2878" s="466"/>
      <c r="P2878" s="466"/>
      <c r="S2878" s="466"/>
      <c r="T2878" s="443"/>
    </row>
    <row r="2879" spans="4:20" s="121" customFormat="1">
      <c r="D2879" s="466"/>
      <c r="F2879" s="466"/>
      <c r="K2879" s="466"/>
      <c r="P2879" s="466"/>
      <c r="S2879" s="466"/>
      <c r="T2879" s="443"/>
    </row>
    <row r="2880" spans="4:20" s="121" customFormat="1">
      <c r="D2880" s="466"/>
      <c r="F2880" s="466"/>
      <c r="K2880" s="466"/>
      <c r="P2880" s="466"/>
      <c r="S2880" s="466"/>
      <c r="T2880" s="443"/>
    </row>
    <row r="2881" spans="4:20" s="121" customFormat="1">
      <c r="D2881" s="466"/>
      <c r="F2881" s="466"/>
      <c r="K2881" s="466"/>
      <c r="P2881" s="466"/>
      <c r="S2881" s="466"/>
      <c r="T2881" s="443"/>
    </row>
    <row r="2882" spans="4:20" s="121" customFormat="1">
      <c r="D2882" s="466"/>
      <c r="F2882" s="466"/>
      <c r="K2882" s="466"/>
      <c r="P2882" s="466"/>
      <c r="S2882" s="466"/>
      <c r="T2882" s="443"/>
    </row>
    <row r="2883" spans="4:20" s="121" customFormat="1">
      <c r="D2883" s="466"/>
      <c r="F2883" s="466"/>
      <c r="K2883" s="466"/>
      <c r="P2883" s="466"/>
      <c r="S2883" s="466"/>
      <c r="T2883" s="443"/>
    </row>
    <row r="2884" spans="4:20" s="121" customFormat="1">
      <c r="D2884" s="466"/>
      <c r="F2884" s="466"/>
      <c r="K2884" s="466"/>
      <c r="P2884" s="466"/>
      <c r="S2884" s="466"/>
      <c r="T2884" s="443"/>
    </row>
    <row r="2885" spans="4:20" s="121" customFormat="1">
      <c r="D2885" s="466"/>
      <c r="F2885" s="466"/>
      <c r="K2885" s="466"/>
      <c r="P2885" s="466"/>
      <c r="S2885" s="466"/>
      <c r="T2885" s="443"/>
    </row>
    <row r="2886" spans="4:20" s="121" customFormat="1">
      <c r="D2886" s="466"/>
      <c r="F2886" s="466"/>
      <c r="K2886" s="466"/>
      <c r="P2886" s="466"/>
      <c r="S2886" s="466"/>
      <c r="T2886" s="443"/>
    </row>
    <row r="2887" spans="4:20" s="121" customFormat="1">
      <c r="D2887" s="466"/>
      <c r="F2887" s="466"/>
      <c r="K2887" s="466"/>
      <c r="P2887" s="466"/>
      <c r="S2887" s="466"/>
      <c r="T2887" s="443"/>
    </row>
    <row r="2888" spans="4:20" s="121" customFormat="1">
      <c r="D2888" s="466"/>
      <c r="F2888" s="466"/>
      <c r="K2888" s="466"/>
      <c r="P2888" s="466"/>
      <c r="S2888" s="466"/>
      <c r="T2888" s="443"/>
    </row>
    <row r="2889" spans="4:20" s="121" customFormat="1">
      <c r="D2889" s="466"/>
      <c r="F2889" s="466"/>
      <c r="K2889" s="466"/>
      <c r="P2889" s="466"/>
      <c r="S2889" s="466"/>
      <c r="T2889" s="443"/>
    </row>
    <row r="2890" spans="4:20" s="121" customFormat="1">
      <c r="D2890" s="466"/>
      <c r="F2890" s="466"/>
      <c r="K2890" s="466"/>
      <c r="P2890" s="466"/>
      <c r="S2890" s="466"/>
      <c r="T2890" s="443"/>
    </row>
    <row r="2891" spans="4:20" s="121" customFormat="1">
      <c r="D2891" s="466"/>
      <c r="F2891" s="466"/>
      <c r="K2891" s="466"/>
      <c r="P2891" s="466"/>
      <c r="S2891" s="466"/>
      <c r="T2891" s="443"/>
    </row>
    <row r="2892" spans="4:20" s="121" customFormat="1">
      <c r="D2892" s="466"/>
      <c r="F2892" s="466"/>
      <c r="K2892" s="466"/>
      <c r="P2892" s="466"/>
      <c r="S2892" s="466"/>
      <c r="T2892" s="443"/>
    </row>
    <row r="2893" spans="4:20" s="121" customFormat="1">
      <c r="D2893" s="466"/>
      <c r="F2893" s="466"/>
      <c r="K2893" s="466"/>
      <c r="P2893" s="466"/>
      <c r="S2893" s="466"/>
      <c r="T2893" s="443"/>
    </row>
    <row r="2894" spans="4:20" s="121" customFormat="1">
      <c r="D2894" s="466"/>
      <c r="F2894" s="466"/>
      <c r="K2894" s="466"/>
      <c r="P2894" s="466"/>
      <c r="S2894" s="466"/>
      <c r="T2894" s="443"/>
    </row>
    <row r="2895" spans="4:20" s="121" customFormat="1">
      <c r="D2895" s="466"/>
      <c r="F2895" s="466"/>
      <c r="K2895" s="466"/>
      <c r="P2895" s="466"/>
      <c r="S2895" s="466"/>
      <c r="T2895" s="443"/>
    </row>
    <row r="2896" spans="4:20" s="121" customFormat="1">
      <c r="D2896" s="466"/>
      <c r="F2896" s="466"/>
      <c r="K2896" s="466"/>
      <c r="P2896" s="466"/>
      <c r="S2896" s="466"/>
      <c r="T2896" s="443"/>
    </row>
    <row r="2897" spans="4:20" s="121" customFormat="1">
      <c r="D2897" s="466"/>
      <c r="F2897" s="466"/>
      <c r="K2897" s="466"/>
      <c r="P2897" s="466"/>
      <c r="S2897" s="466"/>
      <c r="T2897" s="443"/>
    </row>
    <row r="2898" spans="4:20" s="121" customFormat="1">
      <c r="D2898" s="466"/>
      <c r="F2898" s="466"/>
      <c r="K2898" s="466"/>
      <c r="P2898" s="466"/>
      <c r="S2898" s="466"/>
      <c r="T2898" s="443"/>
    </row>
    <row r="2899" spans="4:20" s="121" customFormat="1">
      <c r="D2899" s="466"/>
      <c r="F2899" s="466"/>
      <c r="K2899" s="466"/>
      <c r="P2899" s="466"/>
      <c r="S2899" s="466"/>
      <c r="T2899" s="443"/>
    </row>
    <row r="2900" spans="4:20" s="121" customFormat="1">
      <c r="D2900" s="466"/>
      <c r="F2900" s="466"/>
      <c r="K2900" s="466"/>
      <c r="P2900" s="466"/>
      <c r="S2900" s="466"/>
      <c r="T2900" s="443"/>
    </row>
    <row r="2901" spans="4:20" s="121" customFormat="1">
      <c r="D2901" s="466"/>
      <c r="F2901" s="466"/>
      <c r="K2901" s="466"/>
      <c r="P2901" s="466"/>
      <c r="S2901" s="466"/>
      <c r="T2901" s="443"/>
    </row>
    <row r="2902" spans="4:20" s="121" customFormat="1">
      <c r="D2902" s="466"/>
      <c r="F2902" s="466"/>
      <c r="K2902" s="466"/>
      <c r="P2902" s="466"/>
      <c r="S2902" s="466"/>
      <c r="T2902" s="443"/>
    </row>
    <row r="2903" spans="4:20" s="121" customFormat="1">
      <c r="D2903" s="466"/>
      <c r="F2903" s="466"/>
      <c r="K2903" s="466"/>
      <c r="P2903" s="466"/>
      <c r="S2903" s="466"/>
      <c r="T2903" s="443"/>
    </row>
    <row r="2904" spans="4:20" s="121" customFormat="1">
      <c r="D2904" s="466"/>
      <c r="F2904" s="466"/>
      <c r="K2904" s="466"/>
      <c r="P2904" s="466"/>
      <c r="S2904" s="466"/>
      <c r="T2904" s="443"/>
    </row>
    <row r="2905" spans="4:20" s="121" customFormat="1">
      <c r="D2905" s="466"/>
      <c r="F2905" s="466"/>
      <c r="K2905" s="466"/>
      <c r="P2905" s="466"/>
      <c r="S2905" s="466"/>
      <c r="T2905" s="443"/>
    </row>
    <row r="2906" spans="4:20" s="121" customFormat="1">
      <c r="D2906" s="466"/>
      <c r="F2906" s="466"/>
      <c r="K2906" s="466"/>
      <c r="P2906" s="466"/>
      <c r="S2906" s="466"/>
      <c r="T2906" s="443"/>
    </row>
    <row r="2907" spans="4:20" s="121" customFormat="1">
      <c r="D2907" s="466"/>
      <c r="F2907" s="466"/>
      <c r="K2907" s="466"/>
      <c r="P2907" s="466"/>
      <c r="S2907" s="466"/>
      <c r="T2907" s="443"/>
    </row>
    <row r="2908" spans="4:20" s="121" customFormat="1">
      <c r="D2908" s="466"/>
      <c r="F2908" s="466"/>
      <c r="K2908" s="466"/>
      <c r="P2908" s="466"/>
      <c r="S2908" s="466"/>
      <c r="T2908" s="443"/>
    </row>
    <row r="2909" spans="4:20" s="121" customFormat="1">
      <c r="D2909" s="466"/>
      <c r="F2909" s="466"/>
      <c r="K2909" s="466"/>
      <c r="P2909" s="466"/>
      <c r="S2909" s="466"/>
      <c r="T2909" s="443"/>
    </row>
    <row r="2910" spans="4:20" s="121" customFormat="1">
      <c r="D2910" s="466"/>
      <c r="F2910" s="466"/>
      <c r="K2910" s="466"/>
      <c r="P2910" s="466"/>
      <c r="S2910" s="466"/>
      <c r="T2910" s="443"/>
    </row>
    <row r="2911" spans="4:20" s="121" customFormat="1">
      <c r="D2911" s="466"/>
      <c r="F2911" s="466"/>
      <c r="K2911" s="466"/>
      <c r="P2911" s="466"/>
      <c r="S2911" s="466"/>
      <c r="T2911" s="443"/>
    </row>
    <row r="2912" spans="4:20" s="121" customFormat="1">
      <c r="D2912" s="466"/>
      <c r="F2912" s="466"/>
      <c r="K2912" s="466"/>
      <c r="P2912" s="466"/>
      <c r="S2912" s="466"/>
      <c r="T2912" s="443"/>
    </row>
    <row r="2913" spans="4:20" s="121" customFormat="1">
      <c r="D2913" s="466"/>
      <c r="F2913" s="466"/>
      <c r="K2913" s="466"/>
      <c r="P2913" s="466"/>
      <c r="S2913" s="466"/>
      <c r="T2913" s="443"/>
    </row>
    <row r="2914" spans="4:20" s="121" customFormat="1">
      <c r="D2914" s="466"/>
      <c r="F2914" s="466"/>
      <c r="K2914" s="466"/>
      <c r="P2914" s="466"/>
      <c r="S2914" s="466"/>
      <c r="T2914" s="443"/>
    </row>
    <row r="2915" spans="4:20" s="121" customFormat="1">
      <c r="D2915" s="466"/>
      <c r="F2915" s="466"/>
      <c r="K2915" s="466"/>
      <c r="P2915" s="466"/>
      <c r="S2915" s="466"/>
      <c r="T2915" s="443"/>
    </row>
    <row r="2916" spans="4:20" s="121" customFormat="1">
      <c r="D2916" s="466"/>
      <c r="F2916" s="466"/>
      <c r="K2916" s="466"/>
      <c r="P2916" s="466"/>
      <c r="S2916" s="466"/>
      <c r="T2916" s="443"/>
    </row>
    <row r="2917" spans="4:20" s="121" customFormat="1">
      <c r="D2917" s="466"/>
      <c r="F2917" s="466"/>
      <c r="K2917" s="466"/>
      <c r="P2917" s="466"/>
      <c r="S2917" s="466"/>
      <c r="T2917" s="443"/>
    </row>
    <row r="2918" spans="4:20" s="121" customFormat="1">
      <c r="D2918" s="466"/>
      <c r="F2918" s="466"/>
      <c r="K2918" s="466"/>
      <c r="P2918" s="466"/>
      <c r="S2918" s="466"/>
      <c r="T2918" s="443"/>
    </row>
    <row r="2919" spans="4:20" s="121" customFormat="1">
      <c r="D2919" s="466"/>
      <c r="F2919" s="466"/>
      <c r="K2919" s="466"/>
      <c r="P2919" s="466"/>
      <c r="S2919" s="466"/>
      <c r="T2919" s="443"/>
    </row>
    <row r="2920" spans="4:20" s="121" customFormat="1">
      <c r="D2920" s="466"/>
      <c r="F2920" s="466"/>
      <c r="K2920" s="466"/>
      <c r="P2920" s="466"/>
      <c r="S2920" s="466"/>
      <c r="T2920" s="443"/>
    </row>
    <row r="2921" spans="4:20" s="121" customFormat="1">
      <c r="D2921" s="466"/>
      <c r="F2921" s="466"/>
      <c r="K2921" s="466"/>
      <c r="P2921" s="466"/>
      <c r="S2921" s="466"/>
      <c r="T2921" s="443"/>
    </row>
    <row r="2922" spans="4:20" s="121" customFormat="1">
      <c r="D2922" s="466"/>
      <c r="F2922" s="466"/>
      <c r="K2922" s="466"/>
      <c r="P2922" s="466"/>
      <c r="S2922" s="466"/>
      <c r="T2922" s="443"/>
    </row>
    <row r="2923" spans="4:20" s="121" customFormat="1">
      <c r="D2923" s="466"/>
      <c r="F2923" s="466"/>
      <c r="K2923" s="466"/>
      <c r="P2923" s="466"/>
      <c r="S2923" s="466"/>
      <c r="T2923" s="443"/>
    </row>
    <row r="2924" spans="4:20" s="121" customFormat="1">
      <c r="D2924" s="466"/>
      <c r="F2924" s="466"/>
      <c r="K2924" s="466"/>
      <c r="P2924" s="466"/>
      <c r="S2924" s="466"/>
      <c r="T2924" s="443"/>
    </row>
    <row r="2925" spans="4:20" s="121" customFormat="1">
      <c r="D2925" s="466"/>
      <c r="F2925" s="466"/>
      <c r="K2925" s="466"/>
      <c r="P2925" s="466"/>
      <c r="S2925" s="466"/>
      <c r="T2925" s="443"/>
    </row>
    <row r="2926" spans="4:20" s="121" customFormat="1">
      <c r="D2926" s="466"/>
      <c r="F2926" s="466"/>
      <c r="K2926" s="466"/>
      <c r="P2926" s="466"/>
      <c r="S2926" s="466"/>
      <c r="T2926" s="443"/>
    </row>
    <row r="2927" spans="4:20" s="121" customFormat="1">
      <c r="D2927" s="466"/>
      <c r="F2927" s="466"/>
      <c r="K2927" s="466"/>
      <c r="P2927" s="466"/>
      <c r="S2927" s="466"/>
      <c r="T2927" s="443"/>
    </row>
    <row r="2928" spans="4:20" s="121" customFormat="1">
      <c r="D2928" s="466"/>
      <c r="F2928" s="466"/>
      <c r="K2928" s="466"/>
      <c r="P2928" s="466"/>
      <c r="S2928" s="466"/>
      <c r="T2928" s="443"/>
    </row>
    <row r="2929" spans="4:20" s="121" customFormat="1">
      <c r="D2929" s="466"/>
      <c r="F2929" s="466"/>
      <c r="K2929" s="466"/>
      <c r="P2929" s="466"/>
      <c r="S2929" s="466"/>
      <c r="T2929" s="443"/>
    </row>
    <row r="2930" spans="4:20" s="121" customFormat="1">
      <c r="D2930" s="466"/>
      <c r="F2930" s="466"/>
      <c r="K2930" s="466"/>
      <c r="P2930" s="466"/>
      <c r="S2930" s="466"/>
      <c r="T2930" s="443"/>
    </row>
    <row r="2931" spans="4:20" s="121" customFormat="1">
      <c r="D2931" s="466"/>
      <c r="F2931" s="466"/>
      <c r="K2931" s="466"/>
      <c r="P2931" s="466"/>
      <c r="S2931" s="466"/>
      <c r="T2931" s="443"/>
    </row>
    <row r="2932" spans="4:20" s="121" customFormat="1">
      <c r="D2932" s="466"/>
      <c r="F2932" s="466"/>
      <c r="K2932" s="466"/>
      <c r="P2932" s="466"/>
      <c r="S2932" s="466"/>
      <c r="T2932" s="443"/>
    </row>
    <row r="2933" spans="4:20" s="121" customFormat="1">
      <c r="D2933" s="466"/>
      <c r="F2933" s="466"/>
      <c r="K2933" s="466"/>
      <c r="P2933" s="466"/>
      <c r="S2933" s="466"/>
      <c r="T2933" s="443"/>
    </row>
    <row r="2934" spans="4:20" s="121" customFormat="1">
      <c r="D2934" s="466"/>
      <c r="F2934" s="466"/>
      <c r="K2934" s="466"/>
      <c r="P2934" s="466"/>
      <c r="S2934" s="466"/>
      <c r="T2934" s="443"/>
    </row>
    <row r="2935" spans="4:20" s="121" customFormat="1">
      <c r="D2935" s="466"/>
      <c r="F2935" s="466"/>
      <c r="K2935" s="466"/>
      <c r="P2935" s="466"/>
      <c r="S2935" s="466"/>
      <c r="T2935" s="443"/>
    </row>
    <row r="2936" spans="4:20" s="121" customFormat="1">
      <c r="D2936" s="466"/>
      <c r="F2936" s="466"/>
      <c r="K2936" s="466"/>
      <c r="P2936" s="466"/>
      <c r="S2936" s="466"/>
      <c r="T2936" s="443"/>
    </row>
    <row r="2937" spans="4:20" s="121" customFormat="1">
      <c r="D2937" s="466"/>
      <c r="F2937" s="466"/>
      <c r="K2937" s="466"/>
      <c r="P2937" s="466"/>
      <c r="S2937" s="466"/>
      <c r="T2937" s="443"/>
    </row>
    <row r="2938" spans="4:20" s="121" customFormat="1">
      <c r="D2938" s="466"/>
      <c r="F2938" s="466"/>
      <c r="K2938" s="466"/>
      <c r="P2938" s="466"/>
      <c r="S2938" s="466"/>
      <c r="T2938" s="443"/>
    </row>
    <row r="2939" spans="4:20" s="121" customFormat="1">
      <c r="D2939" s="466"/>
      <c r="F2939" s="466"/>
      <c r="K2939" s="466"/>
      <c r="P2939" s="466"/>
      <c r="S2939" s="466"/>
      <c r="T2939" s="443"/>
    </row>
    <row r="2940" spans="4:20" s="121" customFormat="1">
      <c r="D2940" s="466"/>
      <c r="F2940" s="466"/>
      <c r="K2940" s="466"/>
      <c r="P2940" s="466"/>
      <c r="S2940" s="466"/>
      <c r="T2940" s="443"/>
    </row>
    <row r="2941" spans="4:20" s="121" customFormat="1">
      <c r="D2941" s="466"/>
      <c r="F2941" s="466"/>
      <c r="K2941" s="466"/>
      <c r="P2941" s="466"/>
      <c r="S2941" s="466"/>
      <c r="T2941" s="443"/>
    </row>
    <row r="2942" spans="4:20" s="121" customFormat="1">
      <c r="D2942" s="466"/>
      <c r="F2942" s="466"/>
      <c r="K2942" s="466"/>
      <c r="P2942" s="466"/>
      <c r="S2942" s="466"/>
      <c r="T2942" s="443"/>
    </row>
    <row r="2943" spans="4:20" s="121" customFormat="1">
      <c r="D2943" s="466"/>
      <c r="F2943" s="466"/>
      <c r="K2943" s="466"/>
      <c r="P2943" s="466"/>
      <c r="S2943" s="466"/>
      <c r="T2943" s="443"/>
    </row>
    <row r="2944" spans="4:20" s="121" customFormat="1">
      <c r="D2944" s="466"/>
      <c r="F2944" s="466"/>
      <c r="K2944" s="466"/>
      <c r="P2944" s="466"/>
      <c r="S2944" s="466"/>
      <c r="T2944" s="443"/>
    </row>
    <row r="2945" spans="4:20" s="121" customFormat="1">
      <c r="D2945" s="466"/>
      <c r="F2945" s="466"/>
      <c r="K2945" s="466"/>
      <c r="P2945" s="466"/>
      <c r="S2945" s="466"/>
      <c r="T2945" s="443"/>
    </row>
    <row r="2946" spans="4:20" s="121" customFormat="1">
      <c r="D2946" s="466"/>
      <c r="F2946" s="466"/>
      <c r="K2946" s="466"/>
      <c r="P2946" s="466"/>
      <c r="S2946" s="466"/>
      <c r="T2946" s="443"/>
    </row>
    <row r="2947" spans="4:20" s="121" customFormat="1">
      <c r="D2947" s="466"/>
      <c r="F2947" s="466"/>
      <c r="K2947" s="466"/>
      <c r="P2947" s="466"/>
      <c r="S2947" s="466"/>
      <c r="T2947" s="443"/>
    </row>
    <row r="2948" spans="4:20" s="121" customFormat="1">
      <c r="D2948" s="466"/>
      <c r="F2948" s="466"/>
      <c r="K2948" s="466"/>
      <c r="P2948" s="466"/>
      <c r="S2948" s="466"/>
      <c r="T2948" s="443"/>
    </row>
    <row r="2949" spans="4:20" s="121" customFormat="1">
      <c r="D2949" s="466"/>
      <c r="F2949" s="466"/>
      <c r="K2949" s="466"/>
      <c r="P2949" s="466"/>
      <c r="S2949" s="466"/>
      <c r="T2949" s="443"/>
    </row>
    <row r="2950" spans="4:20" s="121" customFormat="1">
      <c r="D2950" s="466"/>
      <c r="F2950" s="466"/>
      <c r="K2950" s="466"/>
      <c r="P2950" s="466"/>
      <c r="S2950" s="466"/>
      <c r="T2950" s="443"/>
    </row>
    <row r="2951" spans="4:20" s="121" customFormat="1">
      <c r="D2951" s="466"/>
      <c r="F2951" s="466"/>
      <c r="K2951" s="466"/>
      <c r="P2951" s="466"/>
      <c r="S2951" s="466"/>
      <c r="T2951" s="443"/>
    </row>
    <row r="2952" spans="4:20" s="121" customFormat="1">
      <c r="D2952" s="466"/>
      <c r="F2952" s="466"/>
      <c r="K2952" s="466"/>
      <c r="P2952" s="466"/>
      <c r="S2952" s="466"/>
      <c r="T2952" s="443"/>
    </row>
    <row r="2953" spans="4:20" s="121" customFormat="1">
      <c r="D2953" s="466"/>
      <c r="F2953" s="466"/>
      <c r="K2953" s="466"/>
      <c r="P2953" s="466"/>
      <c r="S2953" s="466"/>
      <c r="T2953" s="443"/>
    </row>
    <row r="2954" spans="4:20" s="121" customFormat="1">
      <c r="D2954" s="466"/>
      <c r="F2954" s="466"/>
      <c r="K2954" s="466"/>
      <c r="P2954" s="466"/>
      <c r="S2954" s="466"/>
      <c r="T2954" s="443"/>
    </row>
    <row r="2955" spans="4:20" s="121" customFormat="1">
      <c r="D2955" s="466"/>
      <c r="F2955" s="466"/>
      <c r="K2955" s="466"/>
      <c r="P2955" s="466"/>
      <c r="S2955" s="466"/>
      <c r="T2955" s="443"/>
    </row>
    <row r="2956" spans="4:20" s="121" customFormat="1">
      <c r="D2956" s="466"/>
      <c r="F2956" s="466"/>
      <c r="K2956" s="466"/>
      <c r="P2956" s="466"/>
      <c r="S2956" s="466"/>
      <c r="T2956" s="443"/>
    </row>
    <row r="2957" spans="4:20" s="121" customFormat="1">
      <c r="D2957" s="466"/>
      <c r="F2957" s="466"/>
      <c r="K2957" s="466"/>
      <c r="P2957" s="466"/>
      <c r="S2957" s="466"/>
      <c r="T2957" s="443"/>
    </row>
    <row r="2958" spans="4:20" s="121" customFormat="1">
      <c r="D2958" s="466"/>
      <c r="F2958" s="466"/>
      <c r="K2958" s="466"/>
      <c r="P2958" s="466"/>
      <c r="S2958" s="466"/>
      <c r="T2958" s="443"/>
    </row>
    <row r="2959" spans="4:20" s="121" customFormat="1">
      <c r="D2959" s="466"/>
      <c r="F2959" s="466"/>
      <c r="K2959" s="466"/>
      <c r="P2959" s="466"/>
      <c r="S2959" s="466"/>
      <c r="T2959" s="443"/>
    </row>
    <row r="2960" spans="4:20" s="121" customFormat="1">
      <c r="D2960" s="466"/>
      <c r="F2960" s="466"/>
      <c r="K2960" s="466"/>
      <c r="P2960" s="466"/>
      <c r="S2960" s="466"/>
      <c r="T2960" s="443"/>
    </row>
    <row r="2961" spans="4:20" s="121" customFormat="1">
      <c r="D2961" s="466"/>
      <c r="F2961" s="466"/>
      <c r="K2961" s="466"/>
      <c r="P2961" s="466"/>
      <c r="S2961" s="466"/>
      <c r="T2961" s="443"/>
    </row>
    <row r="2962" spans="4:20" s="121" customFormat="1">
      <c r="D2962" s="466"/>
      <c r="F2962" s="466"/>
      <c r="K2962" s="466"/>
      <c r="P2962" s="466"/>
      <c r="S2962" s="466"/>
      <c r="T2962" s="443"/>
    </row>
    <row r="2963" spans="4:20" s="121" customFormat="1">
      <c r="D2963" s="466"/>
      <c r="F2963" s="466"/>
      <c r="K2963" s="466"/>
      <c r="P2963" s="466"/>
      <c r="S2963" s="466"/>
      <c r="T2963" s="443"/>
    </row>
    <row r="2964" spans="4:20" s="121" customFormat="1">
      <c r="D2964" s="466"/>
      <c r="F2964" s="466"/>
      <c r="K2964" s="466"/>
      <c r="P2964" s="466"/>
      <c r="S2964" s="466"/>
      <c r="T2964" s="443"/>
    </row>
    <row r="2965" spans="4:20" s="121" customFormat="1">
      <c r="D2965" s="466"/>
      <c r="F2965" s="466"/>
      <c r="K2965" s="466"/>
      <c r="P2965" s="466"/>
      <c r="S2965" s="466"/>
      <c r="T2965" s="443"/>
    </row>
    <row r="2966" spans="4:20" s="121" customFormat="1">
      <c r="D2966" s="466"/>
      <c r="F2966" s="466"/>
      <c r="K2966" s="466"/>
      <c r="P2966" s="466"/>
      <c r="S2966" s="466"/>
      <c r="T2966" s="443"/>
    </row>
    <row r="2967" spans="4:20" s="121" customFormat="1">
      <c r="D2967" s="466"/>
      <c r="F2967" s="466"/>
      <c r="K2967" s="466"/>
      <c r="P2967" s="466"/>
      <c r="S2967" s="466"/>
      <c r="T2967" s="443"/>
    </row>
    <row r="2968" spans="4:20" s="121" customFormat="1">
      <c r="D2968" s="466"/>
      <c r="F2968" s="466"/>
      <c r="K2968" s="466"/>
      <c r="P2968" s="466"/>
      <c r="S2968" s="466"/>
      <c r="T2968" s="443"/>
    </row>
    <row r="2969" spans="4:20" s="121" customFormat="1">
      <c r="D2969" s="466"/>
      <c r="F2969" s="466"/>
      <c r="K2969" s="466"/>
      <c r="P2969" s="466"/>
      <c r="S2969" s="466"/>
      <c r="T2969" s="443"/>
    </row>
    <row r="2970" spans="4:20" s="121" customFormat="1">
      <c r="D2970" s="466"/>
      <c r="F2970" s="466"/>
      <c r="K2970" s="466"/>
      <c r="P2970" s="466"/>
      <c r="S2970" s="466"/>
      <c r="T2970" s="443"/>
    </row>
    <row r="2971" spans="4:20" s="121" customFormat="1">
      <c r="D2971" s="466"/>
      <c r="F2971" s="466"/>
      <c r="K2971" s="466"/>
      <c r="P2971" s="466"/>
      <c r="S2971" s="466"/>
      <c r="T2971" s="443"/>
    </row>
    <row r="2972" spans="4:20" s="121" customFormat="1">
      <c r="D2972" s="466"/>
      <c r="F2972" s="466"/>
      <c r="K2972" s="466"/>
      <c r="P2972" s="466"/>
      <c r="S2972" s="466"/>
      <c r="T2972" s="443"/>
    </row>
    <row r="2973" spans="4:20" s="121" customFormat="1">
      <c r="D2973" s="466"/>
      <c r="F2973" s="466"/>
      <c r="K2973" s="466"/>
      <c r="P2973" s="466"/>
      <c r="S2973" s="466"/>
      <c r="T2973" s="443"/>
    </row>
    <row r="2974" spans="4:20" s="121" customFormat="1">
      <c r="D2974" s="466"/>
      <c r="F2974" s="466"/>
      <c r="K2974" s="466"/>
      <c r="P2974" s="466"/>
      <c r="S2974" s="466"/>
      <c r="T2974" s="443"/>
    </row>
    <row r="2975" spans="4:20" s="121" customFormat="1">
      <c r="D2975" s="466"/>
      <c r="F2975" s="466"/>
      <c r="K2975" s="466"/>
      <c r="P2975" s="466"/>
      <c r="S2975" s="466"/>
      <c r="T2975" s="443"/>
    </row>
    <row r="2976" spans="4:20" s="121" customFormat="1">
      <c r="D2976" s="466"/>
      <c r="F2976" s="466"/>
      <c r="K2976" s="466"/>
      <c r="P2976" s="466"/>
      <c r="S2976" s="466"/>
      <c r="T2976" s="443"/>
    </row>
    <row r="2977" spans="4:20" s="121" customFormat="1">
      <c r="D2977" s="466"/>
      <c r="F2977" s="466"/>
      <c r="K2977" s="466"/>
      <c r="P2977" s="466"/>
      <c r="S2977" s="466"/>
      <c r="T2977" s="443"/>
    </row>
    <row r="2978" spans="4:20" s="121" customFormat="1">
      <c r="D2978" s="466"/>
      <c r="F2978" s="466"/>
      <c r="K2978" s="466"/>
      <c r="P2978" s="466"/>
      <c r="S2978" s="466"/>
      <c r="T2978" s="443"/>
    </row>
    <row r="2979" spans="4:20" s="121" customFormat="1">
      <c r="D2979" s="466"/>
      <c r="F2979" s="466"/>
      <c r="K2979" s="466"/>
      <c r="P2979" s="466"/>
      <c r="S2979" s="466"/>
      <c r="T2979" s="443"/>
    </row>
    <row r="2980" spans="4:20" s="121" customFormat="1">
      <c r="D2980" s="466"/>
      <c r="F2980" s="466"/>
      <c r="K2980" s="466"/>
      <c r="P2980" s="466"/>
      <c r="S2980" s="466"/>
      <c r="T2980" s="443"/>
    </row>
    <row r="2981" spans="4:20" s="121" customFormat="1">
      <c r="D2981" s="466"/>
      <c r="F2981" s="466"/>
      <c r="K2981" s="466"/>
      <c r="P2981" s="466"/>
      <c r="S2981" s="466"/>
      <c r="T2981" s="443"/>
    </row>
    <row r="2982" spans="4:20" s="121" customFormat="1">
      <c r="D2982" s="466"/>
      <c r="F2982" s="466"/>
      <c r="K2982" s="466"/>
      <c r="P2982" s="466"/>
      <c r="S2982" s="466"/>
      <c r="T2982" s="443"/>
    </row>
    <row r="2983" spans="4:20" s="121" customFormat="1">
      <c r="D2983" s="466"/>
      <c r="F2983" s="466"/>
      <c r="K2983" s="466"/>
      <c r="P2983" s="466"/>
      <c r="S2983" s="466"/>
      <c r="T2983" s="443"/>
    </row>
    <row r="2984" spans="4:20" s="121" customFormat="1">
      <c r="D2984" s="466"/>
      <c r="F2984" s="466"/>
      <c r="K2984" s="466"/>
      <c r="P2984" s="466"/>
      <c r="S2984" s="466"/>
      <c r="T2984" s="443"/>
    </row>
    <row r="2985" spans="4:20" s="121" customFormat="1">
      <c r="D2985" s="466"/>
      <c r="F2985" s="466"/>
      <c r="K2985" s="466"/>
      <c r="P2985" s="466"/>
      <c r="S2985" s="466"/>
      <c r="T2985" s="443"/>
    </row>
    <row r="2986" spans="4:20" s="121" customFormat="1">
      <c r="D2986" s="466"/>
      <c r="F2986" s="466"/>
      <c r="K2986" s="466"/>
      <c r="P2986" s="466"/>
      <c r="S2986" s="466"/>
      <c r="T2986" s="443"/>
    </row>
    <row r="2987" spans="4:20" s="121" customFormat="1">
      <c r="D2987" s="466"/>
      <c r="F2987" s="466"/>
      <c r="K2987" s="466"/>
      <c r="P2987" s="466"/>
      <c r="S2987" s="466"/>
      <c r="T2987" s="443"/>
    </row>
    <row r="2988" spans="4:20" s="121" customFormat="1">
      <c r="D2988" s="466"/>
      <c r="F2988" s="466"/>
      <c r="K2988" s="466"/>
      <c r="P2988" s="466"/>
      <c r="S2988" s="466"/>
      <c r="T2988" s="443"/>
    </row>
    <row r="2989" spans="4:20" s="121" customFormat="1">
      <c r="D2989" s="466"/>
      <c r="F2989" s="466"/>
      <c r="K2989" s="466"/>
      <c r="P2989" s="466"/>
      <c r="S2989" s="466"/>
      <c r="T2989" s="443"/>
    </row>
    <row r="2990" spans="4:20" s="121" customFormat="1">
      <c r="D2990" s="466"/>
      <c r="F2990" s="466"/>
      <c r="K2990" s="466"/>
      <c r="P2990" s="466"/>
      <c r="S2990" s="466"/>
      <c r="T2990" s="443"/>
    </row>
    <row r="2991" spans="4:20" s="121" customFormat="1">
      <c r="D2991" s="466"/>
      <c r="F2991" s="466"/>
      <c r="K2991" s="466"/>
      <c r="P2991" s="466"/>
      <c r="S2991" s="466"/>
      <c r="T2991" s="443"/>
    </row>
    <row r="2992" spans="4:20" s="121" customFormat="1">
      <c r="D2992" s="466"/>
      <c r="F2992" s="466"/>
      <c r="K2992" s="466"/>
      <c r="P2992" s="466"/>
      <c r="S2992" s="466"/>
      <c r="T2992" s="443"/>
    </row>
    <row r="2993" spans="4:20" s="121" customFormat="1">
      <c r="D2993" s="466"/>
      <c r="F2993" s="466"/>
      <c r="K2993" s="466"/>
      <c r="P2993" s="466"/>
      <c r="S2993" s="466"/>
      <c r="T2993" s="443"/>
    </row>
    <row r="2994" spans="4:20" s="121" customFormat="1">
      <c r="D2994" s="466"/>
      <c r="F2994" s="466"/>
      <c r="K2994" s="466"/>
      <c r="P2994" s="466"/>
      <c r="S2994" s="466"/>
      <c r="T2994" s="443"/>
    </row>
    <row r="2995" spans="4:20" s="121" customFormat="1">
      <c r="D2995" s="466"/>
      <c r="F2995" s="466"/>
      <c r="K2995" s="466"/>
      <c r="P2995" s="466"/>
      <c r="S2995" s="466"/>
      <c r="T2995" s="443"/>
    </row>
    <row r="2996" spans="4:20" s="121" customFormat="1">
      <c r="D2996" s="466"/>
      <c r="F2996" s="466"/>
      <c r="K2996" s="466"/>
      <c r="P2996" s="466"/>
      <c r="S2996" s="466"/>
      <c r="T2996" s="443"/>
    </row>
    <row r="2997" spans="4:20" s="121" customFormat="1">
      <c r="D2997" s="466"/>
      <c r="F2997" s="466"/>
      <c r="K2997" s="466"/>
      <c r="P2997" s="466"/>
      <c r="S2997" s="466"/>
      <c r="T2997" s="443"/>
    </row>
    <row r="2998" spans="4:20" s="121" customFormat="1">
      <c r="D2998" s="466"/>
      <c r="F2998" s="466"/>
      <c r="K2998" s="466"/>
      <c r="P2998" s="466"/>
      <c r="S2998" s="466"/>
      <c r="T2998" s="443"/>
    </row>
    <row r="2999" spans="4:20" s="121" customFormat="1">
      <c r="D2999" s="466"/>
      <c r="F2999" s="466"/>
      <c r="K2999" s="466"/>
      <c r="P2999" s="466"/>
      <c r="S2999" s="466"/>
      <c r="T2999" s="443"/>
    </row>
    <row r="3000" spans="4:20" s="121" customFormat="1">
      <c r="D3000" s="466"/>
      <c r="F3000" s="466"/>
      <c r="K3000" s="466"/>
      <c r="P3000" s="466"/>
      <c r="S3000" s="466"/>
      <c r="T3000" s="443"/>
    </row>
    <row r="3001" spans="4:20" s="121" customFormat="1">
      <c r="D3001" s="466"/>
      <c r="F3001" s="466"/>
      <c r="K3001" s="466"/>
      <c r="P3001" s="466"/>
      <c r="S3001" s="466"/>
      <c r="T3001" s="443"/>
    </row>
    <row r="3002" spans="4:20" s="121" customFormat="1">
      <c r="D3002" s="466"/>
      <c r="F3002" s="466"/>
      <c r="K3002" s="466"/>
      <c r="P3002" s="466"/>
      <c r="S3002" s="466"/>
      <c r="T3002" s="443"/>
    </row>
    <row r="3003" spans="4:20" s="121" customFormat="1">
      <c r="D3003" s="466"/>
      <c r="F3003" s="466"/>
      <c r="K3003" s="466"/>
      <c r="P3003" s="466"/>
      <c r="S3003" s="466"/>
      <c r="T3003" s="443"/>
    </row>
    <row r="3004" spans="4:20" s="121" customFormat="1">
      <c r="D3004" s="466"/>
      <c r="F3004" s="466"/>
      <c r="K3004" s="466"/>
      <c r="P3004" s="466"/>
      <c r="S3004" s="466"/>
      <c r="T3004" s="443"/>
    </row>
    <row r="3005" spans="4:20" s="121" customFormat="1">
      <c r="D3005" s="466"/>
      <c r="F3005" s="466"/>
      <c r="K3005" s="466"/>
      <c r="P3005" s="466"/>
      <c r="S3005" s="466"/>
      <c r="T3005" s="443"/>
    </row>
    <row r="3006" spans="4:20" s="121" customFormat="1">
      <c r="D3006" s="466"/>
      <c r="F3006" s="466"/>
      <c r="K3006" s="466"/>
      <c r="P3006" s="466"/>
      <c r="S3006" s="466"/>
      <c r="T3006" s="443"/>
    </row>
    <row r="3007" spans="4:20" s="121" customFormat="1">
      <c r="D3007" s="466"/>
      <c r="F3007" s="466"/>
      <c r="K3007" s="466"/>
      <c r="P3007" s="466"/>
      <c r="S3007" s="466"/>
      <c r="T3007" s="443"/>
    </row>
    <row r="3008" spans="4:20" s="121" customFormat="1">
      <c r="D3008" s="466"/>
      <c r="F3008" s="466"/>
      <c r="K3008" s="466"/>
      <c r="P3008" s="466"/>
      <c r="S3008" s="466"/>
      <c r="T3008" s="443"/>
    </row>
    <row r="3009" spans="4:20" s="121" customFormat="1">
      <c r="D3009" s="466"/>
      <c r="F3009" s="466"/>
      <c r="K3009" s="466"/>
      <c r="P3009" s="466"/>
      <c r="S3009" s="466"/>
      <c r="T3009" s="443"/>
    </row>
    <row r="3010" spans="4:20" s="121" customFormat="1">
      <c r="D3010" s="466"/>
      <c r="F3010" s="466"/>
      <c r="K3010" s="466"/>
      <c r="P3010" s="466"/>
      <c r="S3010" s="466"/>
      <c r="T3010" s="443"/>
    </row>
    <row r="3011" spans="4:20" s="121" customFormat="1">
      <c r="D3011" s="466"/>
      <c r="F3011" s="466"/>
      <c r="K3011" s="466"/>
      <c r="P3011" s="466"/>
      <c r="S3011" s="466"/>
      <c r="T3011" s="443"/>
    </row>
    <row r="3012" spans="4:20" s="121" customFormat="1">
      <c r="D3012" s="466"/>
      <c r="F3012" s="466"/>
      <c r="K3012" s="466"/>
      <c r="P3012" s="466"/>
      <c r="S3012" s="466"/>
      <c r="T3012" s="443"/>
    </row>
    <row r="3013" spans="4:20" s="121" customFormat="1">
      <c r="D3013" s="466"/>
      <c r="F3013" s="466"/>
      <c r="K3013" s="466"/>
      <c r="P3013" s="466"/>
      <c r="S3013" s="466"/>
      <c r="T3013" s="443"/>
    </row>
    <row r="3014" spans="4:20" s="121" customFormat="1">
      <c r="D3014" s="466"/>
      <c r="F3014" s="466"/>
      <c r="K3014" s="466"/>
      <c r="P3014" s="466"/>
      <c r="S3014" s="466"/>
      <c r="T3014" s="443"/>
    </row>
    <row r="3015" spans="4:20" s="121" customFormat="1">
      <c r="D3015" s="466"/>
      <c r="F3015" s="466"/>
      <c r="K3015" s="466"/>
      <c r="P3015" s="466"/>
      <c r="S3015" s="466"/>
      <c r="T3015" s="443"/>
    </row>
    <row r="3016" spans="4:20" s="121" customFormat="1">
      <c r="D3016" s="466"/>
      <c r="F3016" s="466"/>
      <c r="K3016" s="466"/>
      <c r="P3016" s="466"/>
      <c r="S3016" s="466"/>
      <c r="T3016" s="443"/>
    </row>
    <row r="3017" spans="4:20" s="121" customFormat="1">
      <c r="D3017" s="466"/>
      <c r="F3017" s="466"/>
      <c r="K3017" s="466"/>
      <c r="P3017" s="466"/>
      <c r="S3017" s="466"/>
      <c r="T3017" s="443"/>
    </row>
    <row r="3018" spans="4:20" s="121" customFormat="1">
      <c r="D3018" s="466"/>
      <c r="F3018" s="466"/>
      <c r="K3018" s="466"/>
      <c r="P3018" s="466"/>
      <c r="S3018" s="466"/>
      <c r="T3018" s="443"/>
    </row>
    <row r="3019" spans="4:20" s="121" customFormat="1">
      <c r="D3019" s="466"/>
      <c r="F3019" s="466"/>
      <c r="K3019" s="466"/>
      <c r="P3019" s="466"/>
      <c r="S3019" s="466"/>
      <c r="T3019" s="443"/>
    </row>
    <row r="3020" spans="4:20" s="121" customFormat="1">
      <c r="D3020" s="466"/>
      <c r="F3020" s="466"/>
      <c r="K3020" s="466"/>
      <c r="P3020" s="466"/>
      <c r="S3020" s="466"/>
      <c r="T3020" s="443"/>
    </row>
    <row r="3021" spans="4:20" s="121" customFormat="1">
      <c r="D3021" s="466"/>
      <c r="F3021" s="466"/>
      <c r="K3021" s="466"/>
      <c r="P3021" s="466"/>
      <c r="S3021" s="466"/>
      <c r="T3021" s="443"/>
    </row>
    <row r="3022" spans="4:20" s="121" customFormat="1">
      <c r="D3022" s="466"/>
      <c r="F3022" s="466"/>
      <c r="K3022" s="466"/>
      <c r="P3022" s="466"/>
      <c r="S3022" s="466"/>
      <c r="T3022" s="443"/>
    </row>
    <row r="3023" spans="4:20" s="121" customFormat="1">
      <c r="D3023" s="466"/>
      <c r="F3023" s="466"/>
      <c r="K3023" s="466"/>
      <c r="P3023" s="466"/>
      <c r="S3023" s="466"/>
      <c r="T3023" s="443"/>
    </row>
    <row r="3024" spans="4:20" s="121" customFormat="1">
      <c r="D3024" s="466"/>
      <c r="F3024" s="466"/>
      <c r="K3024" s="466"/>
      <c r="P3024" s="466"/>
      <c r="S3024" s="466"/>
      <c r="T3024" s="443"/>
    </row>
    <row r="3025" spans="4:20" s="121" customFormat="1">
      <c r="D3025" s="466"/>
      <c r="F3025" s="466"/>
      <c r="K3025" s="466"/>
      <c r="P3025" s="466"/>
      <c r="S3025" s="466"/>
      <c r="T3025" s="443"/>
    </row>
    <row r="3026" spans="4:20" s="121" customFormat="1">
      <c r="D3026" s="466"/>
      <c r="F3026" s="466"/>
      <c r="K3026" s="466"/>
      <c r="P3026" s="466"/>
      <c r="S3026" s="466"/>
      <c r="T3026" s="443"/>
    </row>
    <row r="3027" spans="4:20" s="121" customFormat="1">
      <c r="D3027" s="466"/>
      <c r="F3027" s="466"/>
      <c r="K3027" s="466"/>
      <c r="P3027" s="466"/>
      <c r="S3027" s="466"/>
      <c r="T3027" s="443"/>
    </row>
    <row r="3028" spans="4:20" s="121" customFormat="1">
      <c r="D3028" s="466"/>
      <c r="F3028" s="466"/>
      <c r="K3028" s="466"/>
      <c r="P3028" s="466"/>
      <c r="S3028" s="466"/>
      <c r="T3028" s="443"/>
    </row>
    <row r="3029" spans="4:20" s="121" customFormat="1">
      <c r="D3029" s="466"/>
      <c r="F3029" s="466"/>
      <c r="K3029" s="466"/>
      <c r="P3029" s="466"/>
      <c r="S3029" s="466"/>
      <c r="T3029" s="443"/>
    </row>
    <row r="3030" spans="4:20" s="121" customFormat="1">
      <c r="D3030" s="466"/>
      <c r="F3030" s="466"/>
      <c r="K3030" s="466"/>
      <c r="P3030" s="466"/>
      <c r="S3030" s="466"/>
      <c r="T3030" s="443"/>
    </row>
    <row r="3031" spans="4:20" s="121" customFormat="1">
      <c r="D3031" s="466"/>
      <c r="F3031" s="466"/>
      <c r="K3031" s="466"/>
      <c r="P3031" s="466"/>
      <c r="S3031" s="466"/>
      <c r="T3031" s="443"/>
    </row>
    <row r="3032" spans="4:20" s="121" customFormat="1">
      <c r="D3032" s="466"/>
      <c r="F3032" s="466"/>
      <c r="K3032" s="466"/>
      <c r="P3032" s="466"/>
      <c r="S3032" s="466"/>
      <c r="T3032" s="443"/>
    </row>
    <row r="3033" spans="4:20" s="121" customFormat="1">
      <c r="D3033" s="466"/>
      <c r="F3033" s="466"/>
      <c r="K3033" s="466"/>
      <c r="P3033" s="466"/>
      <c r="S3033" s="466"/>
      <c r="T3033" s="443"/>
    </row>
    <row r="3034" spans="4:20" s="121" customFormat="1">
      <c r="D3034" s="466"/>
      <c r="F3034" s="466"/>
      <c r="K3034" s="466"/>
      <c r="P3034" s="466"/>
      <c r="S3034" s="466"/>
      <c r="T3034" s="443"/>
    </row>
    <row r="3035" spans="4:20" s="121" customFormat="1">
      <c r="D3035" s="466"/>
      <c r="F3035" s="466"/>
      <c r="K3035" s="466"/>
      <c r="P3035" s="466"/>
      <c r="S3035" s="466"/>
      <c r="T3035" s="443"/>
    </row>
    <row r="3036" spans="4:20" s="121" customFormat="1">
      <c r="D3036" s="466"/>
      <c r="F3036" s="466"/>
      <c r="K3036" s="466"/>
      <c r="P3036" s="466"/>
      <c r="S3036" s="466"/>
      <c r="T3036" s="443"/>
    </row>
    <row r="3037" spans="4:20" s="121" customFormat="1">
      <c r="D3037" s="466"/>
      <c r="F3037" s="466"/>
      <c r="K3037" s="466"/>
      <c r="P3037" s="466"/>
      <c r="S3037" s="466"/>
      <c r="T3037" s="443"/>
    </row>
    <row r="3038" spans="4:20" s="121" customFormat="1">
      <c r="D3038" s="466"/>
      <c r="F3038" s="466"/>
      <c r="K3038" s="466"/>
      <c r="P3038" s="466"/>
      <c r="S3038" s="466"/>
      <c r="T3038" s="443"/>
    </row>
    <row r="3039" spans="4:20" s="121" customFormat="1">
      <c r="D3039" s="466"/>
      <c r="F3039" s="466"/>
      <c r="K3039" s="466"/>
      <c r="P3039" s="466"/>
      <c r="S3039" s="466"/>
      <c r="T3039" s="443"/>
    </row>
    <row r="3040" spans="4:20" s="121" customFormat="1">
      <c r="D3040" s="466"/>
      <c r="F3040" s="466"/>
      <c r="K3040" s="466"/>
      <c r="P3040" s="466"/>
      <c r="S3040" s="466"/>
      <c r="T3040" s="443"/>
    </row>
    <row r="3041" spans="4:20" s="121" customFormat="1">
      <c r="D3041" s="466"/>
      <c r="F3041" s="466"/>
      <c r="K3041" s="466"/>
      <c r="P3041" s="466"/>
      <c r="S3041" s="466"/>
      <c r="T3041" s="443"/>
    </row>
    <row r="3042" spans="4:20" s="121" customFormat="1">
      <c r="D3042" s="466"/>
      <c r="F3042" s="466"/>
      <c r="K3042" s="466"/>
      <c r="P3042" s="466"/>
      <c r="S3042" s="466"/>
      <c r="T3042" s="443"/>
    </row>
    <row r="3043" spans="4:20" s="121" customFormat="1">
      <c r="D3043" s="466"/>
      <c r="F3043" s="466"/>
      <c r="K3043" s="466"/>
      <c r="P3043" s="466"/>
      <c r="S3043" s="466"/>
      <c r="T3043" s="443"/>
    </row>
    <row r="3044" spans="4:20" s="121" customFormat="1">
      <c r="D3044" s="466"/>
      <c r="F3044" s="466"/>
      <c r="K3044" s="466"/>
      <c r="P3044" s="466"/>
      <c r="S3044" s="466"/>
      <c r="T3044" s="443"/>
    </row>
    <row r="3045" spans="4:20" s="121" customFormat="1">
      <c r="D3045" s="466"/>
      <c r="F3045" s="466"/>
      <c r="K3045" s="466"/>
      <c r="P3045" s="466"/>
      <c r="S3045" s="466"/>
      <c r="T3045" s="443"/>
    </row>
    <row r="3046" spans="4:20" s="121" customFormat="1">
      <c r="D3046" s="466"/>
      <c r="F3046" s="466"/>
      <c r="K3046" s="466"/>
      <c r="P3046" s="466"/>
      <c r="S3046" s="466"/>
      <c r="T3046" s="443"/>
    </row>
    <row r="3047" spans="4:20" s="121" customFormat="1">
      <c r="D3047" s="466"/>
      <c r="F3047" s="466"/>
      <c r="K3047" s="466"/>
      <c r="P3047" s="466"/>
      <c r="S3047" s="466"/>
      <c r="T3047" s="443"/>
    </row>
    <row r="3048" spans="4:20" s="121" customFormat="1">
      <c r="D3048" s="466"/>
      <c r="F3048" s="466"/>
      <c r="K3048" s="466"/>
      <c r="P3048" s="466"/>
      <c r="S3048" s="466"/>
      <c r="T3048" s="443"/>
    </row>
    <row r="3049" spans="4:20" s="121" customFormat="1">
      <c r="D3049" s="466"/>
      <c r="F3049" s="466"/>
      <c r="K3049" s="466"/>
      <c r="P3049" s="466"/>
      <c r="S3049" s="466"/>
      <c r="T3049" s="443"/>
    </row>
    <row r="3050" spans="4:20" s="121" customFormat="1">
      <c r="D3050" s="466"/>
      <c r="F3050" s="466"/>
      <c r="K3050" s="466"/>
      <c r="P3050" s="466"/>
      <c r="S3050" s="466"/>
      <c r="T3050" s="443"/>
    </row>
    <row r="3051" spans="4:20" s="121" customFormat="1">
      <c r="D3051" s="466"/>
      <c r="F3051" s="466"/>
      <c r="K3051" s="466"/>
      <c r="P3051" s="466"/>
      <c r="S3051" s="466"/>
      <c r="T3051" s="443"/>
    </row>
    <row r="3052" spans="4:20" s="121" customFormat="1">
      <c r="D3052" s="466"/>
      <c r="F3052" s="466"/>
      <c r="K3052" s="466"/>
      <c r="P3052" s="466"/>
      <c r="S3052" s="466"/>
      <c r="T3052" s="443"/>
    </row>
    <row r="3053" spans="4:20" s="121" customFormat="1">
      <c r="D3053" s="466"/>
      <c r="F3053" s="466"/>
      <c r="K3053" s="466"/>
      <c r="P3053" s="466"/>
      <c r="S3053" s="466"/>
      <c r="T3053" s="443"/>
    </row>
    <row r="3054" spans="4:20" s="121" customFormat="1">
      <c r="D3054" s="466"/>
      <c r="F3054" s="466"/>
      <c r="K3054" s="466"/>
      <c r="P3054" s="466"/>
      <c r="S3054" s="466"/>
      <c r="T3054" s="443"/>
    </row>
    <row r="3055" spans="4:20" s="121" customFormat="1">
      <c r="D3055" s="466"/>
      <c r="F3055" s="466"/>
      <c r="K3055" s="466"/>
      <c r="P3055" s="466"/>
      <c r="S3055" s="466"/>
      <c r="T3055" s="443"/>
    </row>
    <row r="3056" spans="4:20" s="121" customFormat="1">
      <c r="D3056" s="466"/>
      <c r="F3056" s="466"/>
      <c r="K3056" s="466"/>
      <c r="P3056" s="466"/>
      <c r="S3056" s="466"/>
      <c r="T3056" s="443"/>
    </row>
    <row r="3057" spans="4:20" s="121" customFormat="1">
      <c r="D3057" s="466"/>
      <c r="F3057" s="466"/>
      <c r="K3057" s="466"/>
      <c r="P3057" s="466"/>
      <c r="S3057" s="466"/>
      <c r="T3057" s="443"/>
    </row>
    <row r="3058" spans="4:20" s="121" customFormat="1">
      <c r="D3058" s="466"/>
      <c r="F3058" s="466"/>
      <c r="K3058" s="466"/>
      <c r="P3058" s="466"/>
      <c r="S3058" s="466"/>
      <c r="T3058" s="443"/>
    </row>
    <row r="3059" spans="4:20" s="121" customFormat="1">
      <c r="D3059" s="466"/>
      <c r="F3059" s="466"/>
      <c r="K3059" s="466"/>
      <c r="P3059" s="466"/>
      <c r="S3059" s="466"/>
      <c r="T3059" s="443"/>
    </row>
    <row r="3060" spans="4:20" s="121" customFormat="1">
      <c r="D3060" s="466"/>
      <c r="F3060" s="466"/>
      <c r="K3060" s="466"/>
      <c r="P3060" s="466"/>
      <c r="S3060" s="466"/>
      <c r="T3060" s="443"/>
    </row>
    <row r="3061" spans="4:20" s="121" customFormat="1">
      <c r="D3061" s="466"/>
      <c r="F3061" s="466"/>
      <c r="K3061" s="466"/>
      <c r="P3061" s="466"/>
      <c r="S3061" s="466"/>
      <c r="T3061" s="443"/>
    </row>
    <row r="3062" spans="4:20" s="121" customFormat="1">
      <c r="D3062" s="466"/>
      <c r="F3062" s="466"/>
      <c r="K3062" s="466"/>
      <c r="P3062" s="466"/>
      <c r="S3062" s="466"/>
      <c r="T3062" s="443"/>
    </row>
    <row r="3063" spans="4:20" s="121" customFormat="1">
      <c r="D3063" s="466"/>
      <c r="F3063" s="466"/>
      <c r="K3063" s="466"/>
      <c r="P3063" s="466"/>
      <c r="S3063" s="466"/>
      <c r="T3063" s="443"/>
    </row>
    <row r="3064" spans="4:20" s="121" customFormat="1">
      <c r="D3064" s="466"/>
      <c r="F3064" s="466"/>
      <c r="K3064" s="466"/>
      <c r="P3064" s="466"/>
      <c r="S3064" s="466"/>
      <c r="T3064" s="443"/>
    </row>
    <row r="3065" spans="4:20" s="121" customFormat="1">
      <c r="D3065" s="466"/>
      <c r="F3065" s="466"/>
      <c r="K3065" s="466"/>
      <c r="P3065" s="466"/>
      <c r="S3065" s="466"/>
      <c r="T3065" s="443"/>
    </row>
    <row r="3066" spans="4:20" s="121" customFormat="1">
      <c r="D3066" s="466"/>
      <c r="F3066" s="466"/>
      <c r="K3066" s="466"/>
      <c r="P3066" s="466"/>
      <c r="S3066" s="466"/>
      <c r="T3066" s="443"/>
    </row>
    <row r="3067" spans="4:20" s="121" customFormat="1">
      <c r="D3067" s="466"/>
      <c r="F3067" s="466"/>
      <c r="K3067" s="466"/>
      <c r="P3067" s="466"/>
      <c r="S3067" s="466"/>
      <c r="T3067" s="443"/>
    </row>
    <row r="3068" spans="4:20" s="121" customFormat="1">
      <c r="D3068" s="466"/>
      <c r="F3068" s="466"/>
      <c r="K3068" s="466"/>
      <c r="P3068" s="466"/>
      <c r="S3068" s="466"/>
      <c r="T3068" s="443"/>
    </row>
    <row r="3069" spans="4:20" s="121" customFormat="1">
      <c r="D3069" s="466"/>
      <c r="F3069" s="466"/>
      <c r="K3069" s="466"/>
      <c r="P3069" s="466"/>
      <c r="S3069" s="466"/>
      <c r="T3069" s="443"/>
    </row>
    <row r="3070" spans="4:20" s="121" customFormat="1">
      <c r="D3070" s="466"/>
      <c r="F3070" s="466"/>
      <c r="K3070" s="466"/>
      <c r="P3070" s="466"/>
      <c r="S3070" s="466"/>
      <c r="T3070" s="443"/>
    </row>
    <row r="3071" spans="4:20" s="121" customFormat="1">
      <c r="D3071" s="466"/>
      <c r="F3071" s="466"/>
      <c r="K3071" s="466"/>
      <c r="P3071" s="466"/>
      <c r="S3071" s="466"/>
      <c r="T3071" s="443"/>
    </row>
    <row r="3072" spans="4:20" s="121" customFormat="1">
      <c r="D3072" s="466"/>
      <c r="F3072" s="466"/>
      <c r="K3072" s="466"/>
      <c r="P3072" s="466"/>
      <c r="S3072" s="466"/>
      <c r="T3072" s="443"/>
    </row>
    <row r="3073" spans="4:20" s="121" customFormat="1">
      <c r="D3073" s="466"/>
      <c r="F3073" s="466"/>
      <c r="K3073" s="466"/>
      <c r="P3073" s="466"/>
      <c r="S3073" s="466"/>
      <c r="T3073" s="443"/>
    </row>
    <row r="3074" spans="4:20" s="121" customFormat="1">
      <c r="D3074" s="466"/>
      <c r="F3074" s="466"/>
      <c r="K3074" s="466"/>
      <c r="P3074" s="466"/>
      <c r="S3074" s="466"/>
      <c r="T3074" s="443"/>
    </row>
    <row r="3075" spans="4:20" s="121" customFormat="1">
      <c r="D3075" s="466"/>
      <c r="F3075" s="466"/>
      <c r="K3075" s="466"/>
      <c r="P3075" s="466"/>
      <c r="S3075" s="466"/>
      <c r="T3075" s="443"/>
    </row>
    <row r="3076" spans="4:20" s="121" customFormat="1">
      <c r="D3076" s="466"/>
      <c r="F3076" s="466"/>
      <c r="K3076" s="466"/>
      <c r="P3076" s="466"/>
      <c r="S3076" s="466"/>
      <c r="T3076" s="443"/>
    </row>
    <row r="3077" spans="4:20" s="121" customFormat="1">
      <c r="D3077" s="466"/>
      <c r="F3077" s="466"/>
      <c r="K3077" s="466"/>
      <c r="P3077" s="466"/>
      <c r="S3077" s="466"/>
      <c r="T3077" s="443"/>
    </row>
    <row r="3078" spans="4:20" s="121" customFormat="1">
      <c r="D3078" s="466"/>
      <c r="F3078" s="466"/>
      <c r="K3078" s="466"/>
      <c r="P3078" s="466"/>
      <c r="S3078" s="466"/>
      <c r="T3078" s="443"/>
    </row>
    <row r="3079" spans="4:20" s="121" customFormat="1">
      <c r="D3079" s="466"/>
      <c r="F3079" s="466"/>
      <c r="K3079" s="466"/>
      <c r="P3079" s="466"/>
      <c r="S3079" s="466"/>
      <c r="T3079" s="443"/>
    </row>
    <row r="3080" spans="4:20" s="121" customFormat="1">
      <c r="D3080" s="466"/>
      <c r="F3080" s="466"/>
      <c r="K3080" s="466"/>
      <c r="P3080" s="466"/>
      <c r="S3080" s="466"/>
      <c r="T3080" s="443"/>
    </row>
    <row r="3081" spans="4:20" s="121" customFormat="1">
      <c r="D3081" s="466"/>
      <c r="F3081" s="466"/>
      <c r="K3081" s="466"/>
      <c r="P3081" s="466"/>
      <c r="S3081" s="466"/>
      <c r="T3081" s="443"/>
    </row>
    <row r="3082" spans="4:20" s="121" customFormat="1">
      <c r="D3082" s="466"/>
      <c r="F3082" s="466"/>
      <c r="K3082" s="466"/>
      <c r="P3082" s="466"/>
      <c r="S3082" s="466"/>
      <c r="T3082" s="443"/>
    </row>
    <row r="3083" spans="4:20" s="121" customFormat="1">
      <c r="D3083" s="466"/>
      <c r="F3083" s="466"/>
      <c r="K3083" s="466"/>
      <c r="P3083" s="466"/>
      <c r="S3083" s="466"/>
      <c r="T3083" s="443"/>
    </row>
    <row r="3084" spans="4:20" s="121" customFormat="1">
      <c r="D3084" s="466"/>
      <c r="F3084" s="466"/>
      <c r="K3084" s="466"/>
      <c r="P3084" s="466"/>
      <c r="S3084" s="466"/>
      <c r="T3084" s="443"/>
    </row>
    <row r="3085" spans="4:20" s="121" customFormat="1">
      <c r="D3085" s="466"/>
      <c r="F3085" s="466"/>
      <c r="K3085" s="466"/>
      <c r="P3085" s="466"/>
      <c r="S3085" s="466"/>
      <c r="T3085" s="443"/>
    </row>
    <row r="3086" spans="4:20" s="121" customFormat="1">
      <c r="D3086" s="466"/>
      <c r="F3086" s="466"/>
      <c r="K3086" s="466"/>
      <c r="P3086" s="466"/>
      <c r="S3086" s="466"/>
      <c r="T3086" s="443"/>
    </row>
    <row r="3087" spans="4:20" s="121" customFormat="1">
      <c r="D3087" s="466"/>
      <c r="F3087" s="466"/>
      <c r="K3087" s="466"/>
      <c r="P3087" s="466"/>
      <c r="S3087" s="466"/>
      <c r="T3087" s="443"/>
    </row>
    <row r="3088" spans="4:20" s="121" customFormat="1">
      <c r="D3088" s="466"/>
      <c r="F3088" s="466"/>
      <c r="K3088" s="466"/>
      <c r="P3088" s="466"/>
      <c r="S3088" s="466"/>
      <c r="T3088" s="443"/>
    </row>
    <row r="3089" spans="4:20" s="121" customFormat="1">
      <c r="D3089" s="466"/>
      <c r="F3089" s="466"/>
      <c r="K3089" s="466"/>
      <c r="P3089" s="466"/>
      <c r="S3089" s="466"/>
      <c r="T3089" s="443"/>
    </row>
    <row r="3090" spans="4:20" s="121" customFormat="1">
      <c r="D3090" s="466"/>
      <c r="F3090" s="466"/>
      <c r="K3090" s="466"/>
      <c r="P3090" s="466"/>
      <c r="S3090" s="466"/>
      <c r="T3090" s="443"/>
    </row>
    <row r="3091" spans="4:20" s="121" customFormat="1">
      <c r="D3091" s="466"/>
      <c r="F3091" s="466"/>
      <c r="K3091" s="466"/>
      <c r="P3091" s="466"/>
      <c r="S3091" s="466"/>
      <c r="T3091" s="443"/>
    </row>
    <row r="3092" spans="4:20" s="121" customFormat="1">
      <c r="D3092" s="466"/>
      <c r="F3092" s="466"/>
      <c r="K3092" s="466"/>
      <c r="P3092" s="466"/>
      <c r="S3092" s="466"/>
      <c r="T3092" s="443"/>
    </row>
    <row r="3093" spans="4:20" s="121" customFormat="1">
      <c r="D3093" s="466"/>
      <c r="F3093" s="466"/>
      <c r="K3093" s="466"/>
      <c r="P3093" s="466"/>
      <c r="S3093" s="466"/>
      <c r="T3093" s="443"/>
    </row>
    <row r="3094" spans="4:20" s="121" customFormat="1">
      <c r="D3094" s="466"/>
      <c r="F3094" s="466"/>
      <c r="K3094" s="466"/>
      <c r="P3094" s="466"/>
      <c r="S3094" s="466"/>
      <c r="T3094" s="443"/>
    </row>
    <row r="3095" spans="4:20" s="121" customFormat="1">
      <c r="D3095" s="466"/>
      <c r="F3095" s="466"/>
      <c r="K3095" s="466"/>
      <c r="P3095" s="466"/>
      <c r="S3095" s="466"/>
      <c r="T3095" s="443"/>
    </row>
    <row r="3096" spans="4:20" s="121" customFormat="1">
      <c r="D3096" s="466"/>
      <c r="F3096" s="466"/>
      <c r="K3096" s="466"/>
      <c r="P3096" s="466"/>
      <c r="S3096" s="466"/>
      <c r="T3096" s="443"/>
    </row>
    <row r="3097" spans="4:20" s="121" customFormat="1">
      <c r="D3097" s="466"/>
      <c r="F3097" s="466"/>
      <c r="K3097" s="466"/>
      <c r="P3097" s="466"/>
      <c r="S3097" s="466"/>
      <c r="T3097" s="443"/>
    </row>
    <row r="3098" spans="4:20" s="121" customFormat="1">
      <c r="D3098" s="466"/>
      <c r="F3098" s="466"/>
      <c r="K3098" s="466"/>
      <c r="P3098" s="466"/>
      <c r="S3098" s="466"/>
      <c r="T3098" s="443"/>
    </row>
    <row r="3099" spans="4:20" s="121" customFormat="1">
      <c r="D3099" s="466"/>
      <c r="F3099" s="466"/>
      <c r="K3099" s="466"/>
      <c r="P3099" s="466"/>
      <c r="S3099" s="466"/>
      <c r="T3099" s="443"/>
    </row>
    <row r="3100" spans="4:20" s="121" customFormat="1">
      <c r="D3100" s="466"/>
      <c r="F3100" s="466"/>
      <c r="K3100" s="466"/>
      <c r="P3100" s="466"/>
      <c r="S3100" s="466"/>
      <c r="T3100" s="443"/>
    </row>
    <row r="3101" spans="4:20" s="121" customFormat="1">
      <c r="D3101" s="466"/>
      <c r="F3101" s="466"/>
      <c r="K3101" s="466"/>
      <c r="P3101" s="466"/>
      <c r="S3101" s="466"/>
      <c r="T3101" s="443"/>
    </row>
    <row r="3102" spans="4:20" s="121" customFormat="1">
      <c r="D3102" s="466"/>
      <c r="F3102" s="466"/>
      <c r="K3102" s="466"/>
      <c r="P3102" s="466"/>
      <c r="S3102" s="466"/>
      <c r="T3102" s="443"/>
    </row>
    <row r="3103" spans="4:20" s="121" customFormat="1">
      <c r="D3103" s="466"/>
      <c r="F3103" s="466"/>
      <c r="K3103" s="466"/>
      <c r="P3103" s="466"/>
      <c r="S3103" s="466"/>
      <c r="T3103" s="443"/>
    </row>
    <row r="3104" spans="4:20" s="121" customFormat="1">
      <c r="D3104" s="466"/>
      <c r="F3104" s="466"/>
      <c r="K3104" s="466"/>
      <c r="P3104" s="466"/>
      <c r="S3104" s="466"/>
      <c r="T3104" s="443"/>
    </row>
    <row r="3105" spans="4:20" s="121" customFormat="1">
      <c r="D3105" s="466"/>
      <c r="F3105" s="466"/>
      <c r="K3105" s="466"/>
      <c r="P3105" s="466"/>
      <c r="S3105" s="466"/>
      <c r="T3105" s="443"/>
    </row>
    <row r="3106" spans="4:20" s="121" customFormat="1">
      <c r="D3106" s="466"/>
      <c r="F3106" s="466"/>
      <c r="K3106" s="466"/>
      <c r="P3106" s="466"/>
      <c r="S3106" s="466"/>
      <c r="T3106" s="443"/>
    </row>
    <row r="3107" spans="4:20" s="121" customFormat="1">
      <c r="D3107" s="466"/>
      <c r="F3107" s="466"/>
      <c r="K3107" s="466"/>
      <c r="P3107" s="466"/>
      <c r="S3107" s="466"/>
      <c r="T3107" s="443"/>
    </row>
    <row r="3108" spans="4:20" s="121" customFormat="1">
      <c r="D3108" s="466"/>
      <c r="F3108" s="466"/>
      <c r="K3108" s="466"/>
      <c r="P3108" s="466"/>
      <c r="S3108" s="466"/>
      <c r="T3108" s="443"/>
    </row>
    <row r="3109" spans="4:20" s="121" customFormat="1">
      <c r="D3109" s="466"/>
      <c r="F3109" s="466"/>
      <c r="K3109" s="466"/>
      <c r="P3109" s="466"/>
      <c r="S3109" s="466"/>
      <c r="T3109" s="443"/>
    </row>
    <row r="3110" spans="4:20" s="121" customFormat="1">
      <c r="D3110" s="466"/>
      <c r="F3110" s="466"/>
      <c r="K3110" s="466"/>
      <c r="P3110" s="466"/>
      <c r="S3110" s="466"/>
      <c r="T3110" s="443"/>
    </row>
    <row r="3111" spans="4:20" s="121" customFormat="1">
      <c r="D3111" s="466"/>
      <c r="F3111" s="466"/>
      <c r="K3111" s="466"/>
      <c r="P3111" s="466"/>
      <c r="S3111" s="466"/>
      <c r="T3111" s="443"/>
    </row>
    <row r="3112" spans="4:20" s="121" customFormat="1">
      <c r="D3112" s="466"/>
      <c r="F3112" s="466"/>
      <c r="K3112" s="466"/>
      <c r="P3112" s="466"/>
      <c r="S3112" s="466"/>
      <c r="T3112" s="443"/>
    </row>
    <row r="3113" spans="4:20" s="121" customFormat="1">
      <c r="D3113" s="466"/>
      <c r="F3113" s="466"/>
      <c r="K3113" s="466"/>
      <c r="P3113" s="466"/>
      <c r="S3113" s="466"/>
      <c r="T3113" s="443"/>
    </row>
    <row r="3114" spans="4:20" s="121" customFormat="1">
      <c r="D3114" s="466"/>
      <c r="F3114" s="466"/>
      <c r="K3114" s="466"/>
      <c r="P3114" s="466"/>
      <c r="S3114" s="466"/>
      <c r="T3114" s="443"/>
    </row>
    <row r="3115" spans="4:20" s="121" customFormat="1">
      <c r="D3115" s="466"/>
      <c r="F3115" s="466"/>
      <c r="K3115" s="466"/>
      <c r="P3115" s="466"/>
      <c r="S3115" s="466"/>
      <c r="T3115" s="443"/>
    </row>
    <row r="3116" spans="4:20" s="121" customFormat="1">
      <c r="D3116" s="466"/>
      <c r="F3116" s="466"/>
      <c r="K3116" s="466"/>
      <c r="P3116" s="466"/>
      <c r="S3116" s="466"/>
      <c r="T3116" s="443"/>
    </row>
    <row r="3117" spans="4:20" s="121" customFormat="1">
      <c r="D3117" s="466"/>
      <c r="F3117" s="466"/>
      <c r="K3117" s="466"/>
      <c r="P3117" s="466"/>
      <c r="S3117" s="466"/>
      <c r="T3117" s="443"/>
    </row>
    <row r="3118" spans="4:20" s="121" customFormat="1">
      <c r="D3118" s="466"/>
      <c r="F3118" s="466"/>
      <c r="K3118" s="466"/>
      <c r="P3118" s="466"/>
      <c r="S3118" s="466"/>
      <c r="T3118" s="443"/>
    </row>
    <row r="3119" spans="4:20" s="121" customFormat="1">
      <c r="D3119" s="466"/>
      <c r="F3119" s="466"/>
      <c r="K3119" s="466"/>
      <c r="P3119" s="466"/>
      <c r="S3119" s="466"/>
      <c r="T3119" s="443"/>
    </row>
    <row r="3120" spans="4:20" s="121" customFormat="1">
      <c r="D3120" s="466"/>
      <c r="F3120" s="466"/>
      <c r="K3120" s="466"/>
      <c r="P3120" s="466"/>
      <c r="S3120" s="466"/>
      <c r="T3120" s="443"/>
    </row>
    <row r="3121" spans="4:20" s="121" customFormat="1">
      <c r="D3121" s="466"/>
      <c r="F3121" s="466"/>
      <c r="K3121" s="466"/>
      <c r="P3121" s="466"/>
      <c r="S3121" s="466"/>
      <c r="T3121" s="443"/>
    </row>
    <row r="3122" spans="4:20" s="121" customFormat="1">
      <c r="D3122" s="466"/>
      <c r="F3122" s="466"/>
      <c r="K3122" s="466"/>
      <c r="P3122" s="466"/>
      <c r="S3122" s="466"/>
      <c r="T3122" s="443"/>
    </row>
    <row r="3123" spans="4:20" s="121" customFormat="1">
      <c r="D3123" s="466"/>
      <c r="F3123" s="466"/>
      <c r="K3123" s="466"/>
      <c r="P3123" s="466"/>
      <c r="S3123" s="466"/>
      <c r="T3123" s="443"/>
    </row>
    <row r="3124" spans="4:20" s="121" customFormat="1">
      <c r="D3124" s="466"/>
      <c r="F3124" s="466"/>
      <c r="K3124" s="466"/>
      <c r="P3124" s="466"/>
      <c r="S3124" s="466"/>
      <c r="T3124" s="443"/>
    </row>
    <row r="3125" spans="4:20" s="121" customFormat="1">
      <c r="D3125" s="466"/>
      <c r="F3125" s="466"/>
      <c r="K3125" s="466"/>
      <c r="P3125" s="466"/>
      <c r="S3125" s="466"/>
      <c r="T3125" s="443"/>
    </row>
    <row r="3126" spans="4:20" s="121" customFormat="1">
      <c r="D3126" s="466"/>
      <c r="F3126" s="466"/>
      <c r="K3126" s="466"/>
      <c r="P3126" s="466"/>
      <c r="S3126" s="466"/>
      <c r="T3126" s="443"/>
    </row>
    <row r="3127" spans="4:20" s="121" customFormat="1">
      <c r="D3127" s="466"/>
      <c r="F3127" s="466"/>
      <c r="K3127" s="466"/>
      <c r="P3127" s="466"/>
      <c r="S3127" s="466"/>
      <c r="T3127" s="443"/>
    </row>
    <row r="3128" spans="4:20" s="121" customFormat="1">
      <c r="D3128" s="466"/>
      <c r="F3128" s="466"/>
      <c r="K3128" s="466"/>
      <c r="P3128" s="466"/>
      <c r="S3128" s="466"/>
      <c r="T3128" s="443"/>
    </row>
    <row r="3129" spans="4:20" s="121" customFormat="1">
      <c r="D3129" s="466"/>
      <c r="F3129" s="466"/>
      <c r="K3129" s="466"/>
      <c r="P3129" s="466"/>
      <c r="S3129" s="466"/>
      <c r="T3129" s="443"/>
    </row>
    <row r="3130" spans="4:20" s="121" customFormat="1">
      <c r="D3130" s="466"/>
      <c r="F3130" s="466"/>
      <c r="K3130" s="466"/>
      <c r="P3130" s="466"/>
      <c r="S3130" s="466"/>
      <c r="T3130" s="443"/>
    </row>
    <row r="3131" spans="4:20" s="121" customFormat="1">
      <c r="D3131" s="466"/>
      <c r="F3131" s="466"/>
      <c r="K3131" s="466"/>
      <c r="P3131" s="466"/>
      <c r="S3131" s="466"/>
      <c r="T3131" s="443"/>
    </row>
    <row r="3132" spans="4:20" s="121" customFormat="1">
      <c r="D3132" s="466"/>
      <c r="F3132" s="466"/>
      <c r="K3132" s="466"/>
      <c r="P3132" s="466"/>
      <c r="S3132" s="466"/>
      <c r="T3132" s="443"/>
    </row>
    <row r="3133" spans="4:20" s="121" customFormat="1">
      <c r="D3133" s="466"/>
      <c r="F3133" s="466"/>
      <c r="K3133" s="466"/>
      <c r="P3133" s="466"/>
      <c r="S3133" s="466"/>
      <c r="T3133" s="443"/>
    </row>
    <row r="3134" spans="4:20" s="121" customFormat="1">
      <c r="D3134" s="466"/>
      <c r="F3134" s="466"/>
      <c r="K3134" s="466"/>
      <c r="P3134" s="466"/>
      <c r="S3134" s="466"/>
      <c r="T3134" s="443"/>
    </row>
    <row r="3135" spans="4:20" s="121" customFormat="1">
      <c r="D3135" s="466"/>
      <c r="F3135" s="466"/>
      <c r="K3135" s="466"/>
      <c r="P3135" s="466"/>
      <c r="S3135" s="466"/>
      <c r="T3135" s="443"/>
    </row>
    <row r="3136" spans="4:20" s="121" customFormat="1">
      <c r="D3136" s="466"/>
      <c r="F3136" s="466"/>
      <c r="K3136" s="466"/>
      <c r="P3136" s="466"/>
      <c r="S3136" s="466"/>
      <c r="T3136" s="443"/>
    </row>
    <row r="3137" spans="4:20" s="121" customFormat="1">
      <c r="D3137" s="466"/>
      <c r="F3137" s="466"/>
      <c r="K3137" s="466"/>
      <c r="P3137" s="466"/>
      <c r="S3137" s="466"/>
      <c r="T3137" s="443"/>
    </row>
    <row r="3138" spans="4:20" s="121" customFormat="1">
      <c r="D3138" s="466"/>
      <c r="F3138" s="466"/>
      <c r="K3138" s="466"/>
      <c r="P3138" s="466"/>
      <c r="S3138" s="466"/>
      <c r="T3138" s="443"/>
    </row>
    <row r="3139" spans="4:20" s="121" customFormat="1">
      <c r="D3139" s="466"/>
      <c r="F3139" s="466"/>
      <c r="K3139" s="466"/>
      <c r="P3139" s="466"/>
      <c r="S3139" s="466"/>
      <c r="T3139" s="443"/>
    </row>
    <row r="3140" spans="4:20" s="121" customFormat="1">
      <c r="D3140" s="466"/>
      <c r="F3140" s="466"/>
      <c r="K3140" s="466"/>
      <c r="P3140" s="466"/>
      <c r="S3140" s="466"/>
      <c r="T3140" s="443"/>
    </row>
    <row r="3141" spans="4:20" s="121" customFormat="1">
      <c r="D3141" s="466"/>
      <c r="F3141" s="466"/>
      <c r="K3141" s="466"/>
      <c r="P3141" s="466"/>
      <c r="S3141" s="466"/>
      <c r="T3141" s="443"/>
    </row>
    <row r="3142" spans="4:20" s="121" customFormat="1">
      <c r="D3142" s="466"/>
      <c r="F3142" s="466"/>
      <c r="K3142" s="466"/>
      <c r="P3142" s="466"/>
      <c r="S3142" s="466"/>
      <c r="T3142" s="443"/>
    </row>
    <row r="3143" spans="4:20" s="121" customFormat="1">
      <c r="D3143" s="466"/>
      <c r="F3143" s="466"/>
      <c r="K3143" s="466"/>
      <c r="P3143" s="466"/>
      <c r="S3143" s="466"/>
      <c r="T3143" s="443"/>
    </row>
    <row r="3144" spans="4:20" s="121" customFormat="1">
      <c r="D3144" s="466"/>
      <c r="F3144" s="466"/>
      <c r="K3144" s="466"/>
      <c r="P3144" s="466"/>
      <c r="S3144" s="466"/>
      <c r="T3144" s="443"/>
    </row>
    <row r="3145" spans="4:20" s="121" customFormat="1">
      <c r="D3145" s="466"/>
      <c r="F3145" s="466"/>
      <c r="K3145" s="466"/>
      <c r="P3145" s="466"/>
      <c r="S3145" s="466"/>
      <c r="T3145" s="443"/>
    </row>
    <row r="3146" spans="4:20" s="121" customFormat="1">
      <c r="D3146" s="466"/>
      <c r="F3146" s="466"/>
      <c r="K3146" s="466"/>
      <c r="P3146" s="466"/>
      <c r="S3146" s="466"/>
      <c r="T3146" s="443"/>
    </row>
    <row r="3147" spans="4:20" s="121" customFormat="1">
      <c r="D3147" s="466"/>
      <c r="F3147" s="466"/>
      <c r="K3147" s="466"/>
      <c r="P3147" s="466"/>
      <c r="S3147" s="466"/>
      <c r="T3147" s="443"/>
    </row>
    <row r="3148" spans="4:20" s="121" customFormat="1">
      <c r="D3148" s="466"/>
      <c r="F3148" s="466"/>
      <c r="K3148" s="466"/>
      <c r="P3148" s="466"/>
      <c r="S3148" s="466"/>
      <c r="T3148" s="443"/>
    </row>
    <row r="3149" spans="4:20" s="121" customFormat="1">
      <c r="D3149" s="466"/>
      <c r="F3149" s="466"/>
      <c r="K3149" s="466"/>
      <c r="P3149" s="466"/>
      <c r="S3149" s="466"/>
      <c r="T3149" s="443"/>
    </row>
    <row r="3150" spans="4:20" s="121" customFormat="1">
      <c r="D3150" s="466"/>
      <c r="F3150" s="466"/>
      <c r="K3150" s="466"/>
      <c r="P3150" s="466"/>
      <c r="S3150" s="466"/>
      <c r="T3150" s="443"/>
    </row>
    <row r="3151" spans="4:20" s="121" customFormat="1">
      <c r="D3151" s="466"/>
      <c r="F3151" s="466"/>
      <c r="K3151" s="466"/>
      <c r="P3151" s="466"/>
      <c r="S3151" s="466"/>
      <c r="T3151" s="443"/>
    </row>
    <row r="3152" spans="4:20" s="121" customFormat="1">
      <c r="D3152" s="466"/>
      <c r="F3152" s="466"/>
      <c r="K3152" s="466"/>
      <c r="P3152" s="466"/>
      <c r="S3152" s="466"/>
      <c r="T3152" s="443"/>
    </row>
    <row r="3153" spans="4:20" s="121" customFormat="1">
      <c r="D3153" s="466"/>
      <c r="F3153" s="466"/>
      <c r="K3153" s="466"/>
      <c r="P3153" s="466"/>
      <c r="S3153" s="466"/>
      <c r="T3153" s="443"/>
    </row>
    <row r="3154" spans="4:20" s="121" customFormat="1">
      <c r="D3154" s="466"/>
      <c r="F3154" s="466"/>
      <c r="K3154" s="466"/>
      <c r="P3154" s="466"/>
      <c r="S3154" s="466"/>
      <c r="T3154" s="443"/>
    </row>
    <row r="3155" spans="4:20" s="121" customFormat="1">
      <c r="D3155" s="466"/>
      <c r="F3155" s="466"/>
      <c r="K3155" s="466"/>
      <c r="P3155" s="466"/>
      <c r="S3155" s="466"/>
      <c r="T3155" s="443"/>
    </row>
    <row r="3156" spans="4:20" s="121" customFormat="1">
      <c r="D3156" s="466"/>
      <c r="F3156" s="466"/>
      <c r="K3156" s="466"/>
      <c r="P3156" s="466"/>
      <c r="S3156" s="466"/>
      <c r="T3156" s="443"/>
    </row>
    <row r="3157" spans="4:20" s="121" customFormat="1">
      <c r="D3157" s="466"/>
      <c r="F3157" s="466"/>
      <c r="K3157" s="466"/>
      <c r="P3157" s="466"/>
      <c r="S3157" s="466"/>
      <c r="T3157" s="443"/>
    </row>
    <row r="3158" spans="4:20" s="121" customFormat="1">
      <c r="D3158" s="466"/>
      <c r="F3158" s="466"/>
      <c r="K3158" s="466"/>
      <c r="P3158" s="466"/>
      <c r="S3158" s="466"/>
      <c r="T3158" s="443"/>
    </row>
    <row r="3159" spans="4:20" s="121" customFormat="1">
      <c r="D3159" s="466"/>
      <c r="F3159" s="466"/>
      <c r="K3159" s="466"/>
      <c r="P3159" s="466"/>
      <c r="S3159" s="466"/>
      <c r="T3159" s="443"/>
    </row>
    <row r="3160" spans="4:20" s="121" customFormat="1">
      <c r="D3160" s="466"/>
      <c r="F3160" s="466"/>
      <c r="K3160" s="466"/>
      <c r="P3160" s="466"/>
      <c r="S3160" s="466"/>
      <c r="T3160" s="443"/>
    </row>
    <row r="3161" spans="4:20" s="121" customFormat="1">
      <c r="D3161" s="466"/>
      <c r="F3161" s="466"/>
      <c r="K3161" s="466"/>
      <c r="P3161" s="466"/>
      <c r="S3161" s="466"/>
      <c r="T3161" s="443"/>
    </row>
    <row r="3162" spans="4:20" s="121" customFormat="1">
      <c r="D3162" s="466"/>
      <c r="F3162" s="466"/>
      <c r="K3162" s="466"/>
      <c r="P3162" s="466"/>
      <c r="S3162" s="466"/>
      <c r="T3162" s="443"/>
    </row>
    <row r="3163" spans="4:20" s="121" customFormat="1">
      <c r="D3163" s="466"/>
      <c r="F3163" s="466"/>
      <c r="K3163" s="466"/>
      <c r="P3163" s="466"/>
      <c r="S3163" s="466"/>
      <c r="T3163" s="443"/>
    </row>
    <row r="3164" spans="4:20" s="121" customFormat="1">
      <c r="D3164" s="466"/>
      <c r="F3164" s="466"/>
      <c r="K3164" s="466"/>
      <c r="P3164" s="466"/>
      <c r="S3164" s="466"/>
      <c r="T3164" s="443"/>
    </row>
    <row r="3165" spans="4:20" s="121" customFormat="1">
      <c r="D3165" s="466"/>
      <c r="F3165" s="466"/>
      <c r="K3165" s="466"/>
      <c r="P3165" s="466"/>
      <c r="S3165" s="466"/>
      <c r="T3165" s="443"/>
    </row>
    <row r="3166" spans="4:20" s="121" customFormat="1">
      <c r="D3166" s="466"/>
      <c r="F3166" s="466"/>
      <c r="K3166" s="466"/>
      <c r="P3166" s="466"/>
      <c r="S3166" s="466"/>
      <c r="T3166" s="443"/>
    </row>
    <row r="3167" spans="4:20" s="121" customFormat="1">
      <c r="D3167" s="466"/>
      <c r="F3167" s="466"/>
      <c r="K3167" s="466"/>
      <c r="P3167" s="466"/>
      <c r="S3167" s="466"/>
      <c r="T3167" s="443"/>
    </row>
    <row r="3168" spans="4:20" s="121" customFormat="1">
      <c r="D3168" s="466"/>
      <c r="F3168" s="466"/>
      <c r="K3168" s="466"/>
      <c r="P3168" s="466"/>
      <c r="S3168" s="466"/>
      <c r="T3168" s="443"/>
    </row>
    <row r="3169" spans="4:20" s="121" customFormat="1">
      <c r="D3169" s="466"/>
      <c r="F3169" s="466"/>
      <c r="K3169" s="466"/>
      <c r="P3169" s="466"/>
      <c r="S3169" s="466"/>
      <c r="T3169" s="443"/>
    </row>
    <row r="3170" spans="4:20" s="121" customFormat="1">
      <c r="D3170" s="466"/>
      <c r="F3170" s="466"/>
      <c r="K3170" s="466"/>
      <c r="P3170" s="466"/>
      <c r="S3170" s="466"/>
      <c r="T3170" s="443"/>
    </row>
    <row r="3171" spans="4:20" s="121" customFormat="1">
      <c r="D3171" s="466"/>
      <c r="F3171" s="466"/>
      <c r="K3171" s="466"/>
      <c r="P3171" s="466"/>
      <c r="S3171" s="466"/>
      <c r="T3171" s="443"/>
    </row>
    <row r="3172" spans="4:20" s="121" customFormat="1">
      <c r="D3172" s="466"/>
      <c r="F3172" s="466"/>
      <c r="K3172" s="466"/>
      <c r="P3172" s="466"/>
      <c r="S3172" s="466"/>
      <c r="T3172" s="443"/>
    </row>
    <row r="3173" spans="4:20" s="121" customFormat="1">
      <c r="D3173" s="466"/>
      <c r="F3173" s="466"/>
      <c r="K3173" s="466"/>
      <c r="P3173" s="466"/>
      <c r="S3173" s="466"/>
      <c r="T3173" s="443"/>
    </row>
    <row r="3174" spans="4:20" s="121" customFormat="1">
      <c r="D3174" s="466"/>
      <c r="F3174" s="466"/>
      <c r="K3174" s="466"/>
      <c r="P3174" s="466"/>
      <c r="S3174" s="466"/>
      <c r="T3174" s="443"/>
    </row>
    <row r="3175" spans="4:20" s="121" customFormat="1">
      <c r="D3175" s="466"/>
      <c r="F3175" s="466"/>
      <c r="K3175" s="466"/>
      <c r="P3175" s="466"/>
      <c r="S3175" s="466"/>
      <c r="T3175" s="443"/>
    </row>
    <row r="3176" spans="4:20" s="121" customFormat="1">
      <c r="D3176" s="466"/>
      <c r="F3176" s="466"/>
      <c r="K3176" s="466"/>
      <c r="P3176" s="466"/>
      <c r="S3176" s="466"/>
      <c r="T3176" s="443"/>
    </row>
    <row r="3177" spans="4:20" s="121" customFormat="1">
      <c r="D3177" s="466"/>
      <c r="F3177" s="466"/>
      <c r="K3177" s="466"/>
      <c r="P3177" s="466"/>
      <c r="S3177" s="466"/>
      <c r="T3177" s="443"/>
    </row>
    <row r="3178" spans="4:20" s="121" customFormat="1">
      <c r="D3178" s="466"/>
      <c r="F3178" s="466"/>
      <c r="K3178" s="466"/>
      <c r="P3178" s="466"/>
      <c r="S3178" s="466"/>
      <c r="T3178" s="443"/>
    </row>
    <row r="3179" spans="4:20" s="121" customFormat="1">
      <c r="D3179" s="466"/>
      <c r="F3179" s="466"/>
      <c r="K3179" s="466"/>
      <c r="P3179" s="466"/>
      <c r="S3179" s="466"/>
      <c r="T3179" s="443"/>
    </row>
    <row r="3180" spans="4:20" s="121" customFormat="1">
      <c r="D3180" s="466"/>
      <c r="F3180" s="466"/>
      <c r="K3180" s="466"/>
      <c r="P3180" s="466"/>
      <c r="S3180" s="466"/>
      <c r="T3180" s="443"/>
    </row>
    <row r="3181" spans="4:20" s="121" customFormat="1">
      <c r="D3181" s="466"/>
      <c r="F3181" s="466"/>
      <c r="K3181" s="466"/>
      <c r="P3181" s="466"/>
      <c r="S3181" s="466"/>
      <c r="T3181" s="443"/>
    </row>
    <row r="3182" spans="4:20" s="121" customFormat="1">
      <c r="D3182" s="466"/>
      <c r="F3182" s="466"/>
      <c r="K3182" s="466"/>
      <c r="P3182" s="466"/>
      <c r="S3182" s="466"/>
      <c r="T3182" s="443"/>
    </row>
    <row r="3183" spans="4:20" s="121" customFormat="1">
      <c r="D3183" s="466"/>
      <c r="F3183" s="466"/>
      <c r="K3183" s="466"/>
      <c r="P3183" s="466"/>
      <c r="S3183" s="466"/>
      <c r="T3183" s="443"/>
    </row>
    <row r="3184" spans="4:20" s="121" customFormat="1">
      <c r="D3184" s="466"/>
      <c r="F3184" s="466"/>
      <c r="K3184" s="466"/>
      <c r="P3184" s="466"/>
      <c r="S3184" s="466"/>
      <c r="T3184" s="443"/>
    </row>
    <row r="3185" spans="4:20" s="121" customFormat="1">
      <c r="D3185" s="466"/>
      <c r="F3185" s="466"/>
      <c r="K3185" s="466"/>
      <c r="P3185" s="466"/>
      <c r="S3185" s="466"/>
      <c r="T3185" s="443"/>
    </row>
    <row r="3186" spans="4:20" s="121" customFormat="1">
      <c r="D3186" s="466"/>
      <c r="F3186" s="466"/>
      <c r="K3186" s="466"/>
      <c r="P3186" s="466"/>
      <c r="S3186" s="466"/>
      <c r="T3186" s="443"/>
    </row>
    <row r="3187" spans="4:20" s="121" customFormat="1">
      <c r="D3187" s="466"/>
      <c r="F3187" s="466"/>
      <c r="K3187" s="466"/>
      <c r="P3187" s="466"/>
      <c r="S3187" s="466"/>
      <c r="T3187" s="443"/>
    </row>
    <row r="3188" spans="4:20" s="121" customFormat="1">
      <c r="D3188" s="466"/>
      <c r="F3188" s="466"/>
      <c r="K3188" s="466"/>
      <c r="P3188" s="466"/>
      <c r="S3188" s="466"/>
      <c r="T3188" s="443"/>
    </row>
    <row r="3189" spans="4:20" s="121" customFormat="1">
      <c r="D3189" s="466"/>
      <c r="F3189" s="466"/>
      <c r="K3189" s="466"/>
      <c r="P3189" s="466"/>
      <c r="S3189" s="466"/>
      <c r="T3189" s="443"/>
    </row>
    <row r="3190" spans="4:20" s="121" customFormat="1">
      <c r="D3190" s="466"/>
      <c r="F3190" s="466"/>
      <c r="K3190" s="466"/>
      <c r="P3190" s="466"/>
      <c r="S3190" s="466"/>
      <c r="T3190" s="443"/>
    </row>
    <row r="3191" spans="4:20" s="121" customFormat="1">
      <c r="D3191" s="466"/>
      <c r="F3191" s="466"/>
      <c r="K3191" s="466"/>
      <c r="P3191" s="466"/>
      <c r="S3191" s="466"/>
      <c r="T3191" s="443"/>
    </row>
    <row r="3192" spans="4:20" s="121" customFormat="1">
      <c r="D3192" s="466"/>
      <c r="F3192" s="466"/>
      <c r="K3192" s="466"/>
      <c r="P3192" s="466"/>
      <c r="S3192" s="466"/>
      <c r="T3192" s="443"/>
    </row>
    <row r="3193" spans="4:20" s="121" customFormat="1">
      <c r="D3193" s="466"/>
      <c r="F3193" s="466"/>
      <c r="K3193" s="466"/>
      <c r="P3193" s="466"/>
      <c r="S3193" s="466"/>
      <c r="T3193" s="443"/>
    </row>
    <row r="3194" spans="4:20" s="121" customFormat="1">
      <c r="D3194" s="466"/>
      <c r="F3194" s="466"/>
      <c r="K3194" s="466"/>
      <c r="P3194" s="466"/>
      <c r="S3194" s="466"/>
      <c r="T3194" s="443"/>
    </row>
    <row r="3195" spans="4:20" s="121" customFormat="1">
      <c r="D3195" s="466"/>
      <c r="F3195" s="466"/>
      <c r="K3195" s="466"/>
      <c r="P3195" s="466"/>
      <c r="S3195" s="466"/>
      <c r="T3195" s="443"/>
    </row>
    <row r="3196" spans="4:20" s="121" customFormat="1">
      <c r="D3196" s="466"/>
      <c r="F3196" s="466"/>
      <c r="K3196" s="466"/>
      <c r="P3196" s="466"/>
      <c r="S3196" s="466"/>
      <c r="T3196" s="443"/>
    </row>
    <row r="3197" spans="4:20" s="121" customFormat="1">
      <c r="D3197" s="466"/>
      <c r="F3197" s="466"/>
      <c r="K3197" s="466"/>
      <c r="P3197" s="466"/>
      <c r="S3197" s="466"/>
      <c r="T3197" s="443"/>
    </row>
    <row r="3198" spans="4:20" s="121" customFormat="1">
      <c r="D3198" s="466"/>
      <c r="F3198" s="466"/>
      <c r="K3198" s="466"/>
      <c r="P3198" s="466"/>
      <c r="S3198" s="466"/>
      <c r="T3198" s="443"/>
    </row>
    <row r="3199" spans="4:20" s="121" customFormat="1">
      <c r="D3199" s="466"/>
      <c r="F3199" s="466"/>
      <c r="K3199" s="466"/>
      <c r="P3199" s="466"/>
      <c r="S3199" s="466"/>
      <c r="T3199" s="443"/>
    </row>
    <row r="3200" spans="4:20" s="121" customFormat="1">
      <c r="D3200" s="466"/>
      <c r="F3200" s="466"/>
      <c r="K3200" s="466"/>
      <c r="P3200" s="466"/>
      <c r="S3200" s="466"/>
      <c r="T3200" s="443"/>
    </row>
    <row r="3201" spans="4:20" s="121" customFormat="1">
      <c r="D3201" s="466"/>
      <c r="F3201" s="466"/>
      <c r="K3201" s="466"/>
      <c r="P3201" s="466"/>
      <c r="S3201" s="466"/>
      <c r="T3201" s="443"/>
    </row>
    <row r="3202" spans="4:20" s="121" customFormat="1">
      <c r="D3202" s="466"/>
      <c r="F3202" s="466"/>
      <c r="K3202" s="466"/>
      <c r="P3202" s="466"/>
      <c r="S3202" s="466"/>
      <c r="T3202" s="443"/>
    </row>
    <row r="3203" spans="4:20" s="121" customFormat="1">
      <c r="D3203" s="466"/>
      <c r="F3203" s="466"/>
      <c r="K3203" s="466"/>
      <c r="P3203" s="466"/>
      <c r="S3203" s="466"/>
      <c r="T3203" s="443"/>
    </row>
    <row r="3204" spans="4:20" s="121" customFormat="1">
      <c r="D3204" s="466"/>
      <c r="F3204" s="466"/>
      <c r="K3204" s="466"/>
      <c r="P3204" s="466"/>
      <c r="S3204" s="466"/>
      <c r="T3204" s="443"/>
    </row>
    <row r="3205" spans="4:20" s="121" customFormat="1">
      <c r="D3205" s="466"/>
      <c r="F3205" s="466"/>
      <c r="K3205" s="466"/>
      <c r="P3205" s="466"/>
      <c r="S3205" s="466"/>
      <c r="T3205" s="443"/>
    </row>
    <row r="3206" spans="4:20" s="121" customFormat="1">
      <c r="D3206" s="466"/>
      <c r="F3206" s="466"/>
      <c r="K3206" s="466"/>
      <c r="P3206" s="466"/>
      <c r="S3206" s="466"/>
      <c r="T3206" s="443"/>
    </row>
    <row r="3207" spans="4:20" s="121" customFormat="1">
      <c r="D3207" s="466"/>
      <c r="F3207" s="466"/>
      <c r="K3207" s="466"/>
      <c r="P3207" s="466"/>
      <c r="S3207" s="466"/>
      <c r="T3207" s="443"/>
    </row>
    <row r="3208" spans="4:20" s="121" customFormat="1">
      <c r="D3208" s="466"/>
      <c r="F3208" s="466"/>
      <c r="K3208" s="466"/>
      <c r="P3208" s="466"/>
      <c r="S3208" s="466"/>
      <c r="T3208" s="443"/>
    </row>
    <row r="3209" spans="4:20" s="121" customFormat="1">
      <c r="D3209" s="466"/>
      <c r="F3209" s="466"/>
      <c r="K3209" s="466"/>
      <c r="P3209" s="466"/>
      <c r="S3209" s="466"/>
      <c r="T3209" s="443"/>
    </row>
    <row r="3210" spans="4:20" s="121" customFormat="1">
      <c r="D3210" s="466"/>
      <c r="F3210" s="466"/>
      <c r="K3210" s="466"/>
      <c r="P3210" s="466"/>
      <c r="S3210" s="466"/>
      <c r="T3210" s="443"/>
    </row>
    <row r="3211" spans="4:20" s="121" customFormat="1">
      <c r="D3211" s="466"/>
      <c r="F3211" s="466"/>
      <c r="K3211" s="466"/>
      <c r="P3211" s="466"/>
      <c r="S3211" s="466"/>
      <c r="T3211" s="443"/>
    </row>
    <row r="3212" spans="4:20" s="121" customFormat="1">
      <c r="D3212" s="466"/>
      <c r="F3212" s="466"/>
      <c r="K3212" s="466"/>
      <c r="P3212" s="466"/>
      <c r="S3212" s="466"/>
      <c r="T3212" s="443"/>
    </row>
    <row r="3213" spans="4:20" s="121" customFormat="1">
      <c r="D3213" s="466"/>
      <c r="F3213" s="466"/>
      <c r="K3213" s="466"/>
      <c r="P3213" s="466"/>
      <c r="S3213" s="466"/>
      <c r="T3213" s="443"/>
    </row>
    <row r="3214" spans="4:20" s="121" customFormat="1">
      <c r="D3214" s="466"/>
      <c r="F3214" s="466"/>
      <c r="K3214" s="466"/>
      <c r="P3214" s="466"/>
      <c r="S3214" s="466"/>
      <c r="T3214" s="443"/>
    </row>
    <row r="3215" spans="4:20" s="121" customFormat="1">
      <c r="D3215" s="466"/>
      <c r="F3215" s="466"/>
      <c r="K3215" s="466"/>
      <c r="P3215" s="466"/>
      <c r="S3215" s="466"/>
      <c r="T3215" s="443"/>
    </row>
    <row r="3216" spans="4:20" s="121" customFormat="1">
      <c r="D3216" s="466"/>
      <c r="F3216" s="466"/>
      <c r="K3216" s="466"/>
      <c r="P3216" s="466"/>
      <c r="S3216" s="466"/>
      <c r="T3216" s="443"/>
    </row>
    <row r="3217" spans="4:20" s="121" customFormat="1">
      <c r="D3217" s="466"/>
      <c r="F3217" s="466"/>
      <c r="K3217" s="466"/>
      <c r="P3217" s="466"/>
      <c r="S3217" s="466"/>
      <c r="T3217" s="443"/>
    </row>
    <row r="3218" spans="4:20" s="121" customFormat="1">
      <c r="D3218" s="466"/>
      <c r="F3218" s="466"/>
      <c r="K3218" s="466"/>
      <c r="P3218" s="466"/>
      <c r="S3218" s="466"/>
      <c r="T3218" s="443"/>
    </row>
    <row r="3219" spans="4:20" s="121" customFormat="1">
      <c r="D3219" s="466"/>
      <c r="F3219" s="466"/>
      <c r="K3219" s="466"/>
      <c r="P3219" s="466"/>
      <c r="S3219" s="466"/>
      <c r="T3219" s="443"/>
    </row>
    <row r="3220" spans="4:20" s="121" customFormat="1">
      <c r="D3220" s="466"/>
      <c r="F3220" s="466"/>
      <c r="K3220" s="466"/>
      <c r="P3220" s="466"/>
      <c r="S3220" s="466"/>
      <c r="T3220" s="443"/>
    </row>
    <row r="3221" spans="4:20" s="121" customFormat="1">
      <c r="D3221" s="466"/>
      <c r="F3221" s="466"/>
      <c r="K3221" s="466"/>
      <c r="P3221" s="466"/>
      <c r="S3221" s="466"/>
      <c r="T3221" s="443"/>
    </row>
    <row r="3222" spans="4:20" s="121" customFormat="1">
      <c r="D3222" s="466"/>
      <c r="F3222" s="466"/>
      <c r="K3222" s="466"/>
      <c r="P3222" s="466"/>
      <c r="S3222" s="466"/>
      <c r="T3222" s="443"/>
    </row>
    <row r="3223" spans="4:20" s="121" customFormat="1">
      <c r="D3223" s="466"/>
      <c r="F3223" s="466"/>
      <c r="K3223" s="466"/>
      <c r="P3223" s="466"/>
      <c r="S3223" s="466"/>
      <c r="T3223" s="443"/>
    </row>
    <row r="3224" spans="4:20" s="121" customFormat="1">
      <c r="D3224" s="466"/>
      <c r="F3224" s="466"/>
      <c r="K3224" s="466"/>
      <c r="P3224" s="466"/>
      <c r="S3224" s="466"/>
      <c r="T3224" s="443"/>
    </row>
    <row r="3225" spans="4:20" s="121" customFormat="1">
      <c r="D3225" s="466"/>
      <c r="F3225" s="466"/>
      <c r="K3225" s="466"/>
      <c r="P3225" s="466"/>
      <c r="S3225" s="466"/>
      <c r="T3225" s="443"/>
    </row>
    <row r="3226" spans="4:20" s="121" customFormat="1">
      <c r="D3226" s="466"/>
      <c r="F3226" s="466"/>
      <c r="K3226" s="466"/>
      <c r="P3226" s="466"/>
      <c r="S3226" s="466"/>
      <c r="T3226" s="443"/>
    </row>
    <row r="3227" spans="4:20" s="121" customFormat="1">
      <c r="D3227" s="466"/>
      <c r="F3227" s="466"/>
      <c r="K3227" s="466"/>
      <c r="P3227" s="466"/>
      <c r="S3227" s="466"/>
      <c r="T3227" s="443"/>
    </row>
    <row r="3228" spans="4:20" s="121" customFormat="1">
      <c r="D3228" s="466"/>
      <c r="F3228" s="466"/>
      <c r="K3228" s="466"/>
      <c r="P3228" s="466"/>
      <c r="S3228" s="466"/>
      <c r="T3228" s="443"/>
    </row>
    <row r="3229" spans="4:20" s="121" customFormat="1">
      <c r="D3229" s="466"/>
      <c r="F3229" s="466"/>
      <c r="K3229" s="466"/>
      <c r="P3229" s="466"/>
      <c r="S3229" s="466"/>
      <c r="T3229" s="443"/>
    </row>
    <row r="3230" spans="4:20" s="121" customFormat="1">
      <c r="D3230" s="466"/>
      <c r="F3230" s="466"/>
      <c r="K3230" s="466"/>
      <c r="P3230" s="466"/>
      <c r="S3230" s="466"/>
      <c r="T3230" s="443"/>
    </row>
    <row r="3231" spans="4:20" s="121" customFormat="1">
      <c r="D3231" s="466"/>
      <c r="F3231" s="466"/>
      <c r="K3231" s="466"/>
      <c r="P3231" s="466"/>
      <c r="S3231" s="466"/>
      <c r="T3231" s="443"/>
    </row>
    <row r="3232" spans="4:20" s="121" customFormat="1">
      <c r="D3232" s="466"/>
      <c r="F3232" s="466"/>
      <c r="K3232" s="466"/>
      <c r="P3232" s="466"/>
      <c r="S3232" s="466"/>
      <c r="T3232" s="443"/>
    </row>
    <row r="3233" spans="4:20" s="121" customFormat="1">
      <c r="D3233" s="466"/>
      <c r="F3233" s="466"/>
      <c r="K3233" s="466"/>
      <c r="P3233" s="466"/>
      <c r="S3233" s="466"/>
      <c r="T3233" s="443"/>
    </row>
    <row r="3234" spans="4:20" s="121" customFormat="1">
      <c r="D3234" s="466"/>
      <c r="F3234" s="466"/>
      <c r="K3234" s="466"/>
      <c r="P3234" s="466"/>
      <c r="S3234" s="466"/>
      <c r="T3234" s="443"/>
    </row>
    <row r="3235" spans="4:20" s="121" customFormat="1">
      <c r="D3235" s="466"/>
      <c r="F3235" s="466"/>
      <c r="K3235" s="466"/>
      <c r="P3235" s="466"/>
      <c r="S3235" s="466"/>
      <c r="T3235" s="443"/>
    </row>
    <row r="3236" spans="4:20" s="121" customFormat="1">
      <c r="D3236" s="466"/>
      <c r="F3236" s="466"/>
      <c r="K3236" s="466"/>
      <c r="P3236" s="466"/>
      <c r="S3236" s="466"/>
      <c r="T3236" s="443"/>
    </row>
    <row r="3237" spans="4:20" s="121" customFormat="1">
      <c r="D3237" s="466"/>
      <c r="F3237" s="466"/>
      <c r="K3237" s="466"/>
      <c r="P3237" s="466"/>
      <c r="S3237" s="466"/>
      <c r="T3237" s="443"/>
    </row>
    <row r="3238" spans="4:20" s="121" customFormat="1">
      <c r="D3238" s="466"/>
      <c r="F3238" s="466"/>
      <c r="K3238" s="466"/>
      <c r="P3238" s="466"/>
      <c r="S3238" s="466"/>
      <c r="T3238" s="443"/>
    </row>
    <row r="3239" spans="4:20" s="121" customFormat="1">
      <c r="D3239" s="466"/>
      <c r="F3239" s="466"/>
      <c r="K3239" s="466"/>
      <c r="P3239" s="466"/>
      <c r="S3239" s="466"/>
      <c r="T3239" s="443"/>
    </row>
    <row r="3240" spans="4:20" s="121" customFormat="1">
      <c r="D3240" s="466"/>
      <c r="F3240" s="466"/>
      <c r="K3240" s="466"/>
      <c r="P3240" s="466"/>
      <c r="S3240" s="466"/>
      <c r="T3240" s="443"/>
    </row>
    <row r="3241" spans="4:20" s="121" customFormat="1">
      <c r="D3241" s="466"/>
      <c r="F3241" s="466"/>
      <c r="K3241" s="466"/>
      <c r="P3241" s="466"/>
      <c r="S3241" s="466"/>
      <c r="T3241" s="443"/>
    </row>
    <row r="3242" spans="4:20" s="121" customFormat="1">
      <c r="D3242" s="466"/>
      <c r="F3242" s="466"/>
      <c r="K3242" s="466"/>
      <c r="P3242" s="466"/>
      <c r="S3242" s="466"/>
      <c r="T3242" s="443"/>
    </row>
    <row r="3243" spans="4:20" s="121" customFormat="1">
      <c r="D3243" s="466"/>
      <c r="F3243" s="466"/>
      <c r="K3243" s="466"/>
      <c r="P3243" s="466"/>
      <c r="S3243" s="466"/>
      <c r="T3243" s="443"/>
    </row>
    <row r="3244" spans="4:20" s="121" customFormat="1">
      <c r="D3244" s="466"/>
      <c r="F3244" s="466"/>
      <c r="K3244" s="466"/>
      <c r="P3244" s="466"/>
      <c r="S3244" s="466"/>
      <c r="T3244" s="443"/>
    </row>
    <row r="3245" spans="4:20" s="121" customFormat="1">
      <c r="D3245" s="466"/>
      <c r="F3245" s="466"/>
      <c r="K3245" s="466"/>
      <c r="P3245" s="466"/>
      <c r="S3245" s="466"/>
      <c r="T3245" s="443"/>
    </row>
    <row r="3246" spans="4:20" s="121" customFormat="1">
      <c r="D3246" s="466"/>
      <c r="F3246" s="466"/>
      <c r="K3246" s="466"/>
      <c r="P3246" s="466"/>
      <c r="S3246" s="466"/>
      <c r="T3246" s="443"/>
    </row>
    <row r="3247" spans="4:20" s="121" customFormat="1">
      <c r="D3247" s="466"/>
      <c r="F3247" s="466"/>
      <c r="K3247" s="466"/>
      <c r="P3247" s="466"/>
      <c r="S3247" s="466"/>
      <c r="T3247" s="443"/>
    </row>
    <row r="3248" spans="4:20" s="121" customFormat="1">
      <c r="D3248" s="466"/>
      <c r="F3248" s="466"/>
      <c r="K3248" s="466"/>
      <c r="P3248" s="466"/>
      <c r="S3248" s="466"/>
      <c r="T3248" s="443"/>
    </row>
    <row r="3249" spans="4:20" s="121" customFormat="1">
      <c r="D3249" s="466"/>
      <c r="F3249" s="466"/>
      <c r="K3249" s="466"/>
      <c r="P3249" s="466"/>
      <c r="S3249" s="466"/>
      <c r="T3249" s="443"/>
    </row>
    <row r="3250" spans="4:20" s="121" customFormat="1">
      <c r="D3250" s="466"/>
      <c r="F3250" s="466"/>
      <c r="K3250" s="466"/>
      <c r="P3250" s="466"/>
      <c r="S3250" s="466"/>
      <c r="T3250" s="443"/>
    </row>
    <row r="3251" spans="4:20" s="121" customFormat="1">
      <c r="D3251" s="466"/>
      <c r="F3251" s="466"/>
      <c r="K3251" s="466"/>
      <c r="P3251" s="466"/>
      <c r="S3251" s="466"/>
      <c r="T3251" s="443"/>
    </row>
    <row r="3252" spans="4:20" s="121" customFormat="1">
      <c r="D3252" s="466"/>
      <c r="F3252" s="466"/>
      <c r="K3252" s="466"/>
      <c r="P3252" s="466"/>
      <c r="S3252" s="466"/>
      <c r="T3252" s="443"/>
    </row>
    <row r="3253" spans="4:20" s="121" customFormat="1">
      <c r="D3253" s="466"/>
      <c r="F3253" s="466"/>
      <c r="K3253" s="466"/>
      <c r="P3253" s="466"/>
      <c r="S3253" s="466"/>
      <c r="T3253" s="443"/>
    </row>
    <row r="3254" spans="4:20" s="121" customFormat="1">
      <c r="D3254" s="466"/>
      <c r="F3254" s="466"/>
      <c r="K3254" s="466"/>
      <c r="P3254" s="466"/>
      <c r="S3254" s="466"/>
      <c r="T3254" s="443"/>
    </row>
    <row r="3255" spans="4:20" s="121" customFormat="1">
      <c r="D3255" s="466"/>
      <c r="F3255" s="466"/>
      <c r="K3255" s="466"/>
      <c r="P3255" s="466"/>
      <c r="S3255" s="466"/>
      <c r="T3255" s="443"/>
    </row>
    <row r="3256" spans="4:20" s="121" customFormat="1">
      <c r="D3256" s="466"/>
      <c r="F3256" s="466"/>
      <c r="K3256" s="466"/>
      <c r="P3256" s="466"/>
      <c r="S3256" s="466"/>
      <c r="T3256" s="443"/>
    </row>
    <row r="3257" spans="4:20" s="121" customFormat="1">
      <c r="D3257" s="466"/>
      <c r="F3257" s="466"/>
      <c r="K3257" s="466"/>
      <c r="P3257" s="466"/>
      <c r="S3257" s="466"/>
      <c r="T3257" s="443"/>
    </row>
    <row r="3258" spans="4:20" s="121" customFormat="1">
      <c r="D3258" s="466"/>
      <c r="F3258" s="466"/>
      <c r="K3258" s="466"/>
      <c r="P3258" s="466"/>
      <c r="S3258" s="466"/>
      <c r="T3258" s="443"/>
    </row>
    <row r="3259" spans="4:20" s="121" customFormat="1">
      <c r="D3259" s="466"/>
      <c r="F3259" s="466"/>
      <c r="K3259" s="466"/>
      <c r="P3259" s="466"/>
      <c r="S3259" s="466"/>
      <c r="T3259" s="443"/>
    </row>
    <row r="3260" spans="4:20" s="121" customFormat="1">
      <c r="D3260" s="466"/>
      <c r="F3260" s="466"/>
      <c r="K3260" s="466"/>
      <c r="P3260" s="466"/>
      <c r="S3260" s="466"/>
      <c r="T3260" s="443"/>
    </row>
    <row r="3261" spans="4:20" s="121" customFormat="1">
      <c r="D3261" s="466"/>
      <c r="F3261" s="466"/>
      <c r="K3261" s="466"/>
      <c r="P3261" s="466"/>
      <c r="S3261" s="466"/>
      <c r="T3261" s="443"/>
    </row>
    <row r="3262" spans="4:20" s="121" customFormat="1">
      <c r="D3262" s="466"/>
      <c r="F3262" s="466"/>
      <c r="K3262" s="466"/>
      <c r="P3262" s="466"/>
      <c r="S3262" s="466"/>
      <c r="T3262" s="443"/>
    </row>
    <row r="3263" spans="4:20" s="121" customFormat="1">
      <c r="D3263" s="466"/>
      <c r="F3263" s="466"/>
      <c r="K3263" s="466"/>
      <c r="P3263" s="466"/>
      <c r="S3263" s="466"/>
      <c r="T3263" s="443"/>
    </row>
    <row r="3264" spans="4:20" s="121" customFormat="1">
      <c r="D3264" s="466"/>
      <c r="F3264" s="466"/>
      <c r="K3264" s="466"/>
      <c r="P3264" s="466"/>
      <c r="S3264" s="466"/>
      <c r="T3264" s="443"/>
    </row>
    <row r="3265" spans="4:20" s="121" customFormat="1">
      <c r="D3265" s="466"/>
      <c r="F3265" s="466"/>
      <c r="K3265" s="466"/>
      <c r="P3265" s="466"/>
      <c r="S3265" s="466"/>
      <c r="T3265" s="443"/>
    </row>
    <row r="3266" spans="4:20" s="121" customFormat="1">
      <c r="D3266" s="466"/>
      <c r="F3266" s="466"/>
      <c r="K3266" s="466"/>
      <c r="P3266" s="466"/>
      <c r="S3266" s="466"/>
      <c r="T3266" s="443"/>
    </row>
    <row r="3267" spans="4:20" s="121" customFormat="1">
      <c r="D3267" s="466"/>
      <c r="F3267" s="466"/>
      <c r="K3267" s="466"/>
      <c r="P3267" s="466"/>
      <c r="S3267" s="466"/>
      <c r="T3267" s="443"/>
    </row>
    <row r="3268" spans="4:20" s="121" customFormat="1">
      <c r="D3268" s="466"/>
      <c r="F3268" s="466"/>
      <c r="K3268" s="466"/>
      <c r="P3268" s="466"/>
      <c r="S3268" s="466"/>
      <c r="T3268" s="443"/>
    </row>
    <row r="3269" spans="4:20" s="121" customFormat="1">
      <c r="D3269" s="466"/>
      <c r="F3269" s="466"/>
      <c r="K3269" s="466"/>
      <c r="P3269" s="466"/>
      <c r="S3269" s="466"/>
      <c r="T3269" s="443"/>
    </row>
    <row r="3270" spans="4:20" s="121" customFormat="1">
      <c r="D3270" s="466"/>
      <c r="F3270" s="466"/>
      <c r="K3270" s="466"/>
      <c r="P3270" s="466"/>
      <c r="S3270" s="466"/>
      <c r="T3270" s="443"/>
    </row>
    <row r="3271" spans="4:20" s="121" customFormat="1">
      <c r="D3271" s="466"/>
      <c r="F3271" s="466"/>
      <c r="K3271" s="466"/>
      <c r="P3271" s="466"/>
      <c r="S3271" s="466"/>
      <c r="T3271" s="443"/>
    </row>
    <row r="3272" spans="4:20" s="121" customFormat="1">
      <c r="D3272" s="466"/>
      <c r="F3272" s="466"/>
      <c r="K3272" s="466"/>
      <c r="P3272" s="466"/>
      <c r="S3272" s="466"/>
      <c r="T3272" s="443"/>
    </row>
    <row r="3273" spans="4:20" s="121" customFormat="1">
      <c r="D3273" s="466"/>
      <c r="F3273" s="466"/>
      <c r="K3273" s="466"/>
      <c r="P3273" s="466"/>
      <c r="S3273" s="466"/>
      <c r="T3273" s="443"/>
    </row>
    <row r="3274" spans="4:20" s="121" customFormat="1">
      <c r="D3274" s="466"/>
      <c r="F3274" s="466"/>
      <c r="K3274" s="466"/>
      <c r="P3274" s="466"/>
      <c r="S3274" s="466"/>
      <c r="T3274" s="443"/>
    </row>
    <row r="3275" spans="4:20" s="121" customFormat="1">
      <c r="D3275" s="466"/>
      <c r="F3275" s="466"/>
      <c r="K3275" s="466"/>
      <c r="P3275" s="466"/>
      <c r="S3275" s="466"/>
      <c r="T3275" s="443"/>
    </row>
    <row r="3276" spans="4:20" s="121" customFormat="1">
      <c r="D3276" s="466"/>
      <c r="F3276" s="466"/>
      <c r="K3276" s="466"/>
      <c r="P3276" s="466"/>
      <c r="S3276" s="466"/>
      <c r="T3276" s="443"/>
    </row>
    <row r="3277" spans="4:20" s="121" customFormat="1">
      <c r="D3277" s="466"/>
      <c r="F3277" s="466"/>
      <c r="K3277" s="466"/>
      <c r="P3277" s="466"/>
      <c r="S3277" s="466"/>
      <c r="T3277" s="443"/>
    </row>
    <row r="3278" spans="4:20" s="121" customFormat="1">
      <c r="D3278" s="466"/>
      <c r="F3278" s="466"/>
      <c r="K3278" s="466"/>
      <c r="P3278" s="466"/>
      <c r="S3278" s="466"/>
      <c r="T3278" s="443"/>
    </row>
    <row r="3279" spans="4:20" s="121" customFormat="1">
      <c r="D3279" s="466"/>
      <c r="F3279" s="466"/>
      <c r="K3279" s="466"/>
      <c r="P3279" s="466"/>
      <c r="S3279" s="466"/>
      <c r="T3279" s="443"/>
    </row>
    <row r="3280" spans="4:20" s="121" customFormat="1">
      <c r="D3280" s="466"/>
      <c r="F3280" s="466"/>
      <c r="K3280" s="466"/>
      <c r="P3280" s="466"/>
      <c r="S3280" s="466"/>
      <c r="T3280" s="443"/>
    </row>
    <row r="3281" spans="4:20" s="121" customFormat="1">
      <c r="D3281" s="466"/>
      <c r="F3281" s="466"/>
      <c r="K3281" s="466"/>
      <c r="P3281" s="466"/>
      <c r="S3281" s="466"/>
      <c r="T3281" s="443"/>
    </row>
    <row r="3282" spans="4:20" s="121" customFormat="1">
      <c r="D3282" s="466"/>
      <c r="F3282" s="466"/>
      <c r="K3282" s="466"/>
      <c r="P3282" s="466"/>
      <c r="S3282" s="466"/>
      <c r="T3282" s="443"/>
    </row>
    <row r="3283" spans="4:20" s="121" customFormat="1">
      <c r="D3283" s="466"/>
      <c r="F3283" s="466"/>
      <c r="K3283" s="466"/>
      <c r="P3283" s="466"/>
      <c r="S3283" s="466"/>
      <c r="T3283" s="443"/>
    </row>
    <row r="3284" spans="4:20" s="121" customFormat="1">
      <c r="D3284" s="466"/>
      <c r="F3284" s="466"/>
      <c r="K3284" s="466"/>
      <c r="P3284" s="466"/>
      <c r="S3284" s="466"/>
      <c r="T3284" s="443"/>
    </row>
    <row r="3285" spans="4:20" s="121" customFormat="1">
      <c r="D3285" s="466"/>
      <c r="F3285" s="466"/>
      <c r="K3285" s="466"/>
      <c r="P3285" s="466"/>
      <c r="S3285" s="466"/>
      <c r="T3285" s="443"/>
    </row>
    <row r="3286" spans="4:20" s="121" customFormat="1">
      <c r="D3286" s="466"/>
      <c r="F3286" s="466"/>
      <c r="K3286" s="466"/>
      <c r="P3286" s="466"/>
      <c r="S3286" s="466"/>
      <c r="T3286" s="443"/>
    </row>
    <row r="3287" spans="4:20" s="121" customFormat="1">
      <c r="D3287" s="466"/>
      <c r="F3287" s="466"/>
      <c r="K3287" s="466"/>
      <c r="P3287" s="466"/>
      <c r="S3287" s="466"/>
      <c r="T3287" s="443"/>
    </row>
    <row r="3288" spans="4:20" s="121" customFormat="1">
      <c r="D3288" s="466"/>
      <c r="F3288" s="466"/>
      <c r="K3288" s="466"/>
      <c r="P3288" s="466"/>
      <c r="S3288" s="466"/>
      <c r="T3288" s="443"/>
    </row>
    <row r="3289" spans="4:20" s="121" customFormat="1">
      <c r="D3289" s="466"/>
      <c r="F3289" s="466"/>
      <c r="K3289" s="466"/>
      <c r="P3289" s="466"/>
      <c r="S3289" s="466"/>
      <c r="T3289" s="443"/>
    </row>
    <row r="3290" spans="4:20" s="121" customFormat="1">
      <c r="D3290" s="466"/>
      <c r="F3290" s="466"/>
      <c r="K3290" s="466"/>
      <c r="P3290" s="466"/>
      <c r="S3290" s="466"/>
      <c r="T3290" s="443"/>
    </row>
    <row r="3291" spans="4:20" s="121" customFormat="1">
      <c r="D3291" s="466"/>
      <c r="F3291" s="466"/>
      <c r="K3291" s="466"/>
      <c r="P3291" s="466"/>
      <c r="S3291" s="466"/>
      <c r="T3291" s="443"/>
    </row>
    <row r="3292" spans="4:20" s="121" customFormat="1">
      <c r="D3292" s="466"/>
      <c r="F3292" s="466"/>
      <c r="K3292" s="466"/>
      <c r="P3292" s="466"/>
      <c r="S3292" s="466"/>
      <c r="T3292" s="443"/>
    </row>
    <row r="3293" spans="4:20" s="121" customFormat="1">
      <c r="D3293" s="466"/>
      <c r="F3293" s="466"/>
      <c r="K3293" s="466"/>
      <c r="P3293" s="466"/>
      <c r="S3293" s="466"/>
      <c r="T3293" s="443"/>
    </row>
    <row r="3294" spans="4:20" s="121" customFormat="1">
      <c r="D3294" s="466"/>
      <c r="F3294" s="466"/>
      <c r="K3294" s="466"/>
      <c r="P3294" s="466"/>
      <c r="S3294" s="466"/>
      <c r="T3294" s="443"/>
    </row>
    <row r="3295" spans="4:20" s="121" customFormat="1">
      <c r="D3295" s="466"/>
      <c r="F3295" s="466"/>
      <c r="K3295" s="466"/>
      <c r="P3295" s="466"/>
      <c r="S3295" s="466"/>
      <c r="T3295" s="443"/>
    </row>
    <row r="3296" spans="4:20" s="121" customFormat="1">
      <c r="D3296" s="466"/>
      <c r="F3296" s="466"/>
      <c r="K3296" s="466"/>
      <c r="P3296" s="466"/>
      <c r="S3296" s="466"/>
      <c r="T3296" s="443"/>
    </row>
    <row r="3297" spans="4:20" s="121" customFormat="1">
      <c r="D3297" s="466"/>
      <c r="F3297" s="466"/>
      <c r="K3297" s="466"/>
      <c r="P3297" s="466"/>
      <c r="S3297" s="466"/>
      <c r="T3297" s="443"/>
    </row>
    <row r="3298" spans="4:20" s="121" customFormat="1">
      <c r="D3298" s="466"/>
      <c r="F3298" s="466"/>
      <c r="K3298" s="466"/>
      <c r="P3298" s="466"/>
      <c r="S3298" s="466"/>
      <c r="T3298" s="443"/>
    </row>
    <row r="3299" spans="4:20" s="121" customFormat="1">
      <c r="D3299" s="466"/>
      <c r="F3299" s="466"/>
      <c r="K3299" s="466"/>
      <c r="P3299" s="466"/>
      <c r="S3299" s="466"/>
      <c r="T3299" s="443"/>
    </row>
    <row r="3300" spans="4:20" s="121" customFormat="1">
      <c r="D3300" s="466"/>
      <c r="F3300" s="466"/>
      <c r="K3300" s="466"/>
      <c r="P3300" s="466"/>
      <c r="S3300" s="466"/>
      <c r="T3300" s="443"/>
    </row>
    <row r="3301" spans="4:20" s="121" customFormat="1">
      <c r="D3301" s="466"/>
      <c r="F3301" s="466"/>
      <c r="K3301" s="466"/>
      <c r="P3301" s="466"/>
      <c r="S3301" s="466"/>
      <c r="T3301" s="443"/>
    </row>
    <row r="3302" spans="4:20" s="121" customFormat="1">
      <c r="D3302" s="466"/>
      <c r="F3302" s="466"/>
      <c r="K3302" s="466"/>
      <c r="P3302" s="466"/>
      <c r="S3302" s="466"/>
      <c r="T3302" s="443"/>
    </row>
    <row r="3303" spans="4:20" s="121" customFormat="1">
      <c r="D3303" s="466"/>
      <c r="F3303" s="466"/>
      <c r="K3303" s="466"/>
      <c r="P3303" s="466"/>
      <c r="S3303" s="466"/>
      <c r="T3303" s="443"/>
    </row>
    <row r="3304" spans="4:20" s="121" customFormat="1">
      <c r="D3304" s="466"/>
      <c r="F3304" s="466"/>
      <c r="K3304" s="466"/>
      <c r="P3304" s="466"/>
      <c r="S3304" s="466"/>
      <c r="T3304" s="443"/>
    </row>
    <row r="3305" spans="4:20" s="121" customFormat="1">
      <c r="D3305" s="466"/>
      <c r="F3305" s="466"/>
      <c r="K3305" s="466"/>
      <c r="P3305" s="466"/>
      <c r="S3305" s="466"/>
      <c r="T3305" s="443"/>
    </row>
    <row r="3306" spans="4:20" s="121" customFormat="1">
      <c r="D3306" s="466"/>
      <c r="F3306" s="466"/>
      <c r="K3306" s="466"/>
      <c r="P3306" s="466"/>
      <c r="S3306" s="466"/>
      <c r="T3306" s="443"/>
    </row>
    <row r="3307" spans="4:20" s="121" customFormat="1">
      <c r="D3307" s="466"/>
      <c r="F3307" s="466"/>
      <c r="K3307" s="466"/>
      <c r="P3307" s="466"/>
      <c r="S3307" s="466"/>
      <c r="T3307" s="443"/>
    </row>
    <row r="3308" spans="4:20" s="121" customFormat="1">
      <c r="D3308" s="466"/>
      <c r="F3308" s="466"/>
      <c r="K3308" s="466"/>
      <c r="P3308" s="466"/>
      <c r="S3308" s="466"/>
      <c r="T3308" s="443"/>
    </row>
    <row r="3309" spans="4:20" s="121" customFormat="1">
      <c r="D3309" s="466"/>
      <c r="F3309" s="466"/>
      <c r="K3309" s="466"/>
      <c r="P3309" s="466"/>
      <c r="S3309" s="466"/>
      <c r="T3309" s="443"/>
    </row>
    <row r="3310" spans="4:20" s="121" customFormat="1">
      <c r="D3310" s="466"/>
      <c r="F3310" s="466"/>
      <c r="K3310" s="466"/>
      <c r="P3310" s="466"/>
      <c r="S3310" s="466"/>
      <c r="T3310" s="443"/>
    </row>
    <row r="3311" spans="4:20" s="121" customFormat="1">
      <c r="D3311" s="466"/>
      <c r="F3311" s="466"/>
      <c r="K3311" s="466"/>
      <c r="P3311" s="466"/>
      <c r="S3311" s="466"/>
      <c r="T3311" s="443"/>
    </row>
    <row r="3312" spans="4:20" s="121" customFormat="1">
      <c r="D3312" s="466"/>
      <c r="F3312" s="466"/>
      <c r="K3312" s="466"/>
      <c r="P3312" s="466"/>
      <c r="S3312" s="466"/>
      <c r="T3312" s="443"/>
    </row>
    <row r="3313" spans="4:20" s="121" customFormat="1">
      <c r="D3313" s="466"/>
      <c r="F3313" s="466"/>
      <c r="K3313" s="466"/>
      <c r="P3313" s="466"/>
      <c r="S3313" s="466"/>
      <c r="T3313" s="443"/>
    </row>
    <row r="3314" spans="4:20" s="121" customFormat="1">
      <c r="D3314" s="466"/>
      <c r="F3314" s="466"/>
      <c r="K3314" s="466"/>
      <c r="P3314" s="466"/>
      <c r="S3314" s="466"/>
      <c r="T3314" s="443"/>
    </row>
    <row r="3315" spans="4:20" s="121" customFormat="1">
      <c r="D3315" s="466"/>
      <c r="F3315" s="466"/>
      <c r="K3315" s="466"/>
      <c r="P3315" s="466"/>
      <c r="S3315" s="466"/>
      <c r="T3315" s="443"/>
    </row>
    <row r="3316" spans="4:20" s="121" customFormat="1">
      <c r="D3316" s="466"/>
      <c r="F3316" s="466"/>
      <c r="K3316" s="466"/>
      <c r="P3316" s="466"/>
      <c r="S3316" s="466"/>
      <c r="T3316" s="443"/>
    </row>
    <row r="3317" spans="4:20" s="121" customFormat="1">
      <c r="D3317" s="466"/>
      <c r="F3317" s="466"/>
      <c r="K3317" s="466"/>
      <c r="P3317" s="466"/>
      <c r="S3317" s="466"/>
      <c r="T3317" s="443"/>
    </row>
    <row r="3318" spans="4:20" s="121" customFormat="1">
      <c r="D3318" s="466"/>
      <c r="F3318" s="466"/>
      <c r="K3318" s="466"/>
      <c r="P3318" s="466"/>
      <c r="S3318" s="466"/>
      <c r="T3318" s="443"/>
    </row>
    <row r="3319" spans="4:20" s="121" customFormat="1">
      <c r="D3319" s="466"/>
      <c r="F3319" s="466"/>
      <c r="K3319" s="466"/>
      <c r="P3319" s="466"/>
      <c r="S3319" s="466"/>
      <c r="T3319" s="443"/>
    </row>
    <row r="3320" spans="4:20" s="121" customFormat="1">
      <c r="D3320" s="466"/>
      <c r="F3320" s="466"/>
      <c r="K3320" s="466"/>
      <c r="P3320" s="466"/>
      <c r="S3320" s="466"/>
      <c r="T3320" s="443"/>
    </row>
    <row r="3321" spans="4:20" s="121" customFormat="1">
      <c r="D3321" s="466"/>
      <c r="F3321" s="466"/>
      <c r="K3321" s="466"/>
      <c r="P3321" s="466"/>
      <c r="S3321" s="466"/>
      <c r="T3321" s="443"/>
    </row>
    <row r="3322" spans="4:20" s="121" customFormat="1">
      <c r="D3322" s="466"/>
      <c r="F3322" s="466"/>
      <c r="K3322" s="466"/>
      <c r="P3322" s="466"/>
      <c r="S3322" s="466"/>
      <c r="T3322" s="443"/>
    </row>
    <row r="3323" spans="4:20" s="121" customFormat="1">
      <c r="D3323" s="466"/>
      <c r="F3323" s="466"/>
      <c r="K3323" s="466"/>
      <c r="P3323" s="466"/>
      <c r="S3323" s="466"/>
      <c r="T3323" s="443"/>
    </row>
    <row r="3324" spans="4:20" s="121" customFormat="1">
      <c r="D3324" s="466"/>
      <c r="F3324" s="466"/>
      <c r="K3324" s="466"/>
      <c r="P3324" s="466"/>
      <c r="S3324" s="466"/>
      <c r="T3324" s="443"/>
    </row>
    <row r="3325" spans="4:20" s="121" customFormat="1">
      <c r="D3325" s="466"/>
      <c r="F3325" s="466"/>
      <c r="K3325" s="466"/>
      <c r="P3325" s="466"/>
      <c r="S3325" s="466"/>
      <c r="T3325" s="443"/>
    </row>
    <row r="3326" spans="4:20" s="121" customFormat="1">
      <c r="D3326" s="466"/>
      <c r="F3326" s="466"/>
      <c r="K3326" s="466"/>
      <c r="P3326" s="466"/>
      <c r="S3326" s="466"/>
      <c r="T3326" s="443"/>
    </row>
    <row r="3327" spans="4:20" s="121" customFormat="1">
      <c r="D3327" s="466"/>
      <c r="F3327" s="466"/>
      <c r="K3327" s="466"/>
      <c r="P3327" s="466"/>
      <c r="S3327" s="466"/>
      <c r="T3327" s="443"/>
    </row>
    <row r="3328" spans="4:20" s="121" customFormat="1">
      <c r="D3328" s="466"/>
      <c r="F3328" s="466"/>
      <c r="K3328" s="466"/>
      <c r="P3328" s="466"/>
      <c r="S3328" s="466"/>
      <c r="T3328" s="443"/>
    </row>
    <row r="3329" spans="4:20" s="121" customFormat="1">
      <c r="D3329" s="466"/>
      <c r="F3329" s="466"/>
      <c r="K3329" s="466"/>
      <c r="P3329" s="466"/>
      <c r="S3329" s="466"/>
      <c r="T3329" s="443"/>
    </row>
    <row r="3330" spans="4:20" s="121" customFormat="1">
      <c r="D3330" s="466"/>
      <c r="F3330" s="466"/>
      <c r="K3330" s="466"/>
      <c r="P3330" s="466"/>
      <c r="S3330" s="466"/>
      <c r="T3330" s="443"/>
    </row>
    <row r="3331" spans="4:20" s="121" customFormat="1">
      <c r="D3331" s="466"/>
      <c r="F3331" s="466"/>
      <c r="K3331" s="466"/>
      <c r="P3331" s="466"/>
      <c r="S3331" s="466"/>
      <c r="T3331" s="443"/>
    </row>
    <row r="3332" spans="4:20" s="121" customFormat="1">
      <c r="D3332" s="466"/>
      <c r="F3332" s="466"/>
      <c r="K3332" s="466"/>
      <c r="P3332" s="466"/>
      <c r="S3332" s="466"/>
      <c r="T3332" s="443"/>
    </row>
    <row r="3333" spans="4:20" s="121" customFormat="1">
      <c r="D3333" s="466"/>
      <c r="F3333" s="466"/>
      <c r="K3333" s="466"/>
      <c r="P3333" s="466"/>
      <c r="S3333" s="466"/>
      <c r="T3333" s="443"/>
    </row>
    <row r="3334" spans="4:20" s="121" customFormat="1">
      <c r="D3334" s="466"/>
      <c r="F3334" s="466"/>
      <c r="K3334" s="466"/>
      <c r="P3334" s="466"/>
      <c r="S3334" s="466"/>
      <c r="T3334" s="443"/>
    </row>
    <row r="3335" spans="4:20" s="121" customFormat="1">
      <c r="D3335" s="466"/>
      <c r="F3335" s="466"/>
      <c r="K3335" s="466"/>
      <c r="P3335" s="466"/>
      <c r="S3335" s="466"/>
      <c r="T3335" s="443"/>
    </row>
    <row r="3336" spans="4:20" s="121" customFormat="1">
      <c r="D3336" s="466"/>
      <c r="F3336" s="466"/>
      <c r="K3336" s="466"/>
      <c r="P3336" s="466"/>
      <c r="S3336" s="466"/>
      <c r="T3336" s="443"/>
    </row>
    <row r="3337" spans="4:20" s="121" customFormat="1">
      <c r="D3337" s="466"/>
      <c r="F3337" s="466"/>
      <c r="K3337" s="466"/>
      <c r="P3337" s="466"/>
      <c r="S3337" s="466"/>
      <c r="T3337" s="443"/>
    </row>
    <row r="3338" spans="4:20" s="121" customFormat="1">
      <c r="D3338" s="466"/>
      <c r="F3338" s="466"/>
      <c r="K3338" s="466"/>
      <c r="P3338" s="466"/>
      <c r="S3338" s="466"/>
      <c r="T3338" s="443"/>
    </row>
    <row r="3339" spans="4:20" s="121" customFormat="1">
      <c r="D3339" s="466"/>
      <c r="F3339" s="466"/>
      <c r="K3339" s="466"/>
      <c r="P3339" s="466"/>
      <c r="S3339" s="466"/>
      <c r="T3339" s="443"/>
    </row>
    <row r="3340" spans="4:20" s="121" customFormat="1">
      <c r="D3340" s="466"/>
      <c r="F3340" s="466"/>
      <c r="K3340" s="466"/>
      <c r="P3340" s="466"/>
      <c r="S3340" s="466"/>
      <c r="T3340" s="443"/>
    </row>
    <row r="3341" spans="4:20" s="121" customFormat="1">
      <c r="D3341" s="466"/>
      <c r="F3341" s="466"/>
      <c r="K3341" s="466"/>
      <c r="P3341" s="466"/>
      <c r="S3341" s="466"/>
      <c r="T3341" s="443"/>
    </row>
    <row r="3342" spans="4:20" s="121" customFormat="1">
      <c r="D3342" s="466"/>
      <c r="F3342" s="466"/>
      <c r="K3342" s="466"/>
      <c r="P3342" s="466"/>
      <c r="S3342" s="466"/>
      <c r="T3342" s="443"/>
    </row>
    <row r="3343" spans="4:20" s="121" customFormat="1">
      <c r="D3343" s="466"/>
      <c r="F3343" s="466"/>
      <c r="K3343" s="466"/>
      <c r="P3343" s="466"/>
      <c r="S3343" s="466"/>
      <c r="T3343" s="443"/>
    </row>
    <row r="3344" spans="4:20" s="121" customFormat="1">
      <c r="D3344" s="466"/>
      <c r="F3344" s="466"/>
      <c r="K3344" s="466"/>
      <c r="P3344" s="466"/>
      <c r="S3344" s="466"/>
      <c r="T3344" s="443"/>
    </row>
    <row r="3345" spans="4:20" s="121" customFormat="1">
      <c r="D3345" s="466"/>
      <c r="F3345" s="466"/>
      <c r="K3345" s="466"/>
      <c r="P3345" s="466"/>
      <c r="S3345" s="466"/>
      <c r="T3345" s="443"/>
    </row>
    <row r="3346" spans="4:20" s="121" customFormat="1">
      <c r="D3346" s="466"/>
      <c r="F3346" s="466"/>
      <c r="K3346" s="466"/>
      <c r="P3346" s="466"/>
      <c r="S3346" s="466"/>
      <c r="T3346" s="443"/>
    </row>
    <row r="3347" spans="4:20" s="121" customFormat="1">
      <c r="D3347" s="466"/>
      <c r="F3347" s="466"/>
      <c r="K3347" s="466"/>
      <c r="P3347" s="466"/>
      <c r="S3347" s="466"/>
      <c r="T3347" s="443"/>
    </row>
    <row r="3348" spans="4:20" s="121" customFormat="1">
      <c r="D3348" s="466"/>
      <c r="F3348" s="466"/>
      <c r="K3348" s="466"/>
      <c r="P3348" s="466"/>
      <c r="S3348" s="466"/>
      <c r="T3348" s="443"/>
    </row>
    <row r="3349" spans="4:20" s="121" customFormat="1">
      <c r="D3349" s="466"/>
      <c r="F3349" s="466"/>
      <c r="K3349" s="466"/>
      <c r="P3349" s="466"/>
      <c r="S3349" s="466"/>
      <c r="T3349" s="443"/>
    </row>
    <row r="3350" spans="4:20" s="121" customFormat="1">
      <c r="D3350" s="466"/>
      <c r="F3350" s="466"/>
      <c r="K3350" s="466"/>
      <c r="P3350" s="466"/>
      <c r="S3350" s="466"/>
      <c r="T3350" s="443"/>
    </row>
    <row r="3351" spans="4:20" s="121" customFormat="1">
      <c r="D3351" s="466"/>
      <c r="F3351" s="466"/>
      <c r="K3351" s="466"/>
      <c r="P3351" s="466"/>
      <c r="S3351" s="466"/>
      <c r="T3351" s="443"/>
    </row>
    <row r="3352" spans="4:20" s="121" customFormat="1">
      <c r="D3352" s="466"/>
      <c r="F3352" s="466"/>
      <c r="K3352" s="466"/>
      <c r="P3352" s="466"/>
      <c r="S3352" s="466"/>
      <c r="T3352" s="443"/>
    </row>
    <row r="3353" spans="4:20" s="121" customFormat="1">
      <c r="D3353" s="466"/>
      <c r="F3353" s="466"/>
      <c r="K3353" s="466"/>
      <c r="P3353" s="466"/>
      <c r="S3353" s="466"/>
      <c r="T3353" s="443"/>
    </row>
    <row r="3354" spans="4:20" s="121" customFormat="1">
      <c r="D3354" s="466"/>
      <c r="F3354" s="466"/>
      <c r="K3354" s="466"/>
      <c r="P3354" s="466"/>
      <c r="S3354" s="466"/>
      <c r="T3354" s="443"/>
    </row>
    <row r="3355" spans="4:20" s="121" customFormat="1">
      <c r="D3355" s="466"/>
      <c r="F3355" s="466"/>
      <c r="K3355" s="466"/>
      <c r="P3355" s="466"/>
      <c r="S3355" s="466"/>
      <c r="T3355" s="443"/>
    </row>
    <row r="3356" spans="4:20" s="121" customFormat="1">
      <c r="D3356" s="466"/>
      <c r="F3356" s="466"/>
      <c r="K3356" s="466"/>
      <c r="P3356" s="466"/>
      <c r="S3356" s="466"/>
      <c r="T3356" s="443"/>
    </row>
    <row r="3357" spans="4:20" s="121" customFormat="1">
      <c r="D3357" s="466"/>
      <c r="F3357" s="466"/>
      <c r="K3357" s="466"/>
      <c r="P3357" s="466"/>
      <c r="S3357" s="466"/>
      <c r="T3357" s="443"/>
    </row>
    <row r="3358" spans="4:20" s="121" customFormat="1">
      <c r="D3358" s="466"/>
      <c r="F3358" s="466"/>
      <c r="K3358" s="466"/>
      <c r="P3358" s="466"/>
      <c r="S3358" s="466"/>
      <c r="T3358" s="443"/>
    </row>
    <row r="3359" spans="4:20" s="121" customFormat="1">
      <c r="D3359" s="466"/>
      <c r="F3359" s="466"/>
      <c r="K3359" s="466"/>
      <c r="P3359" s="466"/>
      <c r="S3359" s="466"/>
      <c r="T3359" s="443"/>
    </row>
    <row r="3360" spans="4:20" s="121" customFormat="1">
      <c r="D3360" s="466"/>
      <c r="F3360" s="466"/>
      <c r="K3360" s="466"/>
      <c r="P3360" s="466"/>
      <c r="S3360" s="466"/>
      <c r="T3360" s="443"/>
    </row>
    <row r="3361" spans="4:20" s="121" customFormat="1">
      <c r="D3361" s="466"/>
      <c r="F3361" s="466"/>
      <c r="K3361" s="466"/>
      <c r="P3361" s="466"/>
      <c r="S3361" s="466"/>
      <c r="T3361" s="443"/>
    </row>
    <row r="3362" spans="4:20" s="121" customFormat="1">
      <c r="D3362" s="466"/>
      <c r="F3362" s="466"/>
      <c r="K3362" s="466"/>
      <c r="P3362" s="466"/>
      <c r="S3362" s="466"/>
      <c r="T3362" s="443"/>
    </row>
    <row r="3363" spans="4:20" s="121" customFormat="1">
      <c r="D3363" s="466"/>
      <c r="F3363" s="466"/>
      <c r="K3363" s="466"/>
      <c r="P3363" s="466"/>
      <c r="S3363" s="466"/>
      <c r="T3363" s="443"/>
    </row>
    <row r="3364" spans="4:20" s="121" customFormat="1">
      <c r="D3364" s="466"/>
      <c r="F3364" s="466"/>
      <c r="K3364" s="466"/>
      <c r="P3364" s="466"/>
      <c r="S3364" s="466"/>
      <c r="T3364" s="443"/>
    </row>
    <row r="3365" spans="4:20" s="121" customFormat="1">
      <c r="D3365" s="466"/>
      <c r="F3365" s="466"/>
      <c r="K3365" s="466"/>
      <c r="P3365" s="466"/>
      <c r="S3365" s="466"/>
      <c r="T3365" s="443"/>
    </row>
    <row r="3366" spans="4:20" s="121" customFormat="1">
      <c r="D3366" s="466"/>
      <c r="F3366" s="466"/>
      <c r="K3366" s="466"/>
      <c r="P3366" s="466"/>
      <c r="S3366" s="466"/>
      <c r="T3366" s="443"/>
    </row>
    <row r="3367" spans="4:20" s="121" customFormat="1">
      <c r="D3367" s="466"/>
      <c r="F3367" s="466"/>
      <c r="K3367" s="466"/>
      <c r="P3367" s="466"/>
      <c r="S3367" s="466"/>
      <c r="T3367" s="443"/>
    </row>
    <row r="3368" spans="4:20" s="121" customFormat="1">
      <c r="D3368" s="466"/>
      <c r="F3368" s="466"/>
      <c r="K3368" s="466"/>
      <c r="P3368" s="466"/>
      <c r="S3368" s="466"/>
      <c r="T3368" s="443"/>
    </row>
    <row r="3369" spans="4:20" s="121" customFormat="1">
      <c r="D3369" s="466"/>
      <c r="F3369" s="466"/>
      <c r="K3369" s="466"/>
      <c r="P3369" s="466"/>
      <c r="S3369" s="466"/>
      <c r="T3369" s="443"/>
    </row>
    <row r="3370" spans="4:20" s="121" customFormat="1">
      <c r="D3370" s="466"/>
      <c r="F3370" s="466"/>
      <c r="K3370" s="466"/>
      <c r="P3370" s="466"/>
      <c r="S3370" s="466"/>
      <c r="T3370" s="443"/>
    </row>
    <row r="3371" spans="4:20" s="121" customFormat="1">
      <c r="D3371" s="466"/>
      <c r="F3371" s="466"/>
      <c r="K3371" s="466"/>
      <c r="P3371" s="466"/>
      <c r="S3371" s="466"/>
      <c r="T3371" s="443"/>
    </row>
    <row r="3372" spans="4:20" s="121" customFormat="1">
      <c r="D3372" s="466"/>
      <c r="F3372" s="466"/>
      <c r="K3372" s="466"/>
      <c r="P3372" s="466"/>
      <c r="S3372" s="466"/>
      <c r="T3372" s="443"/>
    </row>
    <row r="3373" spans="4:20" s="121" customFormat="1">
      <c r="D3373" s="466"/>
      <c r="F3373" s="466"/>
      <c r="K3373" s="466"/>
      <c r="P3373" s="466"/>
      <c r="S3373" s="466"/>
      <c r="T3373" s="443"/>
    </row>
    <row r="3374" spans="4:20" s="121" customFormat="1">
      <c r="D3374" s="466"/>
      <c r="F3374" s="466"/>
      <c r="K3374" s="466"/>
      <c r="P3374" s="466"/>
      <c r="S3374" s="466"/>
      <c r="T3374" s="443"/>
    </row>
    <row r="3375" spans="4:20" s="121" customFormat="1">
      <c r="D3375" s="466"/>
      <c r="F3375" s="466"/>
      <c r="K3375" s="466"/>
      <c r="P3375" s="466"/>
      <c r="S3375" s="466"/>
      <c r="T3375" s="443"/>
    </row>
    <row r="3376" spans="4:20" s="121" customFormat="1">
      <c r="D3376" s="466"/>
      <c r="F3376" s="466"/>
      <c r="K3376" s="466"/>
      <c r="P3376" s="466"/>
      <c r="S3376" s="466"/>
      <c r="T3376" s="443"/>
    </row>
    <row r="3377" spans="4:20" s="121" customFormat="1">
      <c r="D3377" s="466"/>
      <c r="F3377" s="466"/>
      <c r="K3377" s="466"/>
      <c r="P3377" s="466"/>
      <c r="S3377" s="466"/>
      <c r="T3377" s="443"/>
    </row>
    <row r="3378" spans="4:20" s="121" customFormat="1">
      <c r="D3378" s="466"/>
      <c r="F3378" s="466"/>
      <c r="K3378" s="466"/>
      <c r="P3378" s="466"/>
      <c r="S3378" s="466"/>
      <c r="T3378" s="443"/>
    </row>
    <row r="3379" spans="4:20" s="121" customFormat="1">
      <c r="D3379" s="466"/>
      <c r="F3379" s="466"/>
      <c r="K3379" s="466"/>
      <c r="P3379" s="466"/>
      <c r="S3379" s="466"/>
      <c r="T3379" s="443"/>
    </row>
    <row r="3380" spans="4:20" s="121" customFormat="1">
      <c r="D3380" s="466"/>
      <c r="F3380" s="466"/>
      <c r="K3380" s="466"/>
      <c r="P3380" s="466"/>
      <c r="S3380" s="466"/>
      <c r="T3380" s="443"/>
    </row>
    <row r="3381" spans="4:20" s="121" customFormat="1">
      <c r="D3381" s="466"/>
      <c r="F3381" s="466"/>
      <c r="K3381" s="466"/>
      <c r="P3381" s="466"/>
      <c r="S3381" s="466"/>
      <c r="T3381" s="443"/>
    </row>
    <row r="3382" spans="4:20" s="121" customFormat="1">
      <c r="D3382" s="466"/>
      <c r="F3382" s="466"/>
      <c r="K3382" s="466"/>
      <c r="P3382" s="466"/>
      <c r="S3382" s="466"/>
      <c r="T3382" s="443"/>
    </row>
    <row r="3383" spans="4:20" s="121" customFormat="1">
      <c r="D3383" s="466"/>
      <c r="F3383" s="466"/>
      <c r="K3383" s="466"/>
      <c r="P3383" s="466"/>
      <c r="S3383" s="466"/>
      <c r="T3383" s="443"/>
    </row>
    <row r="3384" spans="4:20" s="121" customFormat="1">
      <c r="D3384" s="466"/>
      <c r="F3384" s="466"/>
      <c r="K3384" s="466"/>
      <c r="P3384" s="466"/>
      <c r="S3384" s="466"/>
      <c r="T3384" s="443"/>
    </row>
    <row r="3385" spans="4:20" s="121" customFormat="1">
      <c r="D3385" s="466"/>
      <c r="F3385" s="466"/>
      <c r="K3385" s="466"/>
      <c r="P3385" s="466"/>
      <c r="S3385" s="466"/>
      <c r="T3385" s="443"/>
    </row>
    <row r="3386" spans="4:20" s="121" customFormat="1">
      <c r="D3386" s="466"/>
      <c r="F3386" s="466"/>
      <c r="K3386" s="466"/>
      <c r="P3386" s="466"/>
      <c r="S3386" s="466"/>
      <c r="T3386" s="443"/>
    </row>
    <row r="3387" spans="4:20" s="121" customFormat="1">
      <c r="D3387" s="466"/>
      <c r="F3387" s="466"/>
      <c r="K3387" s="466"/>
      <c r="P3387" s="466"/>
      <c r="S3387" s="466"/>
      <c r="T3387" s="443"/>
    </row>
    <row r="3388" spans="4:20" s="121" customFormat="1">
      <c r="D3388" s="466"/>
      <c r="F3388" s="466"/>
      <c r="K3388" s="466"/>
      <c r="P3388" s="466"/>
      <c r="S3388" s="466"/>
      <c r="T3388" s="443"/>
    </row>
    <row r="3389" spans="4:20" s="121" customFormat="1">
      <c r="D3389" s="466"/>
      <c r="F3389" s="466"/>
      <c r="K3389" s="466"/>
      <c r="P3389" s="466"/>
      <c r="S3389" s="466"/>
      <c r="T3389" s="443"/>
    </row>
    <row r="3390" spans="4:20" s="121" customFormat="1">
      <c r="D3390" s="466"/>
      <c r="F3390" s="466"/>
      <c r="K3390" s="466"/>
      <c r="P3390" s="466"/>
      <c r="S3390" s="466"/>
      <c r="T3390" s="443"/>
    </row>
    <row r="3391" spans="4:20" s="121" customFormat="1">
      <c r="D3391" s="466"/>
      <c r="F3391" s="466"/>
      <c r="K3391" s="466"/>
      <c r="P3391" s="466"/>
      <c r="S3391" s="466"/>
      <c r="T3391" s="443"/>
    </row>
    <row r="3392" spans="4:20" s="121" customFormat="1">
      <c r="D3392" s="466"/>
      <c r="F3392" s="466"/>
      <c r="K3392" s="466"/>
      <c r="P3392" s="466"/>
      <c r="S3392" s="466"/>
      <c r="T3392" s="443"/>
    </row>
    <row r="3393" spans="4:20" s="121" customFormat="1">
      <c r="D3393" s="466"/>
      <c r="F3393" s="466"/>
      <c r="K3393" s="466"/>
      <c r="P3393" s="466"/>
      <c r="S3393" s="466"/>
      <c r="T3393" s="443"/>
    </row>
    <row r="3394" spans="4:20" s="121" customFormat="1">
      <c r="D3394" s="466"/>
      <c r="F3394" s="466"/>
      <c r="K3394" s="466"/>
      <c r="P3394" s="466"/>
      <c r="S3394" s="466"/>
      <c r="T3394" s="443"/>
    </row>
    <row r="3395" spans="4:20" s="121" customFormat="1">
      <c r="D3395" s="466"/>
      <c r="F3395" s="466"/>
      <c r="K3395" s="466"/>
      <c r="P3395" s="466"/>
      <c r="S3395" s="466"/>
      <c r="T3395" s="443"/>
    </row>
    <row r="3396" spans="4:20" s="121" customFormat="1">
      <c r="D3396" s="466"/>
      <c r="F3396" s="466"/>
      <c r="K3396" s="466"/>
      <c r="P3396" s="466"/>
      <c r="S3396" s="466"/>
      <c r="T3396" s="443"/>
    </row>
    <row r="3397" spans="4:20" s="121" customFormat="1">
      <c r="D3397" s="466"/>
      <c r="F3397" s="466"/>
      <c r="K3397" s="466"/>
      <c r="P3397" s="466"/>
      <c r="S3397" s="466"/>
      <c r="T3397" s="443"/>
    </row>
    <row r="3398" spans="4:20" s="121" customFormat="1">
      <c r="D3398" s="466"/>
      <c r="F3398" s="466"/>
      <c r="K3398" s="466"/>
      <c r="P3398" s="466"/>
      <c r="S3398" s="466"/>
      <c r="T3398" s="443"/>
    </row>
    <row r="3399" spans="4:20" s="121" customFormat="1">
      <c r="D3399" s="466"/>
      <c r="F3399" s="466"/>
      <c r="K3399" s="466"/>
      <c r="P3399" s="466"/>
      <c r="S3399" s="466"/>
      <c r="T3399" s="443"/>
    </row>
    <row r="3400" spans="4:20" s="121" customFormat="1">
      <c r="D3400" s="466"/>
      <c r="F3400" s="466"/>
      <c r="K3400" s="466"/>
      <c r="P3400" s="466"/>
      <c r="S3400" s="466"/>
      <c r="T3400" s="443"/>
    </row>
    <row r="3401" spans="4:20" s="121" customFormat="1">
      <c r="D3401" s="466"/>
      <c r="F3401" s="466"/>
      <c r="K3401" s="466"/>
      <c r="P3401" s="466"/>
      <c r="S3401" s="466"/>
      <c r="T3401" s="443"/>
    </row>
    <row r="3402" spans="4:20" s="121" customFormat="1">
      <c r="D3402" s="466"/>
      <c r="F3402" s="466"/>
      <c r="K3402" s="466"/>
      <c r="P3402" s="466"/>
      <c r="S3402" s="466"/>
      <c r="T3402" s="443"/>
    </row>
    <row r="3403" spans="4:20" s="121" customFormat="1">
      <c r="D3403" s="466"/>
      <c r="F3403" s="466"/>
      <c r="K3403" s="466"/>
      <c r="P3403" s="466"/>
      <c r="S3403" s="466"/>
      <c r="T3403" s="443"/>
    </row>
    <row r="3404" spans="4:20" s="121" customFormat="1">
      <c r="D3404" s="466"/>
      <c r="F3404" s="466"/>
      <c r="K3404" s="466"/>
      <c r="P3404" s="466"/>
      <c r="S3404" s="466"/>
      <c r="T3404" s="443"/>
    </row>
    <row r="3405" spans="4:20" s="121" customFormat="1">
      <c r="D3405" s="466"/>
      <c r="F3405" s="466"/>
      <c r="K3405" s="466"/>
      <c r="P3405" s="466"/>
      <c r="S3405" s="466"/>
      <c r="T3405" s="443"/>
    </row>
    <row r="3406" spans="4:20" s="121" customFormat="1">
      <c r="D3406" s="466"/>
      <c r="F3406" s="466"/>
      <c r="K3406" s="466"/>
      <c r="P3406" s="466"/>
      <c r="S3406" s="466"/>
      <c r="T3406" s="443"/>
    </row>
    <row r="3407" spans="4:20" s="121" customFormat="1">
      <c r="D3407" s="466"/>
      <c r="F3407" s="466"/>
      <c r="K3407" s="466"/>
      <c r="P3407" s="466"/>
      <c r="S3407" s="466"/>
      <c r="T3407" s="443"/>
    </row>
    <row r="3408" spans="4:20" s="121" customFormat="1">
      <c r="D3408" s="466"/>
      <c r="F3408" s="466"/>
      <c r="K3408" s="466"/>
      <c r="P3408" s="466"/>
      <c r="S3408" s="466"/>
      <c r="T3408" s="443"/>
    </row>
    <row r="3409" spans="4:20" s="121" customFormat="1">
      <c r="D3409" s="466"/>
      <c r="F3409" s="466"/>
      <c r="K3409" s="466"/>
      <c r="P3409" s="466"/>
      <c r="S3409" s="466"/>
      <c r="T3409" s="443"/>
    </row>
    <row r="3410" spans="4:20" s="121" customFormat="1">
      <c r="D3410" s="466"/>
      <c r="F3410" s="466"/>
      <c r="K3410" s="466"/>
      <c r="P3410" s="466"/>
      <c r="S3410" s="466"/>
      <c r="T3410" s="443"/>
    </row>
    <row r="3411" spans="4:20" s="121" customFormat="1">
      <c r="D3411" s="466"/>
      <c r="F3411" s="466"/>
      <c r="K3411" s="466"/>
      <c r="P3411" s="466"/>
      <c r="S3411" s="466"/>
      <c r="T3411" s="443"/>
    </row>
    <row r="3412" spans="4:20" s="121" customFormat="1">
      <c r="D3412" s="466"/>
      <c r="F3412" s="466"/>
      <c r="K3412" s="466"/>
      <c r="P3412" s="466"/>
      <c r="S3412" s="466"/>
      <c r="T3412" s="443"/>
    </row>
    <row r="3413" spans="4:20" s="121" customFormat="1">
      <c r="D3413" s="466"/>
      <c r="F3413" s="466"/>
      <c r="K3413" s="466"/>
      <c r="P3413" s="466"/>
      <c r="S3413" s="466"/>
      <c r="T3413" s="443"/>
    </row>
    <row r="3414" spans="4:20" s="121" customFormat="1">
      <c r="D3414" s="466"/>
      <c r="F3414" s="466"/>
      <c r="K3414" s="466"/>
      <c r="P3414" s="466"/>
      <c r="S3414" s="466"/>
      <c r="T3414" s="443"/>
    </row>
    <row r="3415" spans="4:20" s="121" customFormat="1">
      <c r="D3415" s="466"/>
      <c r="F3415" s="466"/>
      <c r="K3415" s="466"/>
      <c r="P3415" s="466"/>
      <c r="S3415" s="466"/>
      <c r="T3415" s="443"/>
    </row>
    <row r="3416" spans="4:20" s="121" customFormat="1">
      <c r="D3416" s="466"/>
      <c r="F3416" s="466"/>
      <c r="K3416" s="466"/>
      <c r="P3416" s="466"/>
      <c r="S3416" s="466"/>
      <c r="T3416" s="443"/>
    </row>
    <row r="3417" spans="4:20" s="121" customFormat="1">
      <c r="D3417" s="466"/>
      <c r="F3417" s="466"/>
      <c r="K3417" s="466"/>
      <c r="P3417" s="466"/>
      <c r="S3417" s="466"/>
      <c r="T3417" s="443"/>
    </row>
    <row r="3418" spans="4:20" s="121" customFormat="1">
      <c r="D3418" s="466"/>
      <c r="F3418" s="466"/>
      <c r="K3418" s="466"/>
      <c r="P3418" s="466"/>
      <c r="S3418" s="466"/>
      <c r="T3418" s="443"/>
    </row>
    <row r="3419" spans="4:20" s="121" customFormat="1">
      <c r="D3419" s="466"/>
      <c r="F3419" s="466"/>
      <c r="K3419" s="466"/>
      <c r="P3419" s="466"/>
      <c r="S3419" s="466"/>
      <c r="T3419" s="443"/>
    </row>
    <row r="3420" spans="4:20" s="121" customFormat="1">
      <c r="D3420" s="466"/>
      <c r="F3420" s="466"/>
      <c r="K3420" s="466"/>
      <c r="P3420" s="466"/>
      <c r="S3420" s="466"/>
      <c r="T3420" s="443"/>
    </row>
    <row r="3421" spans="4:20" s="121" customFormat="1">
      <c r="D3421" s="466"/>
      <c r="F3421" s="466"/>
      <c r="K3421" s="466"/>
      <c r="P3421" s="466"/>
      <c r="S3421" s="466"/>
      <c r="T3421" s="443"/>
    </row>
    <row r="3422" spans="4:20" s="121" customFormat="1">
      <c r="D3422" s="466"/>
      <c r="F3422" s="466"/>
      <c r="K3422" s="466"/>
      <c r="P3422" s="466"/>
      <c r="S3422" s="466"/>
      <c r="T3422" s="443"/>
    </row>
    <row r="3423" spans="4:20" s="121" customFormat="1">
      <c r="D3423" s="466"/>
      <c r="F3423" s="466"/>
      <c r="K3423" s="466"/>
      <c r="P3423" s="466"/>
      <c r="S3423" s="466"/>
      <c r="T3423" s="443"/>
    </row>
    <row r="3424" spans="4:20" s="121" customFormat="1">
      <c r="D3424" s="466"/>
      <c r="F3424" s="466"/>
      <c r="K3424" s="466"/>
      <c r="P3424" s="466"/>
      <c r="S3424" s="466"/>
      <c r="T3424" s="443"/>
    </row>
    <row r="3425" spans="4:20" s="121" customFormat="1">
      <c r="D3425" s="466"/>
      <c r="F3425" s="466"/>
      <c r="K3425" s="466"/>
      <c r="P3425" s="466"/>
      <c r="S3425" s="466"/>
      <c r="T3425" s="443"/>
    </row>
    <row r="3426" spans="4:20" s="121" customFormat="1">
      <c r="D3426" s="466"/>
      <c r="F3426" s="466"/>
      <c r="K3426" s="466"/>
      <c r="P3426" s="466"/>
      <c r="S3426" s="466"/>
      <c r="T3426" s="443"/>
    </row>
    <row r="3427" spans="4:20" s="121" customFormat="1">
      <c r="D3427" s="466"/>
      <c r="F3427" s="466"/>
      <c r="K3427" s="466"/>
      <c r="P3427" s="466"/>
      <c r="S3427" s="466"/>
      <c r="T3427" s="443"/>
    </row>
    <row r="3428" spans="4:20" s="121" customFormat="1">
      <c r="D3428" s="466"/>
      <c r="F3428" s="466"/>
      <c r="K3428" s="466"/>
      <c r="P3428" s="466"/>
      <c r="S3428" s="466"/>
      <c r="T3428" s="443"/>
    </row>
    <row r="3429" spans="4:20" s="121" customFormat="1">
      <c r="D3429" s="466"/>
      <c r="F3429" s="466"/>
      <c r="K3429" s="466"/>
      <c r="P3429" s="466"/>
      <c r="S3429" s="466"/>
      <c r="T3429" s="443"/>
    </row>
    <row r="3430" spans="4:20" s="121" customFormat="1">
      <c r="D3430" s="466"/>
      <c r="F3430" s="466"/>
      <c r="K3430" s="466"/>
      <c r="P3430" s="466"/>
      <c r="S3430" s="466"/>
      <c r="T3430" s="443"/>
    </row>
    <row r="3431" spans="4:20" s="121" customFormat="1">
      <c r="D3431" s="466"/>
      <c r="F3431" s="466"/>
      <c r="K3431" s="466"/>
      <c r="P3431" s="466"/>
      <c r="S3431" s="466"/>
      <c r="T3431" s="443"/>
    </row>
    <row r="3432" spans="4:20" s="121" customFormat="1">
      <c r="D3432" s="466"/>
      <c r="F3432" s="466"/>
      <c r="K3432" s="466"/>
      <c r="P3432" s="466"/>
      <c r="S3432" s="466"/>
      <c r="T3432" s="443"/>
    </row>
    <row r="3433" spans="4:20" s="121" customFormat="1">
      <c r="D3433" s="466"/>
      <c r="F3433" s="466"/>
      <c r="K3433" s="466"/>
      <c r="P3433" s="466"/>
      <c r="S3433" s="466"/>
      <c r="T3433" s="443"/>
    </row>
    <row r="3434" spans="4:20" s="121" customFormat="1">
      <c r="D3434" s="466"/>
      <c r="F3434" s="466"/>
      <c r="K3434" s="466"/>
      <c r="P3434" s="466"/>
      <c r="S3434" s="466"/>
      <c r="T3434" s="443"/>
    </row>
    <row r="3435" spans="4:20" s="121" customFormat="1">
      <c r="D3435" s="466"/>
      <c r="F3435" s="466"/>
      <c r="K3435" s="466"/>
      <c r="P3435" s="466"/>
      <c r="S3435" s="466"/>
      <c r="T3435" s="443"/>
    </row>
    <row r="3436" spans="4:20" s="121" customFormat="1">
      <c r="D3436" s="466"/>
      <c r="F3436" s="466"/>
      <c r="K3436" s="466"/>
      <c r="P3436" s="466"/>
      <c r="S3436" s="466"/>
      <c r="T3436" s="443"/>
    </row>
    <row r="3437" spans="4:20" s="121" customFormat="1">
      <c r="D3437" s="466"/>
      <c r="F3437" s="466"/>
      <c r="K3437" s="466"/>
      <c r="P3437" s="466"/>
      <c r="S3437" s="466"/>
      <c r="T3437" s="443"/>
    </row>
    <row r="3438" spans="4:20" s="121" customFormat="1">
      <c r="D3438" s="466"/>
      <c r="F3438" s="466"/>
      <c r="K3438" s="466"/>
      <c r="P3438" s="466"/>
      <c r="S3438" s="466"/>
      <c r="T3438" s="443"/>
    </row>
    <row r="3439" spans="4:20" s="121" customFormat="1">
      <c r="D3439" s="466"/>
      <c r="F3439" s="466"/>
      <c r="K3439" s="466"/>
      <c r="P3439" s="466"/>
      <c r="S3439" s="466"/>
      <c r="T3439" s="443"/>
    </row>
    <row r="3440" spans="4:20" s="121" customFormat="1">
      <c r="D3440" s="466"/>
      <c r="F3440" s="466"/>
      <c r="K3440" s="466"/>
      <c r="P3440" s="466"/>
      <c r="S3440" s="466"/>
      <c r="T3440" s="443"/>
    </row>
    <row r="3441" spans="4:20" s="121" customFormat="1">
      <c r="D3441" s="466"/>
      <c r="F3441" s="466"/>
      <c r="K3441" s="466"/>
      <c r="P3441" s="466"/>
      <c r="S3441" s="466"/>
      <c r="T3441" s="443"/>
    </row>
    <row r="3442" spans="4:20" s="121" customFormat="1">
      <c r="D3442" s="466"/>
      <c r="F3442" s="466"/>
      <c r="K3442" s="466"/>
      <c r="P3442" s="466"/>
      <c r="S3442" s="466"/>
      <c r="T3442" s="443"/>
    </row>
    <row r="3443" spans="4:20" s="121" customFormat="1">
      <c r="D3443" s="466"/>
      <c r="F3443" s="466"/>
      <c r="K3443" s="466"/>
      <c r="P3443" s="466"/>
      <c r="S3443" s="466"/>
      <c r="T3443" s="443"/>
    </row>
    <row r="3444" spans="4:20" s="121" customFormat="1">
      <c r="D3444" s="466"/>
      <c r="F3444" s="466"/>
      <c r="K3444" s="466"/>
      <c r="P3444" s="466"/>
      <c r="S3444" s="466"/>
      <c r="T3444" s="443"/>
    </row>
    <row r="3445" spans="4:20" s="121" customFormat="1">
      <c r="D3445" s="466"/>
      <c r="F3445" s="466"/>
      <c r="K3445" s="466"/>
      <c r="P3445" s="466"/>
      <c r="S3445" s="466"/>
      <c r="T3445" s="443"/>
    </row>
    <row r="3446" spans="4:20" s="121" customFormat="1">
      <c r="D3446" s="466"/>
      <c r="F3446" s="466"/>
      <c r="K3446" s="466"/>
      <c r="P3446" s="466"/>
      <c r="S3446" s="466"/>
      <c r="T3446" s="443"/>
    </row>
    <row r="3447" spans="4:20" s="121" customFormat="1">
      <c r="D3447" s="466"/>
      <c r="F3447" s="466"/>
      <c r="K3447" s="466"/>
      <c r="P3447" s="466"/>
      <c r="S3447" s="466"/>
      <c r="T3447" s="443"/>
    </row>
    <row r="3448" spans="4:20" s="121" customFormat="1">
      <c r="D3448" s="466"/>
      <c r="F3448" s="466"/>
      <c r="K3448" s="466"/>
      <c r="P3448" s="466"/>
      <c r="S3448" s="466"/>
      <c r="T3448" s="443"/>
    </row>
    <row r="3449" spans="4:20" s="121" customFormat="1">
      <c r="D3449" s="466"/>
      <c r="F3449" s="466"/>
      <c r="K3449" s="466"/>
      <c r="P3449" s="466"/>
      <c r="S3449" s="466"/>
      <c r="T3449" s="443"/>
    </row>
    <row r="3450" spans="4:20" s="121" customFormat="1">
      <c r="D3450" s="466"/>
      <c r="F3450" s="466"/>
      <c r="K3450" s="466"/>
      <c r="P3450" s="466"/>
      <c r="S3450" s="466"/>
      <c r="T3450" s="443"/>
    </row>
    <row r="3451" spans="4:20" s="121" customFormat="1">
      <c r="D3451" s="466"/>
      <c r="F3451" s="466"/>
      <c r="K3451" s="466"/>
      <c r="P3451" s="466"/>
      <c r="S3451" s="466"/>
      <c r="T3451" s="443"/>
    </row>
    <row r="3452" spans="4:20" s="121" customFormat="1">
      <c r="D3452" s="466"/>
      <c r="F3452" s="466"/>
      <c r="K3452" s="466"/>
      <c r="P3452" s="466"/>
      <c r="S3452" s="466"/>
      <c r="T3452" s="443"/>
    </row>
    <row r="3453" spans="4:20" s="121" customFormat="1">
      <c r="D3453" s="466"/>
      <c r="F3453" s="466"/>
      <c r="K3453" s="466"/>
      <c r="P3453" s="466"/>
      <c r="S3453" s="466"/>
      <c r="T3453" s="443"/>
    </row>
    <row r="3454" spans="4:20" s="121" customFormat="1">
      <c r="D3454" s="466"/>
      <c r="F3454" s="466"/>
      <c r="K3454" s="466"/>
      <c r="P3454" s="466"/>
      <c r="S3454" s="466"/>
      <c r="T3454" s="443"/>
    </row>
    <row r="3455" spans="4:20" s="121" customFormat="1">
      <c r="D3455" s="466"/>
      <c r="F3455" s="466"/>
      <c r="K3455" s="466"/>
      <c r="P3455" s="466"/>
      <c r="S3455" s="466"/>
      <c r="T3455" s="443"/>
    </row>
    <row r="3456" spans="4:20" s="121" customFormat="1">
      <c r="D3456" s="466"/>
      <c r="F3456" s="466"/>
      <c r="K3456" s="466"/>
      <c r="P3456" s="466"/>
      <c r="S3456" s="466"/>
      <c r="T3456" s="443"/>
    </row>
    <row r="3457" spans="4:20" s="121" customFormat="1">
      <c r="D3457" s="466"/>
      <c r="F3457" s="466"/>
      <c r="K3457" s="466"/>
      <c r="P3457" s="466"/>
      <c r="S3457" s="466"/>
      <c r="T3457" s="443"/>
    </row>
    <row r="3458" spans="4:20" s="121" customFormat="1">
      <c r="D3458" s="466"/>
      <c r="F3458" s="466"/>
      <c r="K3458" s="466"/>
      <c r="P3458" s="466"/>
      <c r="S3458" s="466"/>
      <c r="T3458" s="443"/>
    </row>
    <row r="3459" spans="4:20" s="121" customFormat="1">
      <c r="D3459" s="466"/>
      <c r="F3459" s="466"/>
      <c r="K3459" s="466"/>
      <c r="P3459" s="466"/>
      <c r="S3459" s="466"/>
      <c r="T3459" s="443"/>
    </row>
    <row r="3460" spans="4:20" s="121" customFormat="1">
      <c r="D3460" s="466"/>
      <c r="F3460" s="466"/>
      <c r="K3460" s="466"/>
      <c r="P3460" s="466"/>
      <c r="S3460" s="466"/>
      <c r="T3460" s="443"/>
    </row>
    <row r="3461" spans="4:20" s="121" customFormat="1">
      <c r="D3461" s="466"/>
      <c r="F3461" s="466"/>
      <c r="K3461" s="466"/>
      <c r="P3461" s="466"/>
      <c r="S3461" s="466"/>
      <c r="T3461" s="443"/>
    </row>
    <row r="3462" spans="4:20" s="121" customFormat="1">
      <c r="D3462" s="466"/>
      <c r="F3462" s="466"/>
      <c r="K3462" s="466"/>
      <c r="P3462" s="466"/>
      <c r="S3462" s="466"/>
      <c r="T3462" s="443"/>
    </row>
    <row r="3463" spans="4:20" s="121" customFormat="1">
      <c r="D3463" s="466"/>
      <c r="F3463" s="466"/>
      <c r="K3463" s="466"/>
      <c r="P3463" s="466"/>
      <c r="S3463" s="466"/>
      <c r="T3463" s="443"/>
    </row>
    <row r="3464" spans="4:20" s="121" customFormat="1">
      <c r="D3464" s="466"/>
      <c r="F3464" s="466"/>
      <c r="K3464" s="466"/>
      <c r="P3464" s="466"/>
      <c r="S3464" s="466"/>
      <c r="T3464" s="443"/>
    </row>
    <row r="3465" spans="4:20" s="121" customFormat="1">
      <c r="D3465" s="466"/>
      <c r="F3465" s="466"/>
      <c r="K3465" s="466"/>
      <c r="P3465" s="466"/>
      <c r="S3465" s="466"/>
      <c r="T3465" s="443"/>
    </row>
    <row r="3466" spans="4:20" s="121" customFormat="1">
      <c r="D3466" s="466"/>
      <c r="F3466" s="466"/>
      <c r="K3466" s="466"/>
      <c r="P3466" s="466"/>
      <c r="S3466" s="466"/>
      <c r="T3466" s="443"/>
    </row>
    <row r="3467" spans="4:20" s="121" customFormat="1">
      <c r="D3467" s="466"/>
      <c r="F3467" s="466"/>
      <c r="K3467" s="466"/>
      <c r="P3467" s="466"/>
      <c r="S3467" s="466"/>
      <c r="T3467" s="443"/>
    </row>
    <row r="3468" spans="4:20" s="121" customFormat="1">
      <c r="D3468" s="466"/>
      <c r="F3468" s="466"/>
      <c r="K3468" s="466"/>
      <c r="P3468" s="466"/>
      <c r="S3468" s="466"/>
      <c r="T3468" s="443"/>
    </row>
    <row r="3469" spans="4:20" s="121" customFormat="1">
      <c r="D3469" s="466"/>
      <c r="F3469" s="466"/>
      <c r="K3469" s="466"/>
      <c r="P3469" s="466"/>
      <c r="S3469" s="466"/>
      <c r="T3469" s="443"/>
    </row>
    <row r="3470" spans="4:20" s="121" customFormat="1">
      <c r="D3470" s="466"/>
      <c r="F3470" s="466"/>
      <c r="K3470" s="466"/>
      <c r="P3470" s="466"/>
      <c r="S3470" s="466"/>
      <c r="T3470" s="443"/>
    </row>
    <row r="3471" spans="4:20" s="121" customFormat="1">
      <c r="D3471" s="466"/>
      <c r="F3471" s="466"/>
      <c r="K3471" s="466"/>
      <c r="P3471" s="466"/>
      <c r="S3471" s="466"/>
      <c r="T3471" s="443"/>
    </row>
    <row r="3472" spans="4:20" s="121" customFormat="1">
      <c r="D3472" s="466"/>
      <c r="F3472" s="466"/>
      <c r="K3472" s="466"/>
      <c r="P3472" s="466"/>
      <c r="S3472" s="466"/>
      <c r="T3472" s="443"/>
    </row>
    <row r="3473" spans="4:20" s="121" customFormat="1">
      <c r="D3473" s="466"/>
      <c r="F3473" s="466"/>
      <c r="K3473" s="466"/>
      <c r="P3473" s="466"/>
      <c r="S3473" s="466"/>
      <c r="T3473" s="443"/>
    </row>
    <row r="3474" spans="4:20" s="121" customFormat="1">
      <c r="D3474" s="466"/>
      <c r="F3474" s="466"/>
      <c r="K3474" s="466"/>
      <c r="P3474" s="466"/>
      <c r="S3474" s="466"/>
      <c r="T3474" s="443"/>
    </row>
    <row r="3475" spans="4:20" s="121" customFormat="1">
      <c r="D3475" s="466"/>
      <c r="F3475" s="466"/>
      <c r="K3475" s="466"/>
      <c r="P3475" s="466"/>
      <c r="S3475" s="466"/>
      <c r="T3475" s="443"/>
    </row>
    <row r="3476" spans="4:20" s="121" customFormat="1">
      <c r="D3476" s="466"/>
      <c r="F3476" s="466"/>
      <c r="K3476" s="466"/>
      <c r="P3476" s="466"/>
      <c r="S3476" s="466"/>
      <c r="T3476" s="443"/>
    </row>
    <row r="3477" spans="4:20" s="121" customFormat="1">
      <c r="D3477" s="466"/>
      <c r="F3477" s="466"/>
      <c r="K3477" s="466"/>
      <c r="P3477" s="466"/>
      <c r="S3477" s="466"/>
      <c r="T3477" s="443"/>
    </row>
    <row r="3478" spans="4:20" s="121" customFormat="1">
      <c r="D3478" s="466"/>
      <c r="F3478" s="466"/>
      <c r="K3478" s="466"/>
      <c r="P3478" s="466"/>
      <c r="S3478" s="466"/>
      <c r="T3478" s="443"/>
    </row>
    <row r="3479" spans="4:20" s="121" customFormat="1">
      <c r="D3479" s="466"/>
      <c r="F3479" s="466"/>
      <c r="K3479" s="466"/>
      <c r="P3479" s="466"/>
      <c r="S3479" s="466"/>
      <c r="T3479" s="443"/>
    </row>
    <row r="3480" spans="4:20" s="121" customFormat="1">
      <c r="D3480" s="466"/>
      <c r="F3480" s="466"/>
      <c r="K3480" s="466"/>
      <c r="P3480" s="466"/>
      <c r="S3480" s="466"/>
      <c r="T3480" s="443"/>
    </row>
    <row r="3481" spans="4:20" s="121" customFormat="1">
      <c r="D3481" s="466"/>
      <c r="F3481" s="466"/>
      <c r="K3481" s="466"/>
      <c r="P3481" s="466"/>
      <c r="S3481" s="466"/>
      <c r="T3481" s="443"/>
    </row>
    <row r="3482" spans="4:20" s="121" customFormat="1">
      <c r="D3482" s="466"/>
      <c r="F3482" s="466"/>
      <c r="K3482" s="466"/>
      <c r="P3482" s="466"/>
      <c r="S3482" s="466"/>
      <c r="T3482" s="443"/>
    </row>
    <row r="3483" spans="4:20" s="121" customFormat="1">
      <c r="D3483" s="466"/>
      <c r="F3483" s="466"/>
      <c r="K3483" s="466"/>
      <c r="P3483" s="466"/>
      <c r="S3483" s="466"/>
      <c r="T3483" s="443"/>
    </row>
    <row r="3484" spans="4:20" s="121" customFormat="1">
      <c r="D3484" s="466"/>
      <c r="F3484" s="466"/>
      <c r="K3484" s="466"/>
      <c r="P3484" s="466"/>
      <c r="S3484" s="466"/>
      <c r="T3484" s="443"/>
    </row>
    <row r="3485" spans="4:20" s="121" customFormat="1">
      <c r="D3485" s="466"/>
      <c r="F3485" s="466"/>
      <c r="K3485" s="466"/>
      <c r="P3485" s="466"/>
      <c r="S3485" s="466"/>
      <c r="T3485" s="443"/>
    </row>
    <row r="3486" spans="4:20" s="121" customFormat="1">
      <c r="D3486" s="466"/>
      <c r="F3486" s="466"/>
      <c r="K3486" s="466"/>
      <c r="P3486" s="466"/>
      <c r="S3486" s="466"/>
      <c r="T3486" s="443"/>
    </row>
    <row r="3487" spans="4:20" s="121" customFormat="1">
      <c r="D3487" s="466"/>
      <c r="F3487" s="466"/>
      <c r="K3487" s="466"/>
      <c r="P3487" s="466"/>
      <c r="S3487" s="466"/>
      <c r="T3487" s="443"/>
    </row>
    <row r="3488" spans="4:20" s="121" customFormat="1">
      <c r="D3488" s="466"/>
      <c r="F3488" s="466"/>
      <c r="K3488" s="466"/>
      <c r="P3488" s="466"/>
      <c r="S3488" s="466"/>
      <c r="T3488" s="443"/>
    </row>
    <row r="3489" spans="4:20" s="121" customFormat="1">
      <c r="D3489" s="466"/>
      <c r="F3489" s="466"/>
      <c r="K3489" s="466"/>
      <c r="P3489" s="466"/>
      <c r="S3489" s="466"/>
      <c r="T3489" s="443"/>
    </row>
    <row r="3490" spans="4:20" s="121" customFormat="1">
      <c r="D3490" s="466"/>
      <c r="F3490" s="466"/>
      <c r="K3490" s="466"/>
      <c r="P3490" s="466"/>
      <c r="S3490" s="466"/>
      <c r="T3490" s="443"/>
    </row>
    <row r="3491" spans="4:20" s="121" customFormat="1">
      <c r="D3491" s="466"/>
      <c r="F3491" s="466"/>
      <c r="K3491" s="466"/>
      <c r="P3491" s="466"/>
      <c r="S3491" s="466"/>
      <c r="T3491" s="443"/>
    </row>
    <row r="3492" spans="4:20" s="121" customFormat="1">
      <c r="D3492" s="466"/>
      <c r="F3492" s="466"/>
      <c r="K3492" s="466"/>
      <c r="P3492" s="466"/>
      <c r="S3492" s="466"/>
      <c r="T3492" s="443"/>
    </row>
    <row r="3493" spans="4:20" s="121" customFormat="1">
      <c r="D3493" s="466"/>
      <c r="F3493" s="466"/>
      <c r="K3493" s="466"/>
      <c r="P3493" s="466"/>
      <c r="S3493" s="466"/>
      <c r="T3493" s="443"/>
    </row>
    <row r="3494" spans="4:20" s="121" customFormat="1">
      <c r="D3494" s="466"/>
      <c r="F3494" s="466"/>
      <c r="K3494" s="466"/>
      <c r="P3494" s="466"/>
      <c r="S3494" s="466"/>
      <c r="T3494" s="443"/>
    </row>
    <row r="3495" spans="4:20" s="121" customFormat="1">
      <c r="D3495" s="466"/>
      <c r="F3495" s="466"/>
      <c r="K3495" s="466"/>
      <c r="P3495" s="466"/>
      <c r="S3495" s="466"/>
      <c r="T3495" s="443"/>
    </row>
    <row r="3496" spans="4:20" s="121" customFormat="1">
      <c r="D3496" s="466"/>
      <c r="F3496" s="466"/>
      <c r="K3496" s="466"/>
      <c r="P3496" s="466"/>
      <c r="S3496" s="466"/>
      <c r="T3496" s="443"/>
    </row>
    <row r="3497" spans="4:20" s="121" customFormat="1">
      <c r="D3497" s="466"/>
      <c r="F3497" s="466"/>
      <c r="K3497" s="466"/>
      <c r="P3497" s="466"/>
      <c r="S3497" s="466"/>
      <c r="T3497" s="443"/>
    </row>
    <row r="3498" spans="4:20" s="121" customFormat="1">
      <c r="D3498" s="466"/>
      <c r="F3498" s="466"/>
      <c r="K3498" s="466"/>
      <c r="P3498" s="466"/>
      <c r="S3498" s="466"/>
      <c r="T3498" s="443"/>
    </row>
    <row r="3499" spans="4:20" s="121" customFormat="1">
      <c r="D3499" s="466"/>
      <c r="F3499" s="466"/>
      <c r="K3499" s="466"/>
      <c r="P3499" s="466"/>
      <c r="S3499" s="466"/>
      <c r="T3499" s="443"/>
    </row>
    <row r="3500" spans="4:20" s="121" customFormat="1">
      <c r="D3500" s="466"/>
      <c r="F3500" s="466"/>
      <c r="K3500" s="466"/>
      <c r="P3500" s="466"/>
      <c r="S3500" s="466"/>
      <c r="T3500" s="443"/>
    </row>
    <row r="3501" spans="4:20" s="121" customFormat="1">
      <c r="D3501" s="466"/>
      <c r="F3501" s="466"/>
      <c r="K3501" s="466"/>
      <c r="P3501" s="466"/>
      <c r="S3501" s="466"/>
      <c r="T3501" s="443"/>
    </row>
    <row r="3502" spans="4:20" s="121" customFormat="1">
      <c r="D3502" s="466"/>
      <c r="F3502" s="466"/>
      <c r="K3502" s="466"/>
      <c r="P3502" s="466"/>
      <c r="S3502" s="466"/>
      <c r="T3502" s="443"/>
    </row>
    <row r="3503" spans="4:20" s="121" customFormat="1">
      <c r="D3503" s="466"/>
      <c r="F3503" s="466"/>
      <c r="K3503" s="466"/>
      <c r="P3503" s="466"/>
      <c r="S3503" s="466"/>
      <c r="T3503" s="443"/>
    </row>
    <row r="3504" spans="4:20" s="121" customFormat="1">
      <c r="D3504" s="466"/>
      <c r="F3504" s="466"/>
      <c r="K3504" s="466"/>
      <c r="P3504" s="466"/>
      <c r="S3504" s="466"/>
      <c r="T3504" s="443"/>
    </row>
    <row r="3505" spans="4:20" s="121" customFormat="1">
      <c r="D3505" s="466"/>
      <c r="F3505" s="466"/>
      <c r="K3505" s="466"/>
      <c r="P3505" s="466"/>
      <c r="S3505" s="466"/>
      <c r="T3505" s="443"/>
    </row>
    <row r="3506" spans="4:20" s="121" customFormat="1">
      <c r="D3506" s="466"/>
      <c r="F3506" s="466"/>
      <c r="K3506" s="466"/>
      <c r="P3506" s="466"/>
      <c r="S3506" s="466"/>
      <c r="T3506" s="443"/>
    </row>
    <row r="3507" spans="4:20" s="121" customFormat="1">
      <c r="D3507" s="466"/>
      <c r="F3507" s="466"/>
      <c r="K3507" s="466"/>
      <c r="P3507" s="466"/>
      <c r="S3507" s="466"/>
      <c r="T3507" s="443"/>
    </row>
    <row r="3508" spans="4:20" s="121" customFormat="1">
      <c r="D3508" s="466"/>
      <c r="F3508" s="466"/>
      <c r="K3508" s="466"/>
      <c r="P3508" s="466"/>
      <c r="S3508" s="466"/>
      <c r="T3508" s="443"/>
    </row>
    <row r="3509" spans="4:20" s="121" customFormat="1">
      <c r="D3509" s="466"/>
      <c r="F3509" s="466"/>
      <c r="K3509" s="466"/>
      <c r="P3509" s="466"/>
      <c r="S3509" s="466"/>
      <c r="T3509" s="443"/>
    </row>
    <row r="3510" spans="4:20" s="121" customFormat="1">
      <c r="D3510" s="466"/>
      <c r="F3510" s="466"/>
      <c r="K3510" s="466"/>
      <c r="P3510" s="466"/>
      <c r="S3510" s="466"/>
      <c r="T3510" s="443"/>
    </row>
    <row r="3511" spans="4:20" s="121" customFormat="1">
      <c r="D3511" s="466"/>
      <c r="F3511" s="466"/>
      <c r="K3511" s="466"/>
      <c r="P3511" s="466"/>
      <c r="S3511" s="466"/>
      <c r="T3511" s="443"/>
    </row>
    <row r="3512" spans="4:20" s="121" customFormat="1">
      <c r="D3512" s="466"/>
      <c r="F3512" s="466"/>
      <c r="K3512" s="466"/>
      <c r="P3512" s="466"/>
      <c r="S3512" s="466"/>
      <c r="T3512" s="443"/>
    </row>
    <row r="3513" spans="4:20" s="121" customFormat="1">
      <c r="D3513" s="466"/>
      <c r="F3513" s="466"/>
      <c r="K3513" s="466"/>
      <c r="P3513" s="466"/>
      <c r="S3513" s="466"/>
      <c r="T3513" s="443"/>
    </row>
    <row r="3514" spans="4:20" s="121" customFormat="1">
      <c r="D3514" s="466"/>
      <c r="F3514" s="466"/>
      <c r="K3514" s="466"/>
      <c r="P3514" s="466"/>
      <c r="S3514" s="466"/>
      <c r="T3514" s="443"/>
    </row>
    <row r="3515" spans="4:20" s="121" customFormat="1">
      <c r="D3515" s="466"/>
      <c r="F3515" s="466"/>
      <c r="K3515" s="466"/>
      <c r="P3515" s="466"/>
      <c r="S3515" s="466"/>
      <c r="T3515" s="443"/>
    </row>
    <row r="3516" spans="4:20" s="121" customFormat="1">
      <c r="D3516" s="466"/>
      <c r="F3516" s="466"/>
      <c r="K3516" s="466"/>
      <c r="P3516" s="466"/>
      <c r="S3516" s="466"/>
      <c r="T3516" s="443"/>
    </row>
    <row r="3517" spans="4:20" s="121" customFormat="1">
      <c r="D3517" s="466"/>
      <c r="F3517" s="466"/>
      <c r="K3517" s="466"/>
      <c r="P3517" s="466"/>
      <c r="S3517" s="466"/>
      <c r="T3517" s="443"/>
    </row>
    <row r="3518" spans="4:20" s="121" customFormat="1">
      <c r="D3518" s="466"/>
      <c r="F3518" s="466"/>
      <c r="K3518" s="466"/>
      <c r="P3518" s="466"/>
      <c r="S3518" s="466"/>
      <c r="T3518" s="443"/>
    </row>
    <row r="3519" spans="4:20" s="121" customFormat="1">
      <c r="D3519" s="466"/>
      <c r="F3519" s="466"/>
      <c r="K3519" s="466"/>
      <c r="P3519" s="466"/>
      <c r="S3519" s="466"/>
      <c r="T3519" s="443"/>
    </row>
    <row r="3520" spans="4:20" s="121" customFormat="1">
      <c r="D3520" s="466"/>
      <c r="F3520" s="466"/>
      <c r="K3520" s="466"/>
      <c r="P3520" s="466"/>
      <c r="S3520" s="466"/>
      <c r="T3520" s="443"/>
    </row>
    <row r="3521" spans="4:20" s="121" customFormat="1">
      <c r="D3521" s="466"/>
      <c r="F3521" s="466"/>
      <c r="K3521" s="466"/>
      <c r="P3521" s="466"/>
      <c r="S3521" s="466"/>
      <c r="T3521" s="443"/>
    </row>
    <row r="3522" spans="4:20" s="121" customFormat="1">
      <c r="D3522" s="466"/>
      <c r="F3522" s="466"/>
      <c r="K3522" s="466"/>
      <c r="P3522" s="466"/>
      <c r="S3522" s="466"/>
      <c r="T3522" s="443"/>
    </row>
    <row r="3523" spans="4:20" s="121" customFormat="1">
      <c r="D3523" s="466"/>
      <c r="F3523" s="466"/>
      <c r="K3523" s="466"/>
      <c r="P3523" s="466"/>
      <c r="S3523" s="466"/>
      <c r="T3523" s="443"/>
    </row>
    <row r="3524" spans="4:20" s="121" customFormat="1">
      <c r="D3524" s="466"/>
      <c r="F3524" s="466"/>
      <c r="K3524" s="466"/>
      <c r="P3524" s="466"/>
      <c r="S3524" s="466"/>
      <c r="T3524" s="443"/>
    </row>
    <row r="3525" spans="4:20" s="121" customFormat="1">
      <c r="D3525" s="466"/>
      <c r="F3525" s="466"/>
      <c r="K3525" s="466"/>
      <c r="P3525" s="466"/>
      <c r="S3525" s="466"/>
      <c r="T3525" s="443"/>
    </row>
    <row r="3526" spans="4:20" s="121" customFormat="1">
      <c r="D3526" s="466"/>
      <c r="F3526" s="466"/>
      <c r="K3526" s="466"/>
      <c r="P3526" s="466"/>
      <c r="S3526" s="466"/>
      <c r="T3526" s="443"/>
    </row>
    <row r="3527" spans="4:20" s="121" customFormat="1">
      <c r="D3527" s="466"/>
      <c r="F3527" s="466"/>
      <c r="K3527" s="466"/>
      <c r="P3527" s="466"/>
      <c r="S3527" s="466"/>
      <c r="T3527" s="443"/>
    </row>
    <row r="3528" spans="4:20" s="121" customFormat="1">
      <c r="D3528" s="466"/>
      <c r="F3528" s="466"/>
      <c r="K3528" s="466"/>
      <c r="P3528" s="466"/>
      <c r="S3528" s="466"/>
      <c r="T3528" s="443"/>
    </row>
    <row r="3529" spans="4:20" s="121" customFormat="1">
      <c r="D3529" s="466"/>
      <c r="F3529" s="466"/>
      <c r="K3529" s="466"/>
      <c r="P3529" s="466"/>
      <c r="S3529" s="466"/>
      <c r="T3529" s="443"/>
    </row>
    <row r="3530" spans="4:20" s="121" customFormat="1">
      <c r="D3530" s="466"/>
      <c r="F3530" s="466"/>
      <c r="K3530" s="466"/>
      <c r="P3530" s="466"/>
      <c r="S3530" s="466"/>
      <c r="T3530" s="443"/>
    </row>
    <row r="3531" spans="4:20" s="121" customFormat="1">
      <c r="D3531" s="466"/>
      <c r="F3531" s="466"/>
      <c r="K3531" s="466"/>
      <c r="P3531" s="466"/>
      <c r="S3531" s="466"/>
      <c r="T3531" s="443"/>
    </row>
    <row r="3532" spans="4:20" s="121" customFormat="1">
      <c r="D3532" s="466"/>
      <c r="F3532" s="466"/>
      <c r="K3532" s="466"/>
      <c r="P3532" s="466"/>
      <c r="S3532" s="466"/>
      <c r="T3532" s="443"/>
    </row>
    <row r="3533" spans="4:20" s="121" customFormat="1">
      <c r="D3533" s="466"/>
      <c r="F3533" s="466"/>
      <c r="K3533" s="466"/>
      <c r="P3533" s="466"/>
      <c r="S3533" s="466"/>
      <c r="T3533" s="443"/>
    </row>
    <row r="3534" spans="4:20" s="121" customFormat="1">
      <c r="D3534" s="466"/>
      <c r="F3534" s="466"/>
      <c r="K3534" s="466"/>
      <c r="P3534" s="466"/>
      <c r="S3534" s="466"/>
      <c r="T3534" s="443"/>
    </row>
    <row r="3535" spans="4:20" s="121" customFormat="1">
      <c r="D3535" s="466"/>
      <c r="F3535" s="466"/>
      <c r="K3535" s="466"/>
      <c r="P3535" s="466"/>
      <c r="S3535" s="466"/>
      <c r="T3535" s="443"/>
    </row>
    <row r="3536" spans="4:20" s="121" customFormat="1">
      <c r="D3536" s="466"/>
      <c r="F3536" s="466"/>
      <c r="K3536" s="466"/>
      <c r="P3536" s="466"/>
      <c r="S3536" s="466"/>
      <c r="T3536" s="443"/>
    </row>
    <row r="3537" spans="4:20" s="121" customFormat="1">
      <c r="D3537" s="466"/>
      <c r="F3537" s="466"/>
      <c r="K3537" s="466"/>
      <c r="P3537" s="466"/>
      <c r="S3537" s="466"/>
      <c r="T3537" s="443"/>
    </row>
    <row r="3538" spans="4:20" s="121" customFormat="1">
      <c r="D3538" s="466"/>
      <c r="F3538" s="466"/>
      <c r="K3538" s="466"/>
      <c r="P3538" s="466"/>
      <c r="S3538" s="466"/>
      <c r="T3538" s="443"/>
    </row>
    <row r="3539" spans="4:20" s="121" customFormat="1">
      <c r="D3539" s="466"/>
      <c r="F3539" s="466"/>
      <c r="K3539" s="466"/>
      <c r="P3539" s="466"/>
      <c r="S3539" s="466"/>
      <c r="T3539" s="443"/>
    </row>
    <row r="3540" spans="4:20" s="121" customFormat="1">
      <c r="D3540" s="466"/>
      <c r="F3540" s="466"/>
      <c r="K3540" s="466"/>
      <c r="P3540" s="466"/>
      <c r="S3540" s="466"/>
      <c r="T3540" s="443"/>
    </row>
    <row r="3541" spans="4:20" s="121" customFormat="1">
      <c r="D3541" s="466"/>
      <c r="F3541" s="466"/>
      <c r="K3541" s="466"/>
      <c r="P3541" s="466"/>
      <c r="S3541" s="466"/>
      <c r="T3541" s="443"/>
    </row>
    <row r="3542" spans="4:20" s="121" customFormat="1">
      <c r="D3542" s="466"/>
      <c r="F3542" s="466"/>
      <c r="K3542" s="466"/>
      <c r="P3542" s="466"/>
      <c r="S3542" s="466"/>
      <c r="T3542" s="443"/>
    </row>
    <row r="3543" spans="4:20" s="121" customFormat="1">
      <c r="D3543" s="466"/>
      <c r="F3543" s="466"/>
      <c r="K3543" s="466"/>
      <c r="P3543" s="466"/>
      <c r="S3543" s="466"/>
      <c r="T3543" s="443"/>
    </row>
    <row r="3544" spans="4:20" s="121" customFormat="1">
      <c r="D3544" s="466"/>
      <c r="F3544" s="466"/>
      <c r="K3544" s="466"/>
      <c r="P3544" s="466"/>
      <c r="S3544" s="466"/>
      <c r="T3544" s="443"/>
    </row>
    <row r="3545" spans="4:20" s="121" customFormat="1">
      <c r="D3545" s="466"/>
      <c r="F3545" s="466"/>
      <c r="K3545" s="466"/>
      <c r="P3545" s="466"/>
      <c r="S3545" s="466"/>
      <c r="T3545" s="443"/>
    </row>
    <row r="3546" spans="4:20" s="121" customFormat="1">
      <c r="D3546" s="466"/>
      <c r="F3546" s="466"/>
      <c r="K3546" s="466"/>
      <c r="P3546" s="466"/>
      <c r="S3546" s="466"/>
      <c r="T3546" s="443"/>
    </row>
    <row r="3547" spans="4:20" s="121" customFormat="1">
      <c r="D3547" s="466"/>
      <c r="F3547" s="466"/>
      <c r="K3547" s="466"/>
      <c r="P3547" s="466"/>
      <c r="S3547" s="466"/>
      <c r="T3547" s="443"/>
    </row>
    <row r="3548" spans="4:20" s="121" customFormat="1">
      <c r="D3548" s="466"/>
      <c r="F3548" s="466"/>
      <c r="K3548" s="466"/>
      <c r="P3548" s="466"/>
      <c r="S3548" s="466"/>
      <c r="T3548" s="443"/>
    </row>
    <row r="3549" spans="4:20" s="121" customFormat="1">
      <c r="D3549" s="466"/>
      <c r="F3549" s="466"/>
      <c r="K3549" s="466"/>
      <c r="P3549" s="466"/>
      <c r="S3549" s="466"/>
      <c r="T3549" s="443"/>
    </row>
    <row r="3550" spans="4:20" s="121" customFormat="1">
      <c r="D3550" s="466"/>
      <c r="F3550" s="466"/>
      <c r="K3550" s="466"/>
      <c r="P3550" s="466"/>
      <c r="S3550" s="466"/>
      <c r="T3550" s="443"/>
    </row>
    <row r="3551" spans="4:20" s="121" customFormat="1">
      <c r="D3551" s="466"/>
      <c r="F3551" s="466"/>
      <c r="K3551" s="466"/>
      <c r="P3551" s="466"/>
      <c r="S3551" s="466"/>
      <c r="T3551" s="443"/>
    </row>
    <row r="3552" spans="4:20" s="121" customFormat="1">
      <c r="D3552" s="466"/>
      <c r="F3552" s="466"/>
      <c r="K3552" s="466"/>
      <c r="P3552" s="466"/>
      <c r="S3552" s="466"/>
      <c r="T3552" s="443"/>
    </row>
    <row r="3553" spans="4:20" s="121" customFormat="1">
      <c r="D3553" s="466"/>
      <c r="F3553" s="466"/>
      <c r="K3553" s="466"/>
      <c r="P3553" s="466"/>
      <c r="S3553" s="466"/>
      <c r="T3553" s="443"/>
    </row>
    <row r="3554" spans="4:20" s="121" customFormat="1">
      <c r="D3554" s="466"/>
      <c r="F3554" s="466"/>
      <c r="K3554" s="466"/>
      <c r="P3554" s="466"/>
      <c r="S3554" s="466"/>
      <c r="T3554" s="443"/>
    </row>
    <row r="3555" spans="4:20" s="121" customFormat="1">
      <c r="D3555" s="466"/>
      <c r="F3555" s="466"/>
      <c r="K3555" s="466"/>
      <c r="P3555" s="466"/>
      <c r="S3555" s="466"/>
      <c r="T3555" s="443"/>
    </row>
    <row r="3556" spans="4:20" s="121" customFormat="1">
      <c r="D3556" s="466"/>
      <c r="F3556" s="466"/>
      <c r="K3556" s="466"/>
      <c r="P3556" s="466"/>
      <c r="S3556" s="466"/>
      <c r="T3556" s="443"/>
    </row>
    <row r="3557" spans="4:20" s="121" customFormat="1">
      <c r="D3557" s="466"/>
      <c r="F3557" s="466"/>
      <c r="K3557" s="466"/>
      <c r="P3557" s="466"/>
      <c r="S3557" s="466"/>
      <c r="T3557" s="443"/>
    </row>
    <row r="3558" spans="4:20" s="121" customFormat="1">
      <c r="D3558" s="466"/>
      <c r="F3558" s="466"/>
      <c r="K3558" s="466"/>
      <c r="P3558" s="466"/>
      <c r="S3558" s="466"/>
      <c r="T3558" s="443"/>
    </row>
    <row r="3559" spans="4:20" s="121" customFormat="1">
      <c r="D3559" s="466"/>
      <c r="F3559" s="466"/>
      <c r="K3559" s="466"/>
      <c r="P3559" s="466"/>
      <c r="S3559" s="466"/>
      <c r="T3559" s="443"/>
    </row>
    <row r="3560" spans="4:20" s="121" customFormat="1">
      <c r="D3560" s="466"/>
      <c r="F3560" s="466"/>
      <c r="K3560" s="466"/>
      <c r="P3560" s="466"/>
      <c r="S3560" s="466"/>
      <c r="T3560" s="443"/>
    </row>
    <row r="3561" spans="4:20" s="121" customFormat="1">
      <c r="D3561" s="466"/>
      <c r="F3561" s="466"/>
      <c r="K3561" s="466"/>
      <c r="P3561" s="466"/>
      <c r="S3561" s="466"/>
      <c r="T3561" s="443"/>
    </row>
    <row r="3562" spans="4:20" s="121" customFormat="1">
      <c r="D3562" s="466"/>
      <c r="F3562" s="466"/>
      <c r="K3562" s="466"/>
      <c r="P3562" s="466"/>
      <c r="S3562" s="466"/>
      <c r="T3562" s="443"/>
    </row>
    <row r="3563" spans="4:20" s="121" customFormat="1">
      <c r="D3563" s="466"/>
      <c r="F3563" s="466"/>
      <c r="K3563" s="466"/>
      <c r="P3563" s="466"/>
      <c r="S3563" s="466"/>
      <c r="T3563" s="443"/>
    </row>
    <row r="3564" spans="4:20" s="121" customFormat="1">
      <c r="D3564" s="466"/>
      <c r="F3564" s="466"/>
      <c r="K3564" s="466"/>
      <c r="P3564" s="466"/>
      <c r="S3564" s="466"/>
      <c r="T3564" s="443"/>
    </row>
    <row r="3565" spans="4:20" s="121" customFormat="1">
      <c r="D3565" s="466"/>
      <c r="F3565" s="466"/>
      <c r="K3565" s="466"/>
      <c r="P3565" s="466"/>
      <c r="S3565" s="466"/>
      <c r="T3565" s="443"/>
    </row>
    <row r="3566" spans="4:20" s="121" customFormat="1">
      <c r="D3566" s="466"/>
      <c r="F3566" s="466"/>
      <c r="K3566" s="466"/>
      <c r="P3566" s="466"/>
      <c r="S3566" s="466"/>
      <c r="T3566" s="443"/>
    </row>
    <row r="3567" spans="4:20" s="121" customFormat="1">
      <c r="D3567" s="466"/>
      <c r="F3567" s="466"/>
      <c r="K3567" s="466"/>
      <c r="P3567" s="466"/>
      <c r="S3567" s="466"/>
      <c r="T3567" s="443"/>
    </row>
    <row r="3568" spans="4:20" s="121" customFormat="1">
      <c r="D3568" s="466"/>
      <c r="F3568" s="466"/>
      <c r="K3568" s="466"/>
      <c r="P3568" s="466"/>
      <c r="S3568" s="466"/>
      <c r="T3568" s="443"/>
    </row>
    <row r="3569" spans="4:20" s="121" customFormat="1">
      <c r="D3569" s="466"/>
      <c r="F3569" s="466"/>
      <c r="K3569" s="466"/>
      <c r="P3569" s="466"/>
      <c r="S3569" s="466"/>
      <c r="T3569" s="443"/>
    </row>
    <row r="3570" spans="4:20" s="121" customFormat="1">
      <c r="D3570" s="466"/>
      <c r="F3570" s="466"/>
      <c r="K3570" s="466"/>
      <c r="P3570" s="466"/>
      <c r="S3570" s="466"/>
      <c r="T3570" s="443"/>
    </row>
    <row r="3571" spans="4:20" s="121" customFormat="1">
      <c r="D3571" s="466"/>
      <c r="F3571" s="466"/>
      <c r="K3571" s="466"/>
      <c r="P3571" s="466"/>
      <c r="S3571" s="466"/>
      <c r="T3571" s="443"/>
    </row>
    <row r="3572" spans="4:20" s="121" customFormat="1">
      <c r="D3572" s="466"/>
      <c r="F3572" s="466"/>
      <c r="K3572" s="466"/>
      <c r="P3572" s="466"/>
      <c r="S3572" s="466"/>
      <c r="T3572" s="443"/>
    </row>
    <row r="3573" spans="4:20" s="121" customFormat="1">
      <c r="D3573" s="466"/>
      <c r="F3573" s="466"/>
      <c r="K3573" s="466"/>
      <c r="P3573" s="466"/>
      <c r="S3573" s="466"/>
      <c r="T3573" s="443"/>
    </row>
    <row r="3574" spans="4:20" s="121" customFormat="1">
      <c r="D3574" s="466"/>
      <c r="F3574" s="466"/>
      <c r="K3574" s="466"/>
      <c r="P3574" s="466"/>
      <c r="S3574" s="466"/>
      <c r="T3574" s="443"/>
    </row>
    <row r="3575" spans="4:20" s="121" customFormat="1">
      <c r="D3575" s="466"/>
      <c r="F3575" s="466"/>
      <c r="K3575" s="466"/>
      <c r="P3575" s="466"/>
      <c r="S3575" s="466"/>
      <c r="T3575" s="443"/>
    </row>
    <row r="3576" spans="4:20" s="121" customFormat="1">
      <c r="D3576" s="466"/>
      <c r="F3576" s="466"/>
      <c r="K3576" s="466"/>
      <c r="P3576" s="466"/>
      <c r="S3576" s="466"/>
      <c r="T3576" s="443"/>
    </row>
    <row r="3577" spans="4:20" s="121" customFormat="1">
      <c r="D3577" s="466"/>
      <c r="F3577" s="466"/>
      <c r="K3577" s="466"/>
      <c r="P3577" s="466"/>
      <c r="S3577" s="466"/>
      <c r="T3577" s="443"/>
    </row>
    <row r="3578" spans="4:20" s="121" customFormat="1">
      <c r="D3578" s="466"/>
      <c r="F3578" s="466"/>
      <c r="K3578" s="466"/>
      <c r="P3578" s="466"/>
      <c r="S3578" s="466"/>
      <c r="T3578" s="443"/>
    </row>
    <row r="3579" spans="4:20" s="121" customFormat="1">
      <c r="D3579" s="466"/>
      <c r="F3579" s="466"/>
      <c r="K3579" s="466"/>
      <c r="P3579" s="466"/>
      <c r="S3579" s="466"/>
      <c r="T3579" s="443"/>
    </row>
    <row r="3580" spans="4:20" s="121" customFormat="1">
      <c r="D3580" s="466"/>
      <c r="F3580" s="466"/>
      <c r="K3580" s="466"/>
      <c r="P3580" s="466"/>
      <c r="S3580" s="466"/>
      <c r="T3580" s="443"/>
    </row>
    <row r="3581" spans="4:20" s="121" customFormat="1">
      <c r="D3581" s="466"/>
      <c r="F3581" s="466"/>
      <c r="K3581" s="466"/>
      <c r="P3581" s="466"/>
      <c r="S3581" s="466"/>
      <c r="T3581" s="443"/>
    </row>
    <row r="3582" spans="4:20" s="121" customFormat="1">
      <c r="D3582" s="466"/>
      <c r="F3582" s="466"/>
      <c r="K3582" s="466"/>
      <c r="P3582" s="466"/>
      <c r="S3582" s="466"/>
      <c r="T3582" s="443"/>
    </row>
    <row r="3583" spans="4:20" s="121" customFormat="1">
      <c r="D3583" s="466"/>
      <c r="F3583" s="466"/>
      <c r="K3583" s="466"/>
      <c r="P3583" s="466"/>
      <c r="S3583" s="466"/>
      <c r="T3583" s="443"/>
    </row>
    <row r="3584" spans="4:20" s="121" customFormat="1">
      <c r="D3584" s="466"/>
      <c r="F3584" s="466"/>
      <c r="K3584" s="466"/>
      <c r="P3584" s="466"/>
      <c r="S3584" s="466"/>
      <c r="T3584" s="443"/>
    </row>
    <row r="3585" spans="4:20" s="121" customFormat="1">
      <c r="D3585" s="466"/>
      <c r="F3585" s="466"/>
      <c r="K3585" s="466"/>
      <c r="P3585" s="466"/>
      <c r="S3585" s="466"/>
      <c r="T3585" s="443"/>
    </row>
    <row r="3586" spans="4:20" s="121" customFormat="1">
      <c r="D3586" s="466"/>
      <c r="F3586" s="466"/>
      <c r="K3586" s="466"/>
      <c r="P3586" s="466"/>
      <c r="S3586" s="466"/>
      <c r="T3586" s="443"/>
    </row>
    <row r="3587" spans="4:20" s="121" customFormat="1">
      <c r="D3587" s="466"/>
      <c r="F3587" s="466"/>
      <c r="K3587" s="466"/>
      <c r="P3587" s="466"/>
      <c r="S3587" s="466"/>
      <c r="T3587" s="443"/>
    </row>
    <row r="3588" spans="4:20" s="121" customFormat="1">
      <c r="D3588" s="466"/>
      <c r="F3588" s="466"/>
      <c r="K3588" s="466"/>
      <c r="P3588" s="466"/>
      <c r="S3588" s="466"/>
      <c r="T3588" s="443"/>
    </row>
    <row r="3589" spans="4:20" s="121" customFormat="1">
      <c r="D3589" s="466"/>
      <c r="F3589" s="466"/>
      <c r="K3589" s="466"/>
      <c r="P3589" s="466"/>
      <c r="S3589" s="466"/>
      <c r="T3589" s="443"/>
    </row>
    <row r="3590" spans="4:20" s="121" customFormat="1">
      <c r="D3590" s="466"/>
      <c r="F3590" s="466"/>
      <c r="K3590" s="466"/>
      <c r="P3590" s="466"/>
      <c r="S3590" s="466"/>
      <c r="T3590" s="443"/>
    </row>
    <row r="3591" spans="4:20" s="121" customFormat="1">
      <c r="D3591" s="466"/>
      <c r="F3591" s="466"/>
      <c r="K3591" s="466"/>
      <c r="P3591" s="466"/>
      <c r="S3591" s="466"/>
      <c r="T3591" s="443"/>
    </row>
    <row r="3592" spans="4:20" s="121" customFormat="1">
      <c r="D3592" s="466"/>
      <c r="F3592" s="466"/>
      <c r="K3592" s="466"/>
      <c r="P3592" s="466"/>
      <c r="S3592" s="466"/>
      <c r="T3592" s="443"/>
    </row>
    <row r="3593" spans="4:20" s="121" customFormat="1">
      <c r="D3593" s="466"/>
      <c r="F3593" s="466"/>
      <c r="K3593" s="466"/>
      <c r="P3593" s="466"/>
      <c r="S3593" s="466"/>
      <c r="T3593" s="443"/>
    </row>
    <row r="3594" spans="4:20" s="121" customFormat="1">
      <c r="D3594" s="466"/>
      <c r="F3594" s="466"/>
      <c r="K3594" s="466"/>
      <c r="P3594" s="466"/>
      <c r="S3594" s="466"/>
      <c r="T3594" s="443"/>
    </row>
    <row r="3595" spans="4:20" s="121" customFormat="1">
      <c r="D3595" s="466"/>
      <c r="F3595" s="466"/>
      <c r="K3595" s="466"/>
      <c r="P3595" s="466"/>
      <c r="S3595" s="466"/>
      <c r="T3595" s="443"/>
    </row>
    <row r="3596" spans="4:20" s="121" customFormat="1">
      <c r="D3596" s="466"/>
      <c r="F3596" s="466"/>
      <c r="K3596" s="466"/>
      <c r="P3596" s="466"/>
      <c r="S3596" s="466"/>
      <c r="T3596" s="443"/>
    </row>
    <row r="3597" spans="4:20" s="121" customFormat="1">
      <c r="D3597" s="466"/>
      <c r="F3597" s="466"/>
      <c r="K3597" s="466"/>
      <c r="P3597" s="466"/>
      <c r="S3597" s="466"/>
      <c r="T3597" s="443"/>
    </row>
    <row r="3598" spans="4:20" s="121" customFormat="1">
      <c r="D3598" s="466"/>
      <c r="F3598" s="466"/>
      <c r="K3598" s="466"/>
      <c r="P3598" s="466"/>
      <c r="S3598" s="466"/>
      <c r="T3598" s="443"/>
    </row>
    <row r="3599" spans="4:20" s="121" customFormat="1">
      <c r="D3599" s="466"/>
      <c r="F3599" s="466"/>
      <c r="K3599" s="466"/>
      <c r="P3599" s="466"/>
      <c r="S3599" s="466"/>
      <c r="T3599" s="443"/>
    </row>
    <row r="3600" spans="4:20" s="121" customFormat="1">
      <c r="D3600" s="466"/>
      <c r="F3600" s="466"/>
      <c r="K3600" s="466"/>
      <c r="P3600" s="466"/>
      <c r="S3600" s="466"/>
      <c r="T3600" s="443"/>
    </row>
    <row r="3601" spans="4:20" s="121" customFormat="1">
      <c r="D3601" s="466"/>
      <c r="F3601" s="466"/>
      <c r="K3601" s="466"/>
      <c r="P3601" s="466"/>
      <c r="S3601" s="466"/>
      <c r="T3601" s="443"/>
    </row>
    <row r="3602" spans="4:20" s="121" customFormat="1">
      <c r="D3602" s="466"/>
      <c r="F3602" s="466"/>
      <c r="K3602" s="466"/>
      <c r="P3602" s="466"/>
      <c r="S3602" s="466"/>
      <c r="T3602" s="443"/>
    </row>
    <row r="3603" spans="4:20" s="121" customFormat="1">
      <c r="D3603" s="466"/>
      <c r="F3603" s="466"/>
      <c r="K3603" s="466"/>
      <c r="P3603" s="466"/>
      <c r="S3603" s="466"/>
      <c r="T3603" s="443"/>
    </row>
    <row r="3604" spans="4:20" s="121" customFormat="1">
      <c r="D3604" s="466"/>
      <c r="F3604" s="466"/>
      <c r="K3604" s="466"/>
      <c r="P3604" s="466"/>
      <c r="S3604" s="466"/>
      <c r="T3604" s="443"/>
    </row>
    <row r="3605" spans="4:20" s="121" customFormat="1">
      <c r="D3605" s="466"/>
      <c r="F3605" s="466"/>
      <c r="K3605" s="466"/>
      <c r="P3605" s="466"/>
      <c r="S3605" s="466"/>
      <c r="T3605" s="443"/>
    </row>
    <row r="3606" spans="4:20" s="121" customFormat="1">
      <c r="D3606" s="466"/>
      <c r="F3606" s="466"/>
      <c r="K3606" s="466"/>
      <c r="P3606" s="466"/>
      <c r="S3606" s="466"/>
      <c r="T3606" s="443"/>
    </row>
    <row r="3607" spans="4:20" s="121" customFormat="1">
      <c r="D3607" s="466"/>
      <c r="F3607" s="466"/>
      <c r="K3607" s="466"/>
      <c r="P3607" s="466"/>
      <c r="S3607" s="466"/>
      <c r="T3607" s="443"/>
    </row>
    <row r="3608" spans="4:20" s="121" customFormat="1">
      <c r="D3608" s="466"/>
      <c r="F3608" s="466"/>
      <c r="K3608" s="466"/>
      <c r="P3608" s="466"/>
      <c r="S3608" s="466"/>
      <c r="T3608" s="443"/>
    </row>
    <row r="3609" spans="4:20" s="121" customFormat="1">
      <c r="D3609" s="466"/>
      <c r="F3609" s="466"/>
      <c r="K3609" s="466"/>
      <c r="P3609" s="466"/>
      <c r="S3609" s="466"/>
      <c r="T3609" s="443"/>
    </row>
    <row r="3610" spans="4:20" s="121" customFormat="1">
      <c r="D3610" s="466"/>
      <c r="F3610" s="466"/>
      <c r="K3610" s="466"/>
      <c r="P3610" s="466"/>
      <c r="S3610" s="466"/>
      <c r="T3610" s="443"/>
    </row>
    <row r="3611" spans="4:20" s="121" customFormat="1">
      <c r="D3611" s="466"/>
      <c r="F3611" s="466"/>
      <c r="K3611" s="466"/>
      <c r="P3611" s="466"/>
      <c r="S3611" s="466"/>
      <c r="T3611" s="443"/>
    </row>
    <row r="3612" spans="4:20" s="121" customFormat="1">
      <c r="D3612" s="466"/>
      <c r="F3612" s="466"/>
      <c r="K3612" s="466"/>
      <c r="P3612" s="466"/>
      <c r="S3612" s="466"/>
      <c r="T3612" s="443"/>
    </row>
    <row r="3613" spans="4:20" s="121" customFormat="1">
      <c r="D3613" s="466"/>
      <c r="F3613" s="466"/>
      <c r="K3613" s="466"/>
      <c r="P3613" s="466"/>
      <c r="S3613" s="466"/>
      <c r="T3613" s="443"/>
    </row>
    <row r="3614" spans="4:20" s="121" customFormat="1">
      <c r="D3614" s="466"/>
      <c r="F3614" s="466"/>
      <c r="K3614" s="466"/>
      <c r="P3614" s="466"/>
      <c r="S3614" s="466"/>
      <c r="T3614" s="443"/>
    </row>
    <row r="3615" spans="4:20" s="121" customFormat="1">
      <c r="D3615" s="466"/>
      <c r="F3615" s="466"/>
      <c r="K3615" s="466"/>
      <c r="P3615" s="466"/>
      <c r="S3615" s="466"/>
      <c r="T3615" s="443"/>
    </row>
    <row r="3616" spans="4:20" s="121" customFormat="1">
      <c r="D3616" s="466"/>
      <c r="F3616" s="466"/>
      <c r="K3616" s="466"/>
      <c r="P3616" s="466"/>
      <c r="S3616" s="466"/>
      <c r="T3616" s="443"/>
    </row>
    <row r="3617" spans="4:20" s="121" customFormat="1">
      <c r="D3617" s="466"/>
      <c r="F3617" s="466"/>
      <c r="K3617" s="466"/>
      <c r="P3617" s="466"/>
      <c r="S3617" s="466"/>
      <c r="T3617" s="443"/>
    </row>
    <row r="3618" spans="4:20" s="121" customFormat="1">
      <c r="D3618" s="466"/>
      <c r="F3618" s="466"/>
      <c r="K3618" s="466"/>
      <c r="P3618" s="466"/>
      <c r="S3618" s="466"/>
      <c r="T3618" s="443"/>
    </row>
    <row r="3619" spans="4:20" s="121" customFormat="1">
      <c r="D3619" s="466"/>
      <c r="F3619" s="466"/>
      <c r="K3619" s="466"/>
      <c r="P3619" s="466"/>
      <c r="S3619" s="466"/>
      <c r="T3619" s="443"/>
    </row>
    <row r="3620" spans="4:20" s="121" customFormat="1">
      <c r="D3620" s="466"/>
      <c r="F3620" s="466"/>
      <c r="K3620" s="466"/>
      <c r="P3620" s="466"/>
      <c r="S3620" s="466"/>
      <c r="T3620" s="443"/>
    </row>
    <row r="3621" spans="4:20" s="121" customFormat="1">
      <c r="D3621" s="466"/>
      <c r="F3621" s="466"/>
      <c r="K3621" s="466"/>
      <c r="P3621" s="466"/>
      <c r="S3621" s="466"/>
      <c r="T3621" s="443"/>
    </row>
    <row r="3622" spans="4:20" s="121" customFormat="1">
      <c r="D3622" s="466"/>
      <c r="F3622" s="466"/>
      <c r="K3622" s="466"/>
      <c r="P3622" s="466"/>
      <c r="S3622" s="466"/>
      <c r="T3622" s="443"/>
    </row>
    <row r="3623" spans="4:20" s="121" customFormat="1">
      <c r="D3623" s="466"/>
      <c r="F3623" s="466"/>
      <c r="K3623" s="466"/>
      <c r="P3623" s="466"/>
      <c r="S3623" s="466"/>
      <c r="T3623" s="443"/>
    </row>
    <row r="3624" spans="4:20" s="121" customFormat="1">
      <c r="D3624" s="466"/>
      <c r="F3624" s="466"/>
      <c r="K3624" s="466"/>
      <c r="P3624" s="466"/>
      <c r="S3624" s="466"/>
      <c r="T3624" s="443"/>
    </row>
    <row r="3625" spans="4:20" s="121" customFormat="1">
      <c r="D3625" s="466"/>
      <c r="F3625" s="466"/>
      <c r="K3625" s="466"/>
      <c r="P3625" s="466"/>
      <c r="S3625" s="466"/>
      <c r="T3625" s="443"/>
    </row>
    <row r="3626" spans="4:20" s="121" customFormat="1">
      <c r="D3626" s="466"/>
      <c r="F3626" s="466"/>
      <c r="K3626" s="466"/>
      <c r="P3626" s="466"/>
      <c r="S3626" s="466"/>
      <c r="T3626" s="443"/>
    </row>
    <row r="3627" spans="4:20" s="121" customFormat="1">
      <c r="D3627" s="466"/>
      <c r="F3627" s="466"/>
      <c r="K3627" s="466"/>
      <c r="P3627" s="466"/>
      <c r="S3627" s="466"/>
      <c r="T3627" s="443"/>
    </row>
    <row r="3628" spans="4:20" s="121" customFormat="1">
      <c r="D3628" s="466"/>
      <c r="F3628" s="466"/>
      <c r="K3628" s="466"/>
      <c r="P3628" s="466"/>
      <c r="S3628" s="466"/>
      <c r="T3628" s="443"/>
    </row>
    <row r="3629" spans="4:20" s="121" customFormat="1">
      <c r="D3629" s="466"/>
      <c r="F3629" s="466"/>
      <c r="K3629" s="466"/>
      <c r="P3629" s="466"/>
      <c r="S3629" s="466"/>
      <c r="T3629" s="443"/>
    </row>
    <row r="3630" spans="4:20" s="121" customFormat="1">
      <c r="D3630" s="466"/>
      <c r="F3630" s="466"/>
      <c r="K3630" s="466"/>
      <c r="P3630" s="466"/>
      <c r="S3630" s="466"/>
      <c r="T3630" s="443"/>
    </row>
    <row r="3631" spans="4:20" s="121" customFormat="1">
      <c r="D3631" s="466"/>
      <c r="F3631" s="466"/>
      <c r="K3631" s="466"/>
      <c r="P3631" s="466"/>
      <c r="S3631" s="466"/>
      <c r="T3631" s="443"/>
    </row>
    <row r="3632" spans="4:20" s="121" customFormat="1">
      <c r="D3632" s="466"/>
      <c r="F3632" s="466"/>
      <c r="K3632" s="466"/>
      <c r="P3632" s="466"/>
      <c r="S3632" s="466"/>
      <c r="T3632" s="443"/>
    </row>
    <row r="3633" spans="4:20" s="121" customFormat="1">
      <c r="D3633" s="466"/>
      <c r="F3633" s="466"/>
      <c r="K3633" s="466"/>
      <c r="P3633" s="466"/>
      <c r="S3633" s="466"/>
      <c r="T3633" s="443"/>
    </row>
    <row r="3634" spans="4:20" s="121" customFormat="1">
      <c r="D3634" s="466"/>
      <c r="F3634" s="466"/>
      <c r="K3634" s="466"/>
      <c r="P3634" s="466"/>
      <c r="S3634" s="466"/>
      <c r="T3634" s="443"/>
    </row>
    <row r="3635" spans="4:20" s="121" customFormat="1">
      <c r="D3635" s="466"/>
      <c r="F3635" s="466"/>
      <c r="K3635" s="466"/>
      <c r="P3635" s="466"/>
      <c r="S3635" s="466"/>
      <c r="T3635" s="443"/>
    </row>
    <row r="3636" spans="4:20" s="121" customFormat="1">
      <c r="D3636" s="466"/>
      <c r="F3636" s="466"/>
      <c r="K3636" s="466"/>
      <c r="P3636" s="466"/>
      <c r="S3636" s="466"/>
      <c r="T3636" s="443"/>
    </row>
    <row r="3637" spans="4:20" s="121" customFormat="1">
      <c r="D3637" s="466"/>
      <c r="F3637" s="466"/>
      <c r="K3637" s="466"/>
      <c r="P3637" s="466"/>
      <c r="S3637" s="466"/>
      <c r="T3637" s="443"/>
    </row>
    <row r="3638" spans="4:20" s="121" customFormat="1">
      <c r="D3638" s="466"/>
      <c r="F3638" s="466"/>
      <c r="K3638" s="466"/>
      <c r="P3638" s="466"/>
      <c r="S3638" s="466"/>
      <c r="T3638" s="443"/>
    </row>
    <row r="3639" spans="4:20" s="121" customFormat="1">
      <c r="D3639" s="466"/>
      <c r="F3639" s="466"/>
      <c r="K3639" s="466"/>
      <c r="P3639" s="466"/>
      <c r="S3639" s="466"/>
      <c r="T3639" s="443"/>
    </row>
    <row r="3640" spans="4:20" s="121" customFormat="1">
      <c r="D3640" s="466"/>
      <c r="F3640" s="466"/>
      <c r="K3640" s="466"/>
      <c r="P3640" s="466"/>
      <c r="S3640" s="466"/>
      <c r="T3640" s="443"/>
    </row>
    <row r="3641" spans="4:20" s="121" customFormat="1">
      <c r="D3641" s="466"/>
      <c r="F3641" s="466"/>
      <c r="K3641" s="466"/>
      <c r="P3641" s="466"/>
      <c r="S3641" s="466"/>
      <c r="T3641" s="443"/>
    </row>
    <row r="3642" spans="4:20" s="121" customFormat="1">
      <c r="D3642" s="466"/>
      <c r="F3642" s="466"/>
      <c r="K3642" s="466"/>
      <c r="P3642" s="466"/>
      <c r="S3642" s="466"/>
      <c r="T3642" s="443"/>
    </row>
    <row r="3643" spans="4:20" s="121" customFormat="1">
      <c r="D3643" s="466"/>
      <c r="F3643" s="466"/>
      <c r="K3643" s="466"/>
      <c r="P3643" s="466"/>
      <c r="S3643" s="466"/>
      <c r="T3643" s="443"/>
    </row>
    <row r="3644" spans="4:20" s="121" customFormat="1">
      <c r="D3644" s="466"/>
      <c r="F3644" s="466"/>
      <c r="K3644" s="466"/>
      <c r="P3644" s="466"/>
      <c r="S3644" s="466"/>
      <c r="T3644" s="443"/>
    </row>
    <row r="3645" spans="4:20" s="121" customFormat="1">
      <c r="D3645" s="466"/>
      <c r="F3645" s="466"/>
      <c r="K3645" s="466"/>
      <c r="P3645" s="466"/>
      <c r="S3645" s="466"/>
      <c r="T3645" s="443"/>
    </row>
    <row r="3646" spans="4:20" s="121" customFormat="1">
      <c r="D3646" s="466"/>
      <c r="F3646" s="466"/>
      <c r="K3646" s="466"/>
      <c r="P3646" s="466"/>
      <c r="S3646" s="466"/>
      <c r="T3646" s="443"/>
    </row>
    <row r="3647" spans="4:20" s="121" customFormat="1">
      <c r="D3647" s="466"/>
      <c r="F3647" s="466"/>
      <c r="K3647" s="466"/>
      <c r="P3647" s="466"/>
      <c r="S3647" s="466"/>
      <c r="T3647" s="443"/>
    </row>
    <row r="3648" spans="4:20" s="121" customFormat="1">
      <c r="D3648" s="466"/>
      <c r="F3648" s="466"/>
      <c r="K3648" s="466"/>
      <c r="P3648" s="466"/>
      <c r="S3648" s="466"/>
      <c r="T3648" s="443"/>
    </row>
    <row r="3649" spans="4:20" s="121" customFormat="1">
      <c r="D3649" s="466"/>
      <c r="F3649" s="466"/>
      <c r="K3649" s="466"/>
      <c r="P3649" s="466"/>
      <c r="S3649" s="466"/>
      <c r="T3649" s="443"/>
    </row>
    <row r="3650" spans="4:20" s="121" customFormat="1">
      <c r="D3650" s="466"/>
      <c r="F3650" s="466"/>
      <c r="K3650" s="466"/>
      <c r="P3650" s="466"/>
      <c r="S3650" s="466"/>
      <c r="T3650" s="443"/>
    </row>
    <row r="3651" spans="4:20" s="121" customFormat="1">
      <c r="D3651" s="466"/>
      <c r="F3651" s="466"/>
      <c r="K3651" s="466"/>
      <c r="P3651" s="466"/>
      <c r="S3651" s="466"/>
      <c r="T3651" s="443"/>
    </row>
    <row r="3652" spans="4:20" s="121" customFormat="1">
      <c r="D3652" s="466"/>
      <c r="F3652" s="466"/>
      <c r="K3652" s="466"/>
      <c r="P3652" s="466"/>
      <c r="S3652" s="466"/>
      <c r="T3652" s="443"/>
    </row>
    <row r="3653" spans="4:20" s="121" customFormat="1">
      <c r="D3653" s="466"/>
      <c r="F3653" s="466"/>
      <c r="K3653" s="466"/>
      <c r="P3653" s="466"/>
      <c r="S3653" s="466"/>
      <c r="T3653" s="443"/>
    </row>
    <row r="3654" spans="4:20" s="121" customFormat="1">
      <c r="D3654" s="466"/>
      <c r="F3654" s="466"/>
      <c r="K3654" s="466"/>
      <c r="P3654" s="466"/>
      <c r="S3654" s="466"/>
      <c r="T3654" s="443"/>
    </row>
    <row r="3655" spans="4:20" s="121" customFormat="1">
      <c r="D3655" s="466"/>
      <c r="F3655" s="466"/>
      <c r="K3655" s="466"/>
      <c r="P3655" s="466"/>
      <c r="S3655" s="466"/>
      <c r="T3655" s="443"/>
    </row>
    <row r="3656" spans="4:20" s="121" customFormat="1">
      <c r="D3656" s="466"/>
      <c r="F3656" s="466"/>
      <c r="K3656" s="466"/>
      <c r="P3656" s="466"/>
      <c r="S3656" s="466"/>
      <c r="T3656" s="443"/>
    </row>
    <row r="3657" spans="4:20" s="121" customFormat="1">
      <c r="D3657" s="466"/>
      <c r="F3657" s="466"/>
      <c r="K3657" s="466"/>
      <c r="P3657" s="466"/>
      <c r="S3657" s="466"/>
      <c r="T3657" s="443"/>
    </row>
    <row r="3658" spans="4:20" s="121" customFormat="1">
      <c r="D3658" s="466"/>
      <c r="F3658" s="466"/>
      <c r="K3658" s="466"/>
      <c r="P3658" s="466"/>
      <c r="S3658" s="466"/>
      <c r="T3658" s="443"/>
    </row>
    <row r="3659" spans="4:20" s="121" customFormat="1">
      <c r="D3659" s="466"/>
      <c r="F3659" s="466"/>
      <c r="K3659" s="466"/>
      <c r="P3659" s="466"/>
      <c r="S3659" s="466"/>
      <c r="T3659" s="443"/>
    </row>
    <row r="3660" spans="4:20" s="121" customFormat="1">
      <c r="D3660" s="466"/>
      <c r="F3660" s="466"/>
      <c r="K3660" s="466"/>
      <c r="P3660" s="466"/>
      <c r="S3660" s="466"/>
      <c r="T3660" s="443"/>
    </row>
    <row r="3661" spans="4:20" s="121" customFormat="1">
      <c r="D3661" s="466"/>
      <c r="F3661" s="466"/>
      <c r="K3661" s="466"/>
      <c r="P3661" s="466"/>
      <c r="S3661" s="466"/>
      <c r="T3661" s="443"/>
    </row>
    <row r="3662" spans="4:20" s="121" customFormat="1">
      <c r="D3662" s="466"/>
      <c r="F3662" s="466"/>
      <c r="K3662" s="466"/>
      <c r="P3662" s="466"/>
      <c r="S3662" s="466"/>
      <c r="T3662" s="443"/>
    </row>
    <row r="3663" spans="4:20" s="121" customFormat="1">
      <c r="D3663" s="466"/>
      <c r="F3663" s="466"/>
      <c r="K3663" s="466"/>
      <c r="P3663" s="466"/>
      <c r="S3663" s="466"/>
      <c r="T3663" s="443"/>
    </row>
    <row r="3664" spans="4:20" s="121" customFormat="1">
      <c r="D3664" s="466"/>
      <c r="F3664" s="466"/>
      <c r="K3664" s="466"/>
      <c r="P3664" s="466"/>
      <c r="S3664" s="466"/>
      <c r="T3664" s="443"/>
    </row>
    <row r="3665" spans="4:20" s="121" customFormat="1">
      <c r="D3665" s="466"/>
      <c r="F3665" s="466"/>
      <c r="K3665" s="466"/>
      <c r="P3665" s="466"/>
      <c r="S3665" s="466"/>
      <c r="T3665" s="443"/>
    </row>
    <row r="3666" spans="4:20" s="121" customFormat="1">
      <c r="D3666" s="466"/>
      <c r="F3666" s="466"/>
      <c r="K3666" s="466"/>
      <c r="P3666" s="466"/>
      <c r="S3666" s="466"/>
      <c r="T3666" s="443"/>
    </row>
    <row r="3667" spans="4:20" s="121" customFormat="1">
      <c r="D3667" s="466"/>
      <c r="F3667" s="466"/>
      <c r="K3667" s="466"/>
      <c r="P3667" s="466"/>
      <c r="S3667" s="466"/>
      <c r="T3667" s="443"/>
    </row>
    <row r="3668" spans="4:20" s="121" customFormat="1">
      <c r="D3668" s="466"/>
      <c r="F3668" s="466"/>
      <c r="K3668" s="466"/>
      <c r="P3668" s="466"/>
      <c r="S3668" s="466"/>
      <c r="T3668" s="443"/>
    </row>
    <row r="3669" spans="4:20" s="121" customFormat="1">
      <c r="D3669" s="466"/>
      <c r="F3669" s="466"/>
      <c r="K3669" s="466"/>
      <c r="P3669" s="466"/>
      <c r="S3669" s="466"/>
      <c r="T3669" s="443"/>
    </row>
    <row r="3670" spans="4:20" s="121" customFormat="1">
      <c r="D3670" s="466"/>
      <c r="F3670" s="466"/>
      <c r="K3670" s="466"/>
      <c r="P3670" s="466"/>
      <c r="S3670" s="466"/>
      <c r="T3670" s="443"/>
    </row>
    <row r="3671" spans="4:20" s="121" customFormat="1">
      <c r="D3671" s="466"/>
      <c r="F3671" s="466"/>
      <c r="K3671" s="466"/>
      <c r="P3671" s="466"/>
      <c r="S3671" s="466"/>
      <c r="T3671" s="443"/>
    </row>
    <row r="3672" spans="4:20" s="121" customFormat="1">
      <c r="D3672" s="466"/>
      <c r="F3672" s="466"/>
      <c r="K3672" s="466"/>
      <c r="P3672" s="466"/>
      <c r="S3672" s="466"/>
      <c r="T3672" s="443"/>
    </row>
    <row r="3673" spans="4:20" s="121" customFormat="1">
      <c r="D3673" s="466"/>
      <c r="F3673" s="466"/>
      <c r="K3673" s="466"/>
      <c r="P3673" s="466"/>
      <c r="S3673" s="466"/>
      <c r="T3673" s="443"/>
    </row>
    <row r="3674" spans="4:20" s="121" customFormat="1">
      <c r="D3674" s="466"/>
      <c r="F3674" s="466"/>
      <c r="K3674" s="466"/>
      <c r="P3674" s="466"/>
      <c r="S3674" s="466"/>
      <c r="T3674" s="443"/>
    </row>
    <row r="3675" spans="4:20" s="121" customFormat="1">
      <c r="D3675" s="466"/>
      <c r="F3675" s="466"/>
      <c r="K3675" s="466"/>
      <c r="P3675" s="466"/>
      <c r="S3675" s="466"/>
      <c r="T3675" s="443"/>
    </row>
    <row r="3676" spans="4:20" s="121" customFormat="1">
      <c r="D3676" s="466"/>
      <c r="F3676" s="466"/>
      <c r="K3676" s="466"/>
      <c r="P3676" s="466"/>
      <c r="S3676" s="466"/>
      <c r="T3676" s="443"/>
    </row>
    <row r="3677" spans="4:20" s="121" customFormat="1">
      <c r="D3677" s="466"/>
      <c r="F3677" s="466"/>
      <c r="K3677" s="466"/>
      <c r="P3677" s="466"/>
      <c r="S3677" s="466"/>
      <c r="T3677" s="443"/>
    </row>
    <row r="3678" spans="4:20" s="121" customFormat="1">
      <c r="D3678" s="466"/>
      <c r="F3678" s="466"/>
      <c r="K3678" s="466"/>
      <c r="P3678" s="466"/>
      <c r="S3678" s="466"/>
      <c r="T3678" s="443"/>
    </row>
    <row r="3679" spans="4:20" s="121" customFormat="1">
      <c r="D3679" s="466"/>
      <c r="F3679" s="466"/>
      <c r="K3679" s="466"/>
      <c r="P3679" s="466"/>
      <c r="S3679" s="466"/>
      <c r="T3679" s="443"/>
    </row>
    <row r="3680" spans="4:20" s="121" customFormat="1">
      <c r="D3680" s="466"/>
      <c r="F3680" s="466"/>
      <c r="K3680" s="466"/>
      <c r="P3680" s="466"/>
      <c r="S3680" s="466"/>
      <c r="T3680" s="443"/>
    </row>
    <row r="3681" spans="4:20" s="121" customFormat="1">
      <c r="D3681" s="466"/>
      <c r="F3681" s="466"/>
      <c r="K3681" s="466"/>
      <c r="P3681" s="466"/>
      <c r="S3681" s="466"/>
      <c r="T3681" s="443"/>
    </row>
    <row r="3682" spans="4:20" s="121" customFormat="1">
      <c r="D3682" s="466"/>
      <c r="F3682" s="466"/>
      <c r="K3682" s="466"/>
      <c r="P3682" s="466"/>
      <c r="S3682" s="466"/>
      <c r="T3682" s="443"/>
    </row>
    <row r="3683" spans="4:20" s="121" customFormat="1">
      <c r="D3683" s="466"/>
      <c r="F3683" s="466"/>
      <c r="K3683" s="466"/>
      <c r="P3683" s="466"/>
      <c r="S3683" s="466"/>
      <c r="T3683" s="443"/>
    </row>
    <row r="3684" spans="4:20" s="121" customFormat="1">
      <c r="D3684" s="466"/>
      <c r="F3684" s="466"/>
      <c r="K3684" s="466"/>
      <c r="P3684" s="466"/>
      <c r="S3684" s="466"/>
      <c r="T3684" s="443"/>
    </row>
    <row r="3685" spans="4:20" s="121" customFormat="1">
      <c r="D3685" s="466"/>
      <c r="F3685" s="466"/>
      <c r="K3685" s="466"/>
      <c r="P3685" s="466"/>
      <c r="S3685" s="466"/>
      <c r="T3685" s="443"/>
    </row>
    <row r="3686" spans="4:20" s="121" customFormat="1">
      <c r="D3686" s="466"/>
      <c r="F3686" s="466"/>
      <c r="K3686" s="466"/>
      <c r="P3686" s="466"/>
      <c r="S3686" s="466"/>
      <c r="T3686" s="443"/>
    </row>
    <row r="3687" spans="4:20" s="121" customFormat="1">
      <c r="D3687" s="466"/>
      <c r="F3687" s="466"/>
      <c r="K3687" s="466"/>
      <c r="P3687" s="466"/>
      <c r="S3687" s="466"/>
      <c r="T3687" s="443"/>
    </row>
    <row r="3688" spans="4:20" s="121" customFormat="1">
      <c r="D3688" s="466"/>
      <c r="F3688" s="466"/>
      <c r="K3688" s="466"/>
      <c r="P3688" s="466"/>
      <c r="S3688" s="466"/>
      <c r="T3688" s="443"/>
    </row>
    <row r="3689" spans="4:20" s="121" customFormat="1">
      <c r="D3689" s="466"/>
      <c r="F3689" s="466"/>
      <c r="K3689" s="466"/>
      <c r="P3689" s="466"/>
      <c r="S3689" s="466"/>
      <c r="T3689" s="443"/>
    </row>
    <row r="3690" spans="4:20" s="121" customFormat="1">
      <c r="D3690" s="466"/>
      <c r="F3690" s="466"/>
      <c r="K3690" s="466"/>
      <c r="P3690" s="466"/>
      <c r="S3690" s="466"/>
      <c r="T3690" s="443"/>
    </row>
    <row r="3691" spans="4:20" s="121" customFormat="1">
      <c r="D3691" s="466"/>
      <c r="F3691" s="466"/>
      <c r="K3691" s="466"/>
      <c r="P3691" s="466"/>
      <c r="S3691" s="466"/>
      <c r="T3691" s="443"/>
    </row>
    <row r="3692" spans="4:20" s="121" customFormat="1">
      <c r="D3692" s="466"/>
      <c r="F3692" s="466"/>
      <c r="K3692" s="466"/>
      <c r="P3692" s="466"/>
      <c r="S3692" s="466"/>
      <c r="T3692" s="443"/>
    </row>
    <row r="3693" spans="4:20" s="121" customFormat="1">
      <c r="D3693" s="466"/>
      <c r="F3693" s="466"/>
      <c r="K3693" s="466"/>
      <c r="P3693" s="466"/>
      <c r="S3693" s="466"/>
      <c r="T3693" s="443"/>
    </row>
    <row r="3694" spans="4:20" s="121" customFormat="1">
      <c r="D3694" s="466"/>
      <c r="F3694" s="466"/>
      <c r="K3694" s="466"/>
      <c r="P3694" s="466"/>
      <c r="S3694" s="466"/>
      <c r="T3694" s="443"/>
    </row>
    <row r="3695" spans="4:20" s="121" customFormat="1">
      <c r="D3695" s="466"/>
      <c r="F3695" s="466"/>
      <c r="K3695" s="466"/>
      <c r="P3695" s="466"/>
      <c r="S3695" s="466"/>
      <c r="T3695" s="443"/>
    </row>
    <row r="3696" spans="4:20" s="121" customFormat="1">
      <c r="D3696" s="466"/>
      <c r="F3696" s="466"/>
      <c r="K3696" s="466"/>
      <c r="P3696" s="466"/>
      <c r="S3696" s="466"/>
      <c r="T3696" s="443"/>
    </row>
    <row r="3697" spans="4:20" s="121" customFormat="1">
      <c r="D3697" s="466"/>
      <c r="F3697" s="466"/>
      <c r="K3697" s="466"/>
      <c r="P3697" s="466"/>
      <c r="S3697" s="466"/>
      <c r="T3697" s="443"/>
    </row>
    <row r="3698" spans="4:20" s="121" customFormat="1">
      <c r="D3698" s="466"/>
      <c r="F3698" s="466"/>
      <c r="K3698" s="466"/>
      <c r="P3698" s="466"/>
      <c r="S3698" s="466"/>
      <c r="T3698" s="443"/>
    </row>
    <row r="3699" spans="4:20" s="121" customFormat="1">
      <c r="D3699" s="466"/>
      <c r="F3699" s="466"/>
      <c r="K3699" s="466"/>
      <c r="P3699" s="466"/>
      <c r="S3699" s="466"/>
      <c r="T3699" s="443"/>
    </row>
    <row r="3700" spans="4:20" s="121" customFormat="1">
      <c r="D3700" s="466"/>
      <c r="F3700" s="466"/>
      <c r="K3700" s="466"/>
      <c r="P3700" s="466"/>
      <c r="S3700" s="466"/>
      <c r="T3700" s="443"/>
    </row>
    <row r="3701" spans="4:20" s="121" customFormat="1">
      <c r="D3701" s="466"/>
      <c r="F3701" s="466"/>
      <c r="K3701" s="466"/>
      <c r="P3701" s="466"/>
      <c r="S3701" s="466"/>
      <c r="T3701" s="443"/>
    </row>
    <row r="3702" spans="4:20" s="121" customFormat="1">
      <c r="D3702" s="466"/>
      <c r="F3702" s="466"/>
      <c r="K3702" s="466"/>
      <c r="P3702" s="466"/>
      <c r="S3702" s="466"/>
      <c r="T3702" s="443"/>
    </row>
    <row r="3703" spans="4:20" s="121" customFormat="1">
      <c r="D3703" s="466"/>
      <c r="F3703" s="466"/>
      <c r="K3703" s="466"/>
      <c r="P3703" s="466"/>
      <c r="S3703" s="466"/>
      <c r="T3703" s="443"/>
    </row>
    <row r="3704" spans="4:20" s="121" customFormat="1">
      <c r="D3704" s="466"/>
      <c r="F3704" s="466"/>
      <c r="K3704" s="466"/>
      <c r="P3704" s="466"/>
      <c r="S3704" s="466"/>
      <c r="T3704" s="443"/>
    </row>
    <row r="3705" spans="4:20" s="121" customFormat="1">
      <c r="D3705" s="466"/>
      <c r="F3705" s="466"/>
      <c r="K3705" s="466"/>
      <c r="P3705" s="466"/>
      <c r="S3705" s="466"/>
      <c r="T3705" s="443"/>
    </row>
    <row r="3706" spans="4:20" s="121" customFormat="1">
      <c r="D3706" s="466"/>
      <c r="F3706" s="466"/>
      <c r="K3706" s="466"/>
      <c r="P3706" s="466"/>
      <c r="S3706" s="466"/>
      <c r="T3706" s="443"/>
    </row>
    <row r="3707" spans="4:20" s="121" customFormat="1">
      <c r="D3707" s="466"/>
      <c r="F3707" s="466"/>
      <c r="K3707" s="466"/>
      <c r="P3707" s="466"/>
      <c r="S3707" s="466"/>
      <c r="T3707" s="443"/>
    </row>
    <row r="3708" spans="4:20" s="121" customFormat="1">
      <c r="D3708" s="466"/>
      <c r="F3708" s="466"/>
      <c r="K3708" s="466"/>
      <c r="P3708" s="466"/>
      <c r="S3708" s="466"/>
      <c r="T3708" s="443"/>
    </row>
    <row r="3709" spans="4:20" s="121" customFormat="1">
      <c r="D3709" s="466"/>
      <c r="F3709" s="466"/>
      <c r="K3709" s="466"/>
      <c r="P3709" s="466"/>
      <c r="S3709" s="466"/>
      <c r="T3709" s="443"/>
    </row>
    <row r="3710" spans="4:20" s="121" customFormat="1">
      <c r="D3710" s="466"/>
      <c r="F3710" s="466"/>
      <c r="K3710" s="466"/>
      <c r="P3710" s="466"/>
      <c r="S3710" s="466"/>
      <c r="T3710" s="443"/>
    </row>
    <row r="3711" spans="4:20" s="121" customFormat="1">
      <c r="D3711" s="466"/>
      <c r="F3711" s="466"/>
      <c r="K3711" s="466"/>
      <c r="P3711" s="466"/>
      <c r="S3711" s="466"/>
      <c r="T3711" s="443"/>
    </row>
    <row r="3712" spans="4:20" s="121" customFormat="1">
      <c r="D3712" s="466"/>
      <c r="F3712" s="466"/>
      <c r="K3712" s="466"/>
      <c r="P3712" s="466"/>
      <c r="S3712" s="466"/>
      <c r="T3712" s="443"/>
    </row>
    <row r="3713" spans="4:20" s="121" customFormat="1">
      <c r="D3713" s="466"/>
      <c r="F3713" s="466"/>
      <c r="K3713" s="466"/>
      <c r="P3713" s="466"/>
      <c r="S3713" s="466"/>
      <c r="T3713" s="443"/>
    </row>
    <row r="3714" spans="4:20" s="121" customFormat="1">
      <c r="D3714" s="466"/>
      <c r="F3714" s="466"/>
      <c r="K3714" s="466"/>
      <c r="P3714" s="466"/>
      <c r="S3714" s="466"/>
      <c r="T3714" s="443"/>
    </row>
    <row r="3715" spans="4:20" s="121" customFormat="1">
      <c r="D3715" s="466"/>
      <c r="F3715" s="466"/>
      <c r="K3715" s="466"/>
      <c r="P3715" s="466"/>
      <c r="S3715" s="466"/>
      <c r="T3715" s="443"/>
    </row>
    <row r="3716" spans="4:20" s="121" customFormat="1">
      <c r="D3716" s="466"/>
      <c r="F3716" s="466"/>
      <c r="K3716" s="466"/>
      <c r="P3716" s="466"/>
      <c r="S3716" s="466"/>
      <c r="T3716" s="443"/>
    </row>
    <row r="3717" spans="4:20" s="121" customFormat="1">
      <c r="D3717" s="466"/>
      <c r="F3717" s="466"/>
      <c r="K3717" s="466"/>
      <c r="P3717" s="466"/>
      <c r="S3717" s="466"/>
      <c r="T3717" s="443"/>
    </row>
    <row r="3718" spans="4:20" s="121" customFormat="1">
      <c r="D3718" s="466"/>
      <c r="F3718" s="466"/>
      <c r="K3718" s="466"/>
      <c r="P3718" s="466"/>
      <c r="S3718" s="466"/>
      <c r="T3718" s="443"/>
    </row>
    <row r="3719" spans="4:20" s="121" customFormat="1">
      <c r="D3719" s="466"/>
      <c r="F3719" s="466"/>
      <c r="K3719" s="466"/>
      <c r="P3719" s="466"/>
      <c r="S3719" s="466"/>
      <c r="T3719" s="443"/>
    </row>
    <row r="3720" spans="4:20" s="121" customFormat="1">
      <c r="D3720" s="466"/>
      <c r="F3720" s="466"/>
      <c r="K3720" s="466"/>
      <c r="P3720" s="466"/>
      <c r="S3720" s="466"/>
      <c r="T3720" s="443"/>
    </row>
    <row r="3721" spans="4:20" s="121" customFormat="1">
      <c r="D3721" s="466"/>
      <c r="F3721" s="466"/>
      <c r="K3721" s="466"/>
      <c r="P3721" s="466"/>
      <c r="S3721" s="466"/>
      <c r="T3721" s="443"/>
    </row>
    <row r="3722" spans="4:20" s="121" customFormat="1">
      <c r="D3722" s="466"/>
      <c r="F3722" s="466"/>
      <c r="K3722" s="466"/>
      <c r="P3722" s="466"/>
      <c r="S3722" s="466"/>
      <c r="T3722" s="443"/>
    </row>
    <row r="3723" spans="4:20" s="121" customFormat="1">
      <c r="D3723" s="466"/>
      <c r="F3723" s="466"/>
      <c r="K3723" s="466"/>
      <c r="P3723" s="466"/>
      <c r="S3723" s="466"/>
      <c r="T3723" s="443"/>
    </row>
    <row r="3724" spans="4:20" s="121" customFormat="1">
      <c r="D3724" s="466"/>
      <c r="F3724" s="466"/>
      <c r="K3724" s="466"/>
      <c r="P3724" s="466"/>
      <c r="S3724" s="466"/>
      <c r="T3724" s="443"/>
    </row>
    <row r="3725" spans="4:20" s="121" customFormat="1">
      <c r="D3725" s="466"/>
      <c r="F3725" s="466"/>
      <c r="K3725" s="466"/>
      <c r="P3725" s="466"/>
      <c r="S3725" s="466"/>
      <c r="T3725" s="443"/>
    </row>
    <row r="3726" spans="4:20" s="121" customFormat="1">
      <c r="D3726" s="466"/>
      <c r="F3726" s="466"/>
      <c r="K3726" s="466"/>
      <c r="P3726" s="466"/>
      <c r="S3726" s="466"/>
      <c r="T3726" s="443"/>
    </row>
    <row r="3727" spans="4:20" s="121" customFormat="1">
      <c r="D3727" s="466"/>
      <c r="F3727" s="466"/>
      <c r="K3727" s="466"/>
      <c r="P3727" s="466"/>
      <c r="S3727" s="466"/>
      <c r="T3727" s="443"/>
    </row>
    <row r="3728" spans="4:20" s="121" customFormat="1">
      <c r="D3728" s="466"/>
      <c r="F3728" s="466"/>
      <c r="K3728" s="466"/>
      <c r="P3728" s="466"/>
      <c r="S3728" s="466"/>
      <c r="T3728" s="443"/>
    </row>
    <row r="3729" spans="4:20" s="121" customFormat="1">
      <c r="D3729" s="466"/>
      <c r="F3729" s="466"/>
      <c r="K3729" s="466"/>
      <c r="P3729" s="466"/>
      <c r="S3729" s="466"/>
      <c r="T3729" s="443"/>
    </row>
    <row r="3730" spans="4:20" s="121" customFormat="1">
      <c r="D3730" s="466"/>
      <c r="F3730" s="466"/>
      <c r="K3730" s="466"/>
      <c r="P3730" s="466"/>
      <c r="S3730" s="466"/>
      <c r="T3730" s="443"/>
    </row>
    <row r="3731" spans="4:20" s="121" customFormat="1">
      <c r="D3731" s="466"/>
      <c r="F3731" s="466"/>
      <c r="K3731" s="466"/>
      <c r="P3731" s="466"/>
      <c r="S3731" s="466"/>
      <c r="T3731" s="443"/>
    </row>
    <row r="3732" spans="4:20" s="121" customFormat="1">
      <c r="D3732" s="466"/>
      <c r="F3732" s="466"/>
      <c r="K3732" s="466"/>
      <c r="P3732" s="466"/>
      <c r="S3732" s="466"/>
      <c r="T3732" s="443"/>
    </row>
    <row r="3733" spans="4:20" s="121" customFormat="1">
      <c r="D3733" s="466"/>
      <c r="F3733" s="466"/>
      <c r="K3733" s="466"/>
      <c r="P3733" s="466"/>
      <c r="S3733" s="466"/>
      <c r="T3733" s="443"/>
    </row>
    <row r="3734" spans="4:20" s="121" customFormat="1">
      <c r="D3734" s="466"/>
      <c r="F3734" s="466"/>
      <c r="K3734" s="466"/>
      <c r="P3734" s="466"/>
      <c r="S3734" s="466"/>
      <c r="T3734" s="443"/>
    </row>
    <row r="3735" spans="4:20" s="121" customFormat="1">
      <c r="D3735" s="466"/>
      <c r="F3735" s="466"/>
      <c r="K3735" s="466"/>
      <c r="P3735" s="466"/>
      <c r="S3735" s="466"/>
      <c r="T3735" s="443"/>
    </row>
    <row r="3736" spans="4:20" s="121" customFormat="1">
      <c r="D3736" s="466"/>
      <c r="F3736" s="466"/>
      <c r="K3736" s="466"/>
      <c r="P3736" s="466"/>
      <c r="S3736" s="466"/>
      <c r="T3736" s="443"/>
    </row>
    <row r="3737" spans="4:20" s="121" customFormat="1">
      <c r="D3737" s="466"/>
      <c r="F3737" s="466"/>
      <c r="K3737" s="466"/>
      <c r="P3737" s="466"/>
      <c r="S3737" s="466"/>
      <c r="T3737" s="443"/>
    </row>
    <row r="3738" spans="4:20" s="121" customFormat="1">
      <c r="D3738" s="466"/>
      <c r="F3738" s="466"/>
      <c r="K3738" s="466"/>
      <c r="P3738" s="466"/>
      <c r="S3738" s="466"/>
      <c r="T3738" s="443"/>
    </row>
    <row r="3739" spans="4:20" s="121" customFormat="1">
      <c r="D3739" s="466"/>
      <c r="F3739" s="466"/>
      <c r="K3739" s="466"/>
      <c r="P3739" s="466"/>
      <c r="S3739" s="466"/>
      <c r="T3739" s="443"/>
    </row>
    <row r="3740" spans="4:20" s="121" customFormat="1">
      <c r="D3740" s="466"/>
      <c r="F3740" s="466"/>
      <c r="K3740" s="466"/>
      <c r="P3740" s="466"/>
      <c r="S3740" s="466"/>
      <c r="T3740" s="443"/>
    </row>
    <row r="3741" spans="4:20" s="121" customFormat="1">
      <c r="D3741" s="466"/>
      <c r="F3741" s="466"/>
      <c r="K3741" s="466"/>
      <c r="P3741" s="466"/>
      <c r="S3741" s="466"/>
      <c r="T3741" s="443"/>
    </row>
    <row r="3742" spans="4:20" s="121" customFormat="1">
      <c r="D3742" s="466"/>
      <c r="F3742" s="466"/>
      <c r="K3742" s="466"/>
      <c r="P3742" s="466"/>
      <c r="S3742" s="466"/>
      <c r="T3742" s="443"/>
    </row>
    <row r="3743" spans="4:20" s="121" customFormat="1">
      <c r="D3743" s="466"/>
      <c r="F3743" s="466"/>
      <c r="K3743" s="466"/>
      <c r="P3743" s="466"/>
      <c r="S3743" s="466"/>
      <c r="T3743" s="443"/>
    </row>
    <row r="3744" spans="4:20" s="121" customFormat="1">
      <c r="D3744" s="466"/>
      <c r="F3744" s="466"/>
      <c r="K3744" s="466"/>
      <c r="P3744" s="466"/>
      <c r="S3744" s="466"/>
      <c r="T3744" s="443"/>
    </row>
    <row r="3745" spans="4:20" s="121" customFormat="1">
      <c r="D3745" s="466"/>
      <c r="F3745" s="466"/>
      <c r="K3745" s="466"/>
      <c r="P3745" s="466"/>
      <c r="S3745" s="466"/>
      <c r="T3745" s="443"/>
    </row>
    <row r="3746" spans="4:20" s="121" customFormat="1">
      <c r="D3746" s="466"/>
      <c r="F3746" s="466"/>
      <c r="K3746" s="466"/>
      <c r="P3746" s="466"/>
      <c r="S3746" s="466"/>
      <c r="T3746" s="443"/>
    </row>
    <row r="3747" spans="4:20" s="121" customFormat="1">
      <c r="D3747" s="466"/>
      <c r="F3747" s="466"/>
      <c r="K3747" s="466"/>
      <c r="P3747" s="466"/>
      <c r="S3747" s="466"/>
      <c r="T3747" s="443"/>
    </row>
    <row r="3748" spans="4:20" s="121" customFormat="1">
      <c r="D3748" s="466"/>
      <c r="F3748" s="466"/>
      <c r="K3748" s="466"/>
      <c r="P3748" s="466"/>
      <c r="S3748" s="466"/>
      <c r="T3748" s="443"/>
    </row>
    <row r="3749" spans="4:20" s="121" customFormat="1">
      <c r="D3749" s="466"/>
      <c r="F3749" s="466"/>
      <c r="K3749" s="466"/>
      <c r="P3749" s="466"/>
      <c r="S3749" s="466"/>
      <c r="T3749" s="443"/>
    </row>
    <row r="3750" spans="4:20" s="121" customFormat="1">
      <c r="D3750" s="466"/>
      <c r="F3750" s="466"/>
      <c r="K3750" s="466"/>
      <c r="P3750" s="466"/>
      <c r="S3750" s="466"/>
      <c r="T3750" s="443"/>
    </row>
    <row r="3751" spans="4:20" s="121" customFormat="1">
      <c r="D3751" s="466"/>
      <c r="F3751" s="466"/>
      <c r="K3751" s="466"/>
      <c r="P3751" s="466"/>
      <c r="S3751" s="466"/>
      <c r="T3751" s="443"/>
    </row>
    <row r="3752" spans="4:20" s="121" customFormat="1">
      <c r="D3752" s="466"/>
      <c r="F3752" s="466"/>
      <c r="K3752" s="466"/>
      <c r="P3752" s="466"/>
      <c r="S3752" s="466"/>
      <c r="T3752" s="443"/>
    </row>
    <row r="3753" spans="4:20" s="121" customFormat="1">
      <c r="D3753" s="466"/>
      <c r="F3753" s="466"/>
      <c r="K3753" s="466"/>
      <c r="P3753" s="466"/>
      <c r="S3753" s="466"/>
      <c r="T3753" s="443"/>
    </row>
    <row r="3754" spans="4:20" s="121" customFormat="1">
      <c r="D3754" s="466"/>
      <c r="F3754" s="466"/>
      <c r="K3754" s="466"/>
      <c r="P3754" s="466"/>
      <c r="S3754" s="466"/>
      <c r="T3754" s="443"/>
    </row>
    <row r="3755" spans="4:20" s="121" customFormat="1">
      <c r="D3755" s="466"/>
      <c r="F3755" s="466"/>
      <c r="K3755" s="466"/>
      <c r="P3755" s="466"/>
      <c r="S3755" s="466"/>
      <c r="T3755" s="443"/>
    </row>
    <row r="3756" spans="4:20" s="121" customFormat="1">
      <c r="D3756" s="466"/>
      <c r="F3756" s="466"/>
      <c r="K3756" s="466"/>
      <c r="P3756" s="466"/>
      <c r="S3756" s="466"/>
      <c r="T3756" s="443"/>
    </row>
    <row r="3757" spans="4:20" s="121" customFormat="1">
      <c r="D3757" s="466"/>
      <c r="F3757" s="466"/>
      <c r="K3757" s="466"/>
      <c r="P3757" s="466"/>
      <c r="S3757" s="466"/>
      <c r="T3757" s="443"/>
    </row>
    <row r="3758" spans="4:20" s="121" customFormat="1">
      <c r="D3758" s="466"/>
      <c r="F3758" s="466"/>
      <c r="K3758" s="466"/>
      <c r="P3758" s="466"/>
      <c r="S3758" s="466"/>
      <c r="T3758" s="443"/>
    </row>
    <row r="3759" spans="4:20" s="121" customFormat="1">
      <c r="D3759" s="466"/>
      <c r="F3759" s="466"/>
      <c r="K3759" s="466"/>
      <c r="P3759" s="466"/>
      <c r="S3759" s="466"/>
      <c r="T3759" s="443"/>
    </row>
    <row r="3760" spans="4:20" s="121" customFormat="1">
      <c r="D3760" s="466"/>
      <c r="F3760" s="466"/>
      <c r="K3760" s="466"/>
      <c r="P3760" s="466"/>
      <c r="S3760" s="466"/>
      <c r="T3760" s="443"/>
    </row>
    <row r="3761" spans="4:20" s="121" customFormat="1">
      <c r="D3761" s="466"/>
      <c r="F3761" s="466"/>
      <c r="K3761" s="466"/>
      <c r="P3761" s="466"/>
      <c r="S3761" s="466"/>
      <c r="T3761" s="443"/>
    </row>
    <row r="3762" spans="4:20" s="121" customFormat="1">
      <c r="D3762" s="466"/>
      <c r="F3762" s="466"/>
      <c r="K3762" s="466"/>
      <c r="P3762" s="466"/>
      <c r="S3762" s="466"/>
      <c r="T3762" s="443"/>
    </row>
    <row r="3763" spans="4:20" s="121" customFormat="1">
      <c r="D3763" s="466"/>
      <c r="F3763" s="466"/>
      <c r="K3763" s="466"/>
      <c r="P3763" s="466"/>
      <c r="S3763" s="466"/>
      <c r="T3763" s="443"/>
    </row>
    <row r="3764" spans="4:20" s="121" customFormat="1">
      <c r="D3764" s="466"/>
      <c r="F3764" s="466"/>
      <c r="K3764" s="466"/>
      <c r="P3764" s="466"/>
      <c r="S3764" s="466"/>
      <c r="T3764" s="443"/>
    </row>
    <row r="3765" spans="4:20" s="121" customFormat="1">
      <c r="D3765" s="466"/>
      <c r="F3765" s="466"/>
      <c r="K3765" s="466"/>
      <c r="P3765" s="466"/>
      <c r="S3765" s="466"/>
      <c r="T3765" s="443"/>
    </row>
    <row r="3766" spans="4:20" s="121" customFormat="1">
      <c r="D3766" s="466"/>
      <c r="F3766" s="466"/>
      <c r="K3766" s="466"/>
      <c r="P3766" s="466"/>
      <c r="S3766" s="466"/>
      <c r="T3766" s="443"/>
    </row>
    <row r="3767" spans="4:20" s="121" customFormat="1">
      <c r="D3767" s="466"/>
      <c r="F3767" s="466"/>
      <c r="K3767" s="466"/>
      <c r="P3767" s="466"/>
      <c r="S3767" s="466"/>
      <c r="T3767" s="443"/>
    </row>
    <row r="3768" spans="4:20" s="121" customFormat="1">
      <c r="D3768" s="466"/>
      <c r="F3768" s="466"/>
      <c r="K3768" s="466"/>
      <c r="P3768" s="466"/>
      <c r="S3768" s="466"/>
      <c r="T3768" s="443"/>
    </row>
    <row r="3769" spans="4:20" s="121" customFormat="1">
      <c r="D3769" s="466"/>
      <c r="F3769" s="466"/>
      <c r="K3769" s="466"/>
      <c r="P3769" s="466"/>
      <c r="S3769" s="466"/>
      <c r="T3769" s="443"/>
    </row>
    <row r="3770" spans="4:20" s="121" customFormat="1">
      <c r="D3770" s="466"/>
      <c r="F3770" s="466"/>
      <c r="K3770" s="466"/>
      <c r="P3770" s="466"/>
      <c r="S3770" s="466"/>
      <c r="T3770" s="443"/>
    </row>
    <row r="3771" spans="4:20" s="121" customFormat="1">
      <c r="D3771" s="466"/>
      <c r="F3771" s="466"/>
      <c r="K3771" s="466"/>
      <c r="P3771" s="466"/>
      <c r="S3771" s="466"/>
      <c r="T3771" s="443"/>
    </row>
    <row r="3772" spans="4:20" s="121" customFormat="1">
      <c r="D3772" s="466"/>
      <c r="F3772" s="466"/>
      <c r="K3772" s="466"/>
      <c r="P3772" s="466"/>
      <c r="S3772" s="466"/>
      <c r="T3772" s="443"/>
    </row>
    <row r="3773" spans="4:20" s="121" customFormat="1">
      <c r="D3773" s="466"/>
      <c r="F3773" s="466"/>
      <c r="K3773" s="466"/>
      <c r="P3773" s="466"/>
      <c r="S3773" s="466"/>
      <c r="T3773" s="443"/>
    </row>
    <row r="3774" spans="4:20" s="121" customFormat="1">
      <c r="D3774" s="466"/>
      <c r="F3774" s="466"/>
      <c r="K3774" s="466"/>
      <c r="P3774" s="466"/>
      <c r="S3774" s="466"/>
      <c r="T3774" s="443"/>
    </row>
    <row r="3775" spans="4:20" s="121" customFormat="1">
      <c r="D3775" s="466"/>
      <c r="F3775" s="466"/>
      <c r="K3775" s="466"/>
      <c r="P3775" s="466"/>
      <c r="S3775" s="466"/>
      <c r="T3775" s="443"/>
    </row>
    <row r="3776" spans="4:20" s="121" customFormat="1">
      <c r="D3776" s="466"/>
      <c r="F3776" s="466"/>
      <c r="K3776" s="466"/>
      <c r="P3776" s="466"/>
      <c r="S3776" s="466"/>
      <c r="T3776" s="443"/>
    </row>
    <row r="3777" spans="4:20" s="121" customFormat="1">
      <c r="D3777" s="466"/>
      <c r="F3777" s="466"/>
      <c r="K3777" s="466"/>
      <c r="P3777" s="466"/>
      <c r="S3777" s="466"/>
      <c r="T3777" s="443"/>
    </row>
    <row r="3778" spans="4:20" s="121" customFormat="1">
      <c r="D3778" s="466"/>
      <c r="F3778" s="466"/>
      <c r="K3778" s="466"/>
      <c r="P3778" s="466"/>
      <c r="S3778" s="466"/>
      <c r="T3778" s="443"/>
    </row>
    <row r="3779" spans="4:20" s="121" customFormat="1">
      <c r="D3779" s="466"/>
      <c r="F3779" s="466"/>
      <c r="K3779" s="466"/>
      <c r="P3779" s="466"/>
      <c r="S3779" s="466"/>
      <c r="T3779" s="443"/>
    </row>
    <row r="3780" spans="4:20" s="121" customFormat="1">
      <c r="D3780" s="466"/>
      <c r="F3780" s="466"/>
      <c r="K3780" s="466"/>
      <c r="P3780" s="466"/>
      <c r="S3780" s="466"/>
      <c r="T3780" s="443"/>
    </row>
    <row r="3781" spans="4:20" s="121" customFormat="1">
      <c r="D3781" s="466"/>
      <c r="F3781" s="466"/>
      <c r="K3781" s="466"/>
      <c r="P3781" s="466"/>
      <c r="S3781" s="466"/>
      <c r="T3781" s="443"/>
    </row>
    <row r="3782" spans="4:20" s="121" customFormat="1">
      <c r="D3782" s="466"/>
      <c r="F3782" s="466"/>
      <c r="K3782" s="466"/>
      <c r="P3782" s="466"/>
      <c r="S3782" s="466"/>
      <c r="T3782" s="443"/>
    </row>
    <row r="3783" spans="4:20" s="121" customFormat="1">
      <c r="D3783" s="466"/>
      <c r="F3783" s="466"/>
      <c r="K3783" s="466"/>
      <c r="P3783" s="466"/>
      <c r="S3783" s="466"/>
      <c r="T3783" s="443"/>
    </row>
    <row r="3784" spans="4:20" s="121" customFormat="1">
      <c r="D3784" s="466"/>
      <c r="F3784" s="466"/>
      <c r="K3784" s="466"/>
      <c r="P3784" s="466"/>
      <c r="S3784" s="466"/>
      <c r="T3784" s="443"/>
    </row>
    <row r="3785" spans="4:20" s="121" customFormat="1">
      <c r="D3785" s="466"/>
      <c r="F3785" s="466"/>
      <c r="K3785" s="466"/>
      <c r="P3785" s="466"/>
      <c r="S3785" s="466"/>
      <c r="T3785" s="443"/>
    </row>
    <row r="3786" spans="4:20" s="121" customFormat="1">
      <c r="D3786" s="466"/>
      <c r="F3786" s="466"/>
      <c r="K3786" s="466"/>
      <c r="P3786" s="466"/>
      <c r="S3786" s="466"/>
      <c r="T3786" s="443"/>
    </row>
    <row r="3787" spans="4:20" s="121" customFormat="1">
      <c r="D3787" s="466"/>
      <c r="F3787" s="466"/>
      <c r="K3787" s="466"/>
      <c r="P3787" s="466"/>
      <c r="S3787" s="466"/>
      <c r="T3787" s="443"/>
    </row>
    <row r="3788" spans="4:20" s="121" customFormat="1">
      <c r="D3788" s="466"/>
      <c r="F3788" s="466"/>
      <c r="K3788" s="466"/>
      <c r="P3788" s="466"/>
      <c r="S3788" s="466"/>
      <c r="T3788" s="443"/>
    </row>
    <row r="3789" spans="4:20" s="121" customFormat="1">
      <c r="D3789" s="466"/>
      <c r="F3789" s="466"/>
      <c r="K3789" s="466"/>
      <c r="P3789" s="466"/>
      <c r="S3789" s="466"/>
      <c r="T3789" s="443"/>
    </row>
    <row r="3790" spans="4:20" s="121" customFormat="1">
      <c r="D3790" s="466"/>
      <c r="F3790" s="466"/>
      <c r="K3790" s="466"/>
      <c r="P3790" s="466"/>
      <c r="S3790" s="466"/>
      <c r="T3790" s="443"/>
    </row>
    <row r="3791" spans="4:20" s="121" customFormat="1">
      <c r="D3791" s="466"/>
      <c r="F3791" s="466"/>
      <c r="K3791" s="466"/>
      <c r="P3791" s="466"/>
      <c r="S3791" s="466"/>
      <c r="T3791" s="443"/>
    </row>
    <row r="3792" spans="4:20" s="121" customFormat="1">
      <c r="D3792" s="466"/>
      <c r="F3792" s="466"/>
      <c r="K3792" s="466"/>
      <c r="P3792" s="466"/>
      <c r="S3792" s="466"/>
      <c r="T3792" s="443"/>
    </row>
    <row r="3793" spans="4:20" s="121" customFormat="1">
      <c r="D3793" s="466"/>
      <c r="F3793" s="466"/>
      <c r="K3793" s="466"/>
      <c r="P3793" s="466"/>
      <c r="S3793" s="466"/>
      <c r="T3793" s="443"/>
    </row>
    <row r="3794" spans="4:20" s="121" customFormat="1">
      <c r="D3794" s="466"/>
      <c r="F3794" s="466"/>
      <c r="K3794" s="466"/>
      <c r="P3794" s="466"/>
      <c r="S3794" s="466"/>
      <c r="T3794" s="443"/>
    </row>
    <row r="3795" spans="4:20" s="121" customFormat="1">
      <c r="D3795" s="466"/>
      <c r="F3795" s="466"/>
      <c r="K3795" s="466"/>
      <c r="P3795" s="466"/>
      <c r="S3795" s="466"/>
      <c r="T3795" s="443"/>
    </row>
    <row r="3796" spans="4:20" s="121" customFormat="1">
      <c r="D3796" s="466"/>
      <c r="F3796" s="466"/>
      <c r="K3796" s="466"/>
      <c r="P3796" s="466"/>
      <c r="S3796" s="466"/>
      <c r="T3796" s="443"/>
    </row>
    <row r="3797" spans="4:20" s="121" customFormat="1">
      <c r="D3797" s="466"/>
      <c r="F3797" s="466"/>
      <c r="K3797" s="466"/>
      <c r="P3797" s="466"/>
      <c r="S3797" s="466"/>
      <c r="T3797" s="443"/>
    </row>
    <row r="3798" spans="4:20" s="121" customFormat="1">
      <c r="D3798" s="466"/>
      <c r="F3798" s="466"/>
      <c r="K3798" s="466"/>
      <c r="P3798" s="466"/>
      <c r="S3798" s="466"/>
      <c r="T3798" s="443"/>
    </row>
    <row r="3799" spans="4:20" s="121" customFormat="1">
      <c r="D3799" s="466"/>
      <c r="F3799" s="466"/>
      <c r="K3799" s="466"/>
      <c r="P3799" s="466"/>
      <c r="S3799" s="466"/>
      <c r="T3799" s="443"/>
    </row>
    <row r="3800" spans="4:20" s="121" customFormat="1">
      <c r="D3800" s="466"/>
      <c r="F3800" s="466"/>
      <c r="K3800" s="466"/>
      <c r="P3800" s="466"/>
      <c r="S3800" s="466"/>
      <c r="T3800" s="443"/>
    </row>
    <row r="3801" spans="4:20" s="121" customFormat="1">
      <c r="D3801" s="466"/>
      <c r="F3801" s="466"/>
      <c r="K3801" s="466"/>
      <c r="P3801" s="466"/>
      <c r="S3801" s="466"/>
      <c r="T3801" s="443"/>
    </row>
    <row r="3802" spans="4:20" s="121" customFormat="1">
      <c r="D3802" s="466"/>
      <c r="F3802" s="466"/>
      <c r="K3802" s="466"/>
      <c r="P3802" s="466"/>
      <c r="S3802" s="466"/>
      <c r="T3802" s="443"/>
    </row>
    <row r="3803" spans="4:20" s="121" customFormat="1">
      <c r="D3803" s="466"/>
      <c r="F3803" s="466"/>
      <c r="K3803" s="466"/>
      <c r="P3803" s="466"/>
      <c r="S3803" s="466"/>
      <c r="T3803" s="443"/>
    </row>
    <row r="3804" spans="4:20" s="121" customFormat="1">
      <c r="D3804" s="466"/>
      <c r="F3804" s="466"/>
      <c r="K3804" s="466"/>
      <c r="P3804" s="466"/>
      <c r="S3804" s="466"/>
      <c r="T3804" s="443"/>
    </row>
    <row r="3805" spans="4:20" s="121" customFormat="1">
      <c r="D3805" s="466"/>
      <c r="F3805" s="466"/>
      <c r="K3805" s="466"/>
      <c r="P3805" s="466"/>
      <c r="S3805" s="466"/>
      <c r="T3805" s="443"/>
    </row>
    <row r="3806" spans="4:20" s="121" customFormat="1">
      <c r="D3806" s="466"/>
      <c r="F3806" s="466"/>
      <c r="K3806" s="466"/>
      <c r="P3806" s="466"/>
      <c r="S3806" s="466"/>
      <c r="T3806" s="443"/>
    </row>
    <row r="3807" spans="4:20" s="121" customFormat="1">
      <c r="D3807" s="466"/>
      <c r="F3807" s="466"/>
      <c r="K3807" s="466"/>
      <c r="P3807" s="466"/>
      <c r="S3807" s="466"/>
      <c r="T3807" s="443"/>
    </row>
    <row r="3808" spans="4:20" s="121" customFormat="1">
      <c r="D3808" s="466"/>
      <c r="F3808" s="466"/>
      <c r="K3808" s="466"/>
      <c r="P3808" s="466"/>
      <c r="S3808" s="466"/>
      <c r="T3808" s="443"/>
    </row>
    <row r="3809" spans="4:20" s="121" customFormat="1">
      <c r="D3809" s="466"/>
      <c r="F3809" s="466"/>
      <c r="K3809" s="466"/>
      <c r="P3809" s="466"/>
      <c r="S3809" s="466"/>
      <c r="T3809" s="443"/>
    </row>
    <row r="3810" spans="4:20" s="121" customFormat="1">
      <c r="D3810" s="466"/>
      <c r="F3810" s="466"/>
      <c r="K3810" s="466"/>
      <c r="P3810" s="466"/>
      <c r="S3810" s="466"/>
      <c r="T3810" s="443"/>
    </row>
    <row r="3811" spans="4:20" s="121" customFormat="1">
      <c r="D3811" s="466"/>
      <c r="F3811" s="466"/>
      <c r="K3811" s="466"/>
      <c r="P3811" s="466"/>
      <c r="S3811" s="466"/>
      <c r="T3811" s="443"/>
    </row>
    <row r="3812" spans="4:20" s="121" customFormat="1">
      <c r="D3812" s="466"/>
      <c r="F3812" s="466"/>
      <c r="K3812" s="466"/>
      <c r="P3812" s="466"/>
      <c r="S3812" s="466"/>
      <c r="T3812" s="443"/>
    </row>
    <row r="3813" spans="4:20" s="121" customFormat="1">
      <c r="D3813" s="466"/>
      <c r="F3813" s="466"/>
      <c r="K3813" s="466"/>
      <c r="P3813" s="466"/>
      <c r="S3813" s="466"/>
      <c r="T3813" s="443"/>
    </row>
    <row r="3814" spans="4:20" s="121" customFormat="1">
      <c r="D3814" s="466"/>
      <c r="F3814" s="466"/>
      <c r="K3814" s="466"/>
      <c r="P3814" s="466"/>
      <c r="S3814" s="466"/>
      <c r="T3814" s="443"/>
    </row>
    <row r="3815" spans="4:20" s="121" customFormat="1">
      <c r="D3815" s="466"/>
      <c r="F3815" s="466"/>
      <c r="K3815" s="466"/>
      <c r="P3815" s="466"/>
      <c r="S3815" s="466"/>
      <c r="T3815" s="443"/>
    </row>
    <row r="3816" spans="4:20" s="121" customFormat="1">
      <c r="D3816" s="466"/>
      <c r="F3816" s="466"/>
      <c r="K3816" s="466"/>
      <c r="P3816" s="466"/>
      <c r="S3816" s="466"/>
      <c r="T3816" s="443"/>
    </row>
    <row r="3817" spans="4:20" s="121" customFormat="1">
      <c r="D3817" s="466"/>
      <c r="F3817" s="466"/>
      <c r="K3817" s="466"/>
      <c r="P3817" s="466"/>
      <c r="S3817" s="466"/>
      <c r="T3817" s="443"/>
    </row>
    <row r="3818" spans="4:20" s="121" customFormat="1">
      <c r="D3818" s="466"/>
      <c r="F3818" s="466"/>
      <c r="K3818" s="466"/>
      <c r="P3818" s="466"/>
      <c r="S3818" s="466"/>
      <c r="T3818" s="443"/>
    </row>
    <row r="3819" spans="4:20" s="121" customFormat="1">
      <c r="D3819" s="466"/>
      <c r="F3819" s="466"/>
      <c r="K3819" s="466"/>
      <c r="P3819" s="466"/>
      <c r="S3819" s="466"/>
      <c r="T3819" s="443"/>
    </row>
    <row r="3820" spans="4:20" s="121" customFormat="1">
      <c r="D3820" s="466"/>
      <c r="F3820" s="466"/>
      <c r="K3820" s="466"/>
      <c r="P3820" s="466"/>
      <c r="S3820" s="466"/>
      <c r="T3820" s="443"/>
    </row>
    <row r="3821" spans="4:20" s="121" customFormat="1">
      <c r="D3821" s="466"/>
      <c r="F3821" s="466"/>
      <c r="K3821" s="466"/>
      <c r="P3821" s="466"/>
      <c r="S3821" s="466"/>
      <c r="T3821" s="443"/>
    </row>
    <row r="3822" spans="4:20" s="121" customFormat="1">
      <c r="D3822" s="466"/>
      <c r="F3822" s="466"/>
      <c r="K3822" s="466"/>
      <c r="P3822" s="466"/>
      <c r="S3822" s="466"/>
      <c r="T3822" s="443"/>
    </row>
    <row r="3823" spans="4:20" s="121" customFormat="1">
      <c r="D3823" s="466"/>
      <c r="F3823" s="466"/>
      <c r="K3823" s="466"/>
      <c r="P3823" s="466"/>
      <c r="S3823" s="466"/>
      <c r="T3823" s="443"/>
    </row>
    <row r="3824" spans="4:20" s="121" customFormat="1">
      <c r="D3824" s="466"/>
      <c r="F3824" s="466"/>
      <c r="K3824" s="466"/>
      <c r="P3824" s="466"/>
      <c r="S3824" s="466"/>
      <c r="T3824" s="443"/>
    </row>
    <row r="3825" spans="4:20" s="121" customFormat="1">
      <c r="D3825" s="466"/>
      <c r="F3825" s="466"/>
      <c r="K3825" s="466"/>
      <c r="P3825" s="466"/>
      <c r="S3825" s="466"/>
      <c r="T3825" s="443"/>
    </row>
    <row r="3826" spans="4:20" s="121" customFormat="1">
      <c r="D3826" s="466"/>
      <c r="F3826" s="466"/>
      <c r="K3826" s="466"/>
      <c r="P3826" s="466"/>
      <c r="S3826" s="466"/>
      <c r="T3826" s="443"/>
    </row>
    <row r="3827" spans="4:20" s="121" customFormat="1">
      <c r="D3827" s="466"/>
      <c r="F3827" s="466"/>
      <c r="K3827" s="466"/>
      <c r="P3827" s="466"/>
      <c r="S3827" s="466"/>
      <c r="T3827" s="443"/>
    </row>
    <row r="3828" spans="4:20" s="121" customFormat="1">
      <c r="D3828" s="466"/>
      <c r="F3828" s="466"/>
      <c r="K3828" s="466"/>
      <c r="P3828" s="466"/>
      <c r="S3828" s="466"/>
      <c r="T3828" s="443"/>
    </row>
    <row r="3829" spans="4:20" s="121" customFormat="1">
      <c r="D3829" s="466"/>
      <c r="F3829" s="466"/>
      <c r="K3829" s="466"/>
      <c r="P3829" s="466"/>
      <c r="S3829" s="466"/>
      <c r="T3829" s="443"/>
    </row>
    <row r="3830" spans="4:20" s="121" customFormat="1">
      <c r="D3830" s="466"/>
      <c r="F3830" s="466"/>
      <c r="K3830" s="466"/>
      <c r="P3830" s="466"/>
      <c r="S3830" s="466"/>
      <c r="T3830" s="443"/>
    </row>
    <row r="3831" spans="4:20" s="121" customFormat="1">
      <c r="D3831" s="466"/>
      <c r="F3831" s="466"/>
      <c r="K3831" s="466"/>
      <c r="P3831" s="466"/>
      <c r="S3831" s="466"/>
      <c r="T3831" s="443"/>
    </row>
    <row r="3832" spans="4:20" s="121" customFormat="1">
      <c r="D3832" s="466"/>
      <c r="F3832" s="466"/>
      <c r="K3832" s="466"/>
      <c r="P3832" s="466"/>
      <c r="S3832" s="466"/>
      <c r="T3832" s="443"/>
    </row>
    <row r="3833" spans="4:20" s="121" customFormat="1">
      <c r="D3833" s="466"/>
      <c r="F3833" s="466"/>
      <c r="K3833" s="466"/>
      <c r="P3833" s="466"/>
      <c r="S3833" s="466"/>
      <c r="T3833" s="443"/>
    </row>
    <row r="3834" spans="4:20" s="121" customFormat="1">
      <c r="D3834" s="466"/>
      <c r="F3834" s="466"/>
      <c r="K3834" s="466"/>
      <c r="P3834" s="466"/>
      <c r="S3834" s="466"/>
      <c r="T3834" s="443"/>
    </row>
    <row r="3835" spans="4:20" s="121" customFormat="1">
      <c r="D3835" s="466"/>
      <c r="F3835" s="466"/>
      <c r="K3835" s="466"/>
      <c r="P3835" s="466"/>
      <c r="S3835" s="466"/>
      <c r="T3835" s="443"/>
    </row>
    <row r="3836" spans="4:20" s="121" customFormat="1">
      <c r="D3836" s="466"/>
      <c r="F3836" s="466"/>
      <c r="K3836" s="466"/>
      <c r="P3836" s="466"/>
      <c r="S3836" s="466"/>
      <c r="T3836" s="443"/>
    </row>
    <row r="3837" spans="4:20" s="121" customFormat="1">
      <c r="D3837" s="466"/>
      <c r="F3837" s="466"/>
      <c r="K3837" s="466"/>
      <c r="P3837" s="466"/>
      <c r="S3837" s="466"/>
      <c r="T3837" s="443"/>
    </row>
    <row r="3838" spans="4:20" s="121" customFormat="1">
      <c r="D3838" s="466"/>
      <c r="F3838" s="466"/>
      <c r="K3838" s="466"/>
      <c r="P3838" s="466"/>
      <c r="S3838" s="466"/>
      <c r="T3838" s="443"/>
    </row>
    <row r="3839" spans="4:20" s="121" customFormat="1">
      <c r="D3839" s="466"/>
      <c r="F3839" s="466"/>
      <c r="K3839" s="466"/>
      <c r="P3839" s="466"/>
      <c r="S3839" s="466"/>
      <c r="T3839" s="443"/>
    </row>
    <row r="3840" spans="4:20" s="121" customFormat="1">
      <c r="D3840" s="466"/>
      <c r="F3840" s="466"/>
      <c r="K3840" s="466"/>
      <c r="P3840" s="466"/>
      <c r="S3840" s="466"/>
      <c r="T3840" s="443"/>
    </row>
    <row r="3841" spans="4:20" s="121" customFormat="1">
      <c r="D3841" s="466"/>
      <c r="F3841" s="466"/>
      <c r="K3841" s="466"/>
      <c r="P3841" s="466"/>
      <c r="S3841" s="466"/>
      <c r="T3841" s="443"/>
    </row>
    <row r="3842" spans="4:20" s="121" customFormat="1">
      <c r="D3842" s="466"/>
      <c r="F3842" s="466"/>
      <c r="K3842" s="466"/>
      <c r="P3842" s="466"/>
      <c r="S3842" s="466"/>
      <c r="T3842" s="443"/>
    </row>
    <row r="3843" spans="4:20" s="121" customFormat="1">
      <c r="D3843" s="466"/>
      <c r="F3843" s="466"/>
      <c r="K3843" s="466"/>
      <c r="P3843" s="466"/>
      <c r="S3843" s="466"/>
      <c r="T3843" s="443"/>
    </row>
    <row r="3844" spans="4:20" s="121" customFormat="1">
      <c r="D3844" s="466"/>
      <c r="F3844" s="466"/>
      <c r="K3844" s="466"/>
      <c r="P3844" s="466"/>
      <c r="S3844" s="466"/>
      <c r="T3844" s="443"/>
    </row>
    <row r="3845" spans="4:20" s="121" customFormat="1">
      <c r="D3845" s="466"/>
      <c r="F3845" s="466"/>
      <c r="K3845" s="466"/>
      <c r="P3845" s="466"/>
      <c r="S3845" s="466"/>
      <c r="T3845" s="443"/>
    </row>
    <row r="3846" spans="4:20" s="121" customFormat="1">
      <c r="D3846" s="466"/>
      <c r="F3846" s="466"/>
      <c r="K3846" s="466"/>
      <c r="P3846" s="466"/>
      <c r="S3846" s="466"/>
      <c r="T3846" s="443"/>
    </row>
    <row r="3847" spans="4:20" s="121" customFormat="1">
      <c r="D3847" s="466"/>
      <c r="F3847" s="466"/>
      <c r="K3847" s="466"/>
      <c r="P3847" s="466"/>
      <c r="S3847" s="466"/>
      <c r="T3847" s="443"/>
    </row>
    <row r="3848" spans="4:20" s="121" customFormat="1">
      <c r="D3848" s="466"/>
      <c r="F3848" s="466"/>
      <c r="K3848" s="466"/>
      <c r="P3848" s="466"/>
      <c r="S3848" s="466"/>
      <c r="T3848" s="443"/>
    </row>
    <row r="3849" spans="4:20" s="121" customFormat="1">
      <c r="D3849" s="466"/>
      <c r="F3849" s="466"/>
      <c r="K3849" s="466"/>
      <c r="P3849" s="466"/>
      <c r="S3849" s="466"/>
      <c r="T3849" s="443"/>
    </row>
    <row r="3850" spans="4:20" s="121" customFormat="1">
      <c r="D3850" s="466"/>
      <c r="F3850" s="466"/>
      <c r="K3850" s="466"/>
      <c r="P3850" s="466"/>
      <c r="S3850" s="466"/>
      <c r="T3850" s="443"/>
    </row>
    <row r="3851" spans="4:20" s="121" customFormat="1">
      <c r="D3851" s="466"/>
      <c r="F3851" s="466"/>
      <c r="K3851" s="466"/>
      <c r="P3851" s="466"/>
      <c r="S3851" s="466"/>
      <c r="T3851" s="443"/>
    </row>
    <row r="3852" spans="4:20" s="121" customFormat="1">
      <c r="D3852" s="466"/>
      <c r="F3852" s="466"/>
      <c r="K3852" s="466"/>
      <c r="P3852" s="466"/>
      <c r="S3852" s="466"/>
      <c r="T3852" s="443"/>
    </row>
    <row r="3853" spans="4:20" s="121" customFormat="1">
      <c r="D3853" s="466"/>
      <c r="F3853" s="466"/>
      <c r="K3853" s="466"/>
      <c r="P3853" s="466"/>
      <c r="S3853" s="466"/>
      <c r="T3853" s="443"/>
    </row>
    <row r="3854" spans="4:20" s="121" customFormat="1">
      <c r="D3854" s="466"/>
      <c r="F3854" s="466"/>
      <c r="K3854" s="466"/>
      <c r="P3854" s="466"/>
      <c r="S3854" s="466"/>
      <c r="T3854" s="443"/>
    </row>
    <row r="3855" spans="4:20" s="121" customFormat="1">
      <c r="D3855" s="466"/>
      <c r="F3855" s="466"/>
      <c r="K3855" s="466"/>
      <c r="P3855" s="466"/>
      <c r="S3855" s="466"/>
      <c r="T3855" s="443"/>
    </row>
    <row r="3856" spans="4:20" s="121" customFormat="1">
      <c r="D3856" s="466"/>
      <c r="F3856" s="466"/>
      <c r="K3856" s="466"/>
      <c r="P3856" s="466"/>
      <c r="S3856" s="466"/>
      <c r="T3856" s="443"/>
    </row>
    <row r="3857" spans="4:20" s="121" customFormat="1">
      <c r="D3857" s="466"/>
      <c r="F3857" s="466"/>
      <c r="K3857" s="466"/>
      <c r="P3857" s="466"/>
      <c r="S3857" s="466"/>
      <c r="T3857" s="443"/>
    </row>
    <row r="3858" spans="4:20" s="121" customFormat="1">
      <c r="D3858" s="466"/>
      <c r="F3858" s="466"/>
      <c r="K3858" s="466"/>
      <c r="P3858" s="466"/>
      <c r="S3858" s="466"/>
      <c r="T3858" s="443"/>
    </row>
    <row r="3859" spans="4:20" s="121" customFormat="1">
      <c r="D3859" s="466"/>
      <c r="F3859" s="466"/>
      <c r="K3859" s="466"/>
      <c r="P3859" s="466"/>
      <c r="S3859" s="466"/>
      <c r="T3859" s="443"/>
    </row>
    <row r="3860" spans="4:20" s="121" customFormat="1">
      <c r="D3860" s="466"/>
      <c r="F3860" s="466"/>
      <c r="K3860" s="466"/>
      <c r="P3860" s="466"/>
      <c r="S3860" s="466"/>
      <c r="T3860" s="443"/>
    </row>
    <row r="3861" spans="4:20" s="121" customFormat="1">
      <c r="D3861" s="466"/>
      <c r="F3861" s="466"/>
      <c r="K3861" s="466"/>
      <c r="P3861" s="466"/>
      <c r="S3861" s="466"/>
      <c r="T3861" s="443"/>
    </row>
    <row r="3862" spans="4:20" s="121" customFormat="1">
      <c r="D3862" s="466"/>
      <c r="F3862" s="466"/>
      <c r="K3862" s="466"/>
      <c r="P3862" s="466"/>
      <c r="S3862" s="466"/>
      <c r="T3862" s="443"/>
    </row>
    <row r="3863" spans="4:20" s="121" customFormat="1">
      <c r="D3863" s="466"/>
      <c r="F3863" s="466"/>
      <c r="K3863" s="466"/>
      <c r="P3863" s="466"/>
      <c r="S3863" s="466"/>
      <c r="T3863" s="443"/>
    </row>
    <row r="3864" spans="4:20" s="121" customFormat="1">
      <c r="D3864" s="466"/>
      <c r="F3864" s="466"/>
      <c r="K3864" s="466"/>
      <c r="P3864" s="466"/>
      <c r="S3864" s="466"/>
      <c r="T3864" s="443"/>
    </row>
    <row r="3865" spans="4:20" s="121" customFormat="1">
      <c r="D3865" s="466"/>
      <c r="F3865" s="466"/>
      <c r="K3865" s="466"/>
      <c r="P3865" s="466"/>
      <c r="S3865" s="466"/>
      <c r="T3865" s="443"/>
    </row>
    <row r="3866" spans="4:20" s="121" customFormat="1">
      <c r="D3866" s="466"/>
      <c r="F3866" s="466"/>
      <c r="K3866" s="466"/>
      <c r="P3866" s="466"/>
      <c r="S3866" s="466"/>
      <c r="T3866" s="443"/>
    </row>
    <row r="3867" spans="4:20" s="121" customFormat="1">
      <c r="D3867" s="466"/>
      <c r="F3867" s="466"/>
      <c r="K3867" s="466"/>
      <c r="P3867" s="466"/>
      <c r="S3867" s="466"/>
      <c r="T3867" s="443"/>
    </row>
    <row r="3868" spans="4:20" s="121" customFormat="1">
      <c r="D3868" s="466"/>
      <c r="F3868" s="466"/>
      <c r="K3868" s="466"/>
      <c r="P3868" s="466"/>
      <c r="S3868" s="466"/>
      <c r="T3868" s="443"/>
    </row>
    <row r="3869" spans="4:20" s="121" customFormat="1">
      <c r="D3869" s="466"/>
      <c r="F3869" s="466"/>
      <c r="K3869" s="466"/>
      <c r="P3869" s="466"/>
      <c r="S3869" s="466"/>
      <c r="T3869" s="443"/>
    </row>
    <row r="3870" spans="4:20" s="121" customFormat="1">
      <c r="D3870" s="466"/>
      <c r="F3870" s="466"/>
      <c r="K3870" s="466"/>
      <c r="P3870" s="466"/>
      <c r="S3870" s="466"/>
      <c r="T3870" s="443"/>
    </row>
    <row r="3871" spans="4:20" s="121" customFormat="1">
      <c r="D3871" s="466"/>
      <c r="F3871" s="466"/>
      <c r="K3871" s="466"/>
      <c r="P3871" s="466"/>
      <c r="S3871" s="466"/>
      <c r="T3871" s="443"/>
    </row>
    <row r="3872" spans="4:20" s="121" customFormat="1">
      <c r="D3872" s="466"/>
      <c r="F3872" s="466"/>
      <c r="K3872" s="466"/>
      <c r="P3872" s="466"/>
      <c r="S3872" s="466"/>
      <c r="T3872" s="443"/>
    </row>
    <row r="3873" spans="4:20" s="121" customFormat="1">
      <c r="D3873" s="466"/>
      <c r="F3873" s="466"/>
      <c r="K3873" s="466"/>
      <c r="P3873" s="466"/>
      <c r="S3873" s="466"/>
      <c r="T3873" s="443"/>
    </row>
    <row r="3874" spans="4:20" s="121" customFormat="1">
      <c r="D3874" s="466"/>
      <c r="F3874" s="466"/>
      <c r="K3874" s="466"/>
      <c r="P3874" s="466"/>
      <c r="S3874" s="466"/>
      <c r="T3874" s="443"/>
    </row>
    <row r="3875" spans="4:20" s="121" customFormat="1">
      <c r="D3875" s="466"/>
      <c r="F3875" s="466"/>
      <c r="K3875" s="466"/>
      <c r="P3875" s="466"/>
      <c r="S3875" s="466"/>
      <c r="T3875" s="443"/>
    </row>
    <row r="3876" spans="4:20" s="121" customFormat="1">
      <c r="D3876" s="466"/>
      <c r="F3876" s="466"/>
      <c r="K3876" s="466"/>
      <c r="P3876" s="466"/>
      <c r="S3876" s="466"/>
      <c r="T3876" s="443"/>
    </row>
    <row r="3877" spans="4:20" s="121" customFormat="1">
      <c r="D3877" s="466"/>
      <c r="F3877" s="466"/>
      <c r="K3877" s="466"/>
      <c r="P3877" s="466"/>
      <c r="S3877" s="466"/>
      <c r="T3877" s="443"/>
    </row>
    <row r="3878" spans="4:20" s="121" customFormat="1">
      <c r="D3878" s="466"/>
      <c r="F3878" s="466"/>
      <c r="K3878" s="466"/>
      <c r="P3878" s="466"/>
      <c r="S3878" s="466"/>
      <c r="T3878" s="443"/>
    </row>
    <row r="3879" spans="4:20" s="121" customFormat="1">
      <c r="D3879" s="466"/>
      <c r="F3879" s="466"/>
      <c r="K3879" s="466"/>
      <c r="P3879" s="466"/>
      <c r="S3879" s="466"/>
      <c r="T3879" s="443"/>
    </row>
    <row r="3880" spans="4:20" s="121" customFormat="1">
      <c r="D3880" s="466"/>
      <c r="F3880" s="466"/>
      <c r="K3880" s="466"/>
      <c r="P3880" s="466"/>
      <c r="S3880" s="466"/>
      <c r="T3880" s="443"/>
    </row>
    <row r="3881" spans="4:20" s="121" customFormat="1">
      <c r="D3881" s="466"/>
      <c r="F3881" s="466"/>
      <c r="K3881" s="466"/>
      <c r="P3881" s="466"/>
      <c r="S3881" s="466"/>
      <c r="T3881" s="443"/>
    </row>
    <row r="3882" spans="4:20" s="121" customFormat="1">
      <c r="D3882" s="466"/>
      <c r="F3882" s="466"/>
      <c r="K3882" s="466"/>
      <c r="P3882" s="466"/>
      <c r="S3882" s="466"/>
      <c r="T3882" s="443"/>
    </row>
    <row r="3883" spans="4:20" s="121" customFormat="1">
      <c r="D3883" s="466"/>
      <c r="F3883" s="466"/>
      <c r="K3883" s="466"/>
      <c r="P3883" s="466"/>
      <c r="S3883" s="466"/>
      <c r="T3883" s="443"/>
    </row>
    <row r="3884" spans="4:20" s="121" customFormat="1">
      <c r="D3884" s="466"/>
      <c r="F3884" s="466"/>
      <c r="K3884" s="466"/>
      <c r="P3884" s="466"/>
      <c r="S3884" s="466"/>
      <c r="T3884" s="443"/>
    </row>
    <row r="3885" spans="4:20" s="121" customFormat="1">
      <c r="D3885" s="466"/>
      <c r="F3885" s="466"/>
      <c r="K3885" s="466"/>
      <c r="P3885" s="466"/>
      <c r="S3885" s="466"/>
      <c r="T3885" s="443"/>
    </row>
    <row r="3886" spans="4:20" s="121" customFormat="1">
      <c r="D3886" s="466"/>
      <c r="F3886" s="466"/>
      <c r="K3886" s="466"/>
      <c r="P3886" s="466"/>
      <c r="S3886" s="466"/>
      <c r="T3886" s="443"/>
    </row>
    <row r="3887" spans="4:20" s="121" customFormat="1">
      <c r="D3887" s="466"/>
      <c r="F3887" s="466"/>
      <c r="K3887" s="466"/>
      <c r="P3887" s="466"/>
      <c r="S3887" s="466"/>
      <c r="T3887" s="443"/>
    </row>
    <row r="3888" spans="4:20" s="121" customFormat="1">
      <c r="D3888" s="466"/>
      <c r="F3888" s="466"/>
      <c r="K3888" s="466"/>
      <c r="P3888" s="466"/>
      <c r="S3888" s="466"/>
      <c r="T3888" s="443"/>
    </row>
    <row r="3889" spans="4:20" s="121" customFormat="1">
      <c r="D3889" s="466"/>
      <c r="F3889" s="466"/>
      <c r="K3889" s="466"/>
      <c r="P3889" s="466"/>
      <c r="S3889" s="466"/>
      <c r="T3889" s="443"/>
    </row>
    <row r="3890" spans="4:20" s="121" customFormat="1">
      <c r="D3890" s="466"/>
      <c r="F3890" s="466"/>
      <c r="K3890" s="466"/>
      <c r="P3890" s="466"/>
      <c r="S3890" s="466"/>
      <c r="T3890" s="443"/>
    </row>
    <row r="3891" spans="4:20" s="121" customFormat="1">
      <c r="D3891" s="466"/>
      <c r="F3891" s="466"/>
      <c r="K3891" s="466"/>
      <c r="P3891" s="466"/>
      <c r="S3891" s="466"/>
      <c r="T3891" s="443"/>
    </row>
    <row r="3892" spans="4:20" s="121" customFormat="1">
      <c r="D3892" s="466"/>
      <c r="F3892" s="466"/>
      <c r="K3892" s="466"/>
      <c r="P3892" s="466"/>
      <c r="S3892" s="466"/>
      <c r="T3892" s="443"/>
    </row>
    <row r="3893" spans="4:20" s="121" customFormat="1">
      <c r="D3893" s="466"/>
      <c r="F3893" s="466"/>
      <c r="K3893" s="466"/>
      <c r="P3893" s="466"/>
      <c r="S3893" s="466"/>
      <c r="T3893" s="443"/>
    </row>
    <row r="3894" spans="4:20" s="121" customFormat="1">
      <c r="D3894" s="466"/>
      <c r="F3894" s="466"/>
      <c r="K3894" s="466"/>
      <c r="P3894" s="466"/>
      <c r="S3894" s="466"/>
      <c r="T3894" s="443"/>
    </row>
    <row r="3895" spans="4:20" s="121" customFormat="1">
      <c r="D3895" s="466"/>
      <c r="F3895" s="466"/>
      <c r="K3895" s="466"/>
      <c r="P3895" s="466"/>
      <c r="S3895" s="466"/>
      <c r="T3895" s="443"/>
    </row>
    <row r="3896" spans="4:20" s="121" customFormat="1">
      <c r="D3896" s="466"/>
      <c r="F3896" s="466"/>
      <c r="K3896" s="466"/>
      <c r="P3896" s="466"/>
      <c r="S3896" s="466"/>
      <c r="T3896" s="443"/>
    </row>
    <row r="3897" spans="4:20" s="121" customFormat="1">
      <c r="D3897" s="466"/>
      <c r="F3897" s="466"/>
      <c r="K3897" s="466"/>
      <c r="P3897" s="466"/>
      <c r="S3897" s="466"/>
      <c r="T3897" s="443"/>
    </row>
    <row r="3898" spans="4:20" s="121" customFormat="1">
      <c r="D3898" s="466"/>
      <c r="F3898" s="466"/>
      <c r="K3898" s="466"/>
      <c r="P3898" s="466"/>
      <c r="S3898" s="466"/>
      <c r="T3898" s="443"/>
    </row>
    <row r="3899" spans="4:20" s="121" customFormat="1">
      <c r="D3899" s="466"/>
      <c r="F3899" s="466"/>
      <c r="K3899" s="466"/>
      <c r="P3899" s="466"/>
      <c r="S3899" s="466"/>
      <c r="T3899" s="443"/>
    </row>
    <row r="3900" spans="4:20" s="121" customFormat="1">
      <c r="D3900" s="466"/>
      <c r="F3900" s="466"/>
      <c r="K3900" s="466"/>
      <c r="P3900" s="466"/>
      <c r="S3900" s="466"/>
      <c r="T3900" s="443"/>
    </row>
    <row r="3901" spans="4:20" s="121" customFormat="1">
      <c r="D3901" s="466"/>
      <c r="F3901" s="466"/>
      <c r="K3901" s="466"/>
      <c r="P3901" s="466"/>
      <c r="S3901" s="466"/>
      <c r="T3901" s="443"/>
    </row>
    <row r="3902" spans="4:20" s="121" customFormat="1">
      <c r="D3902" s="466"/>
      <c r="F3902" s="466"/>
      <c r="K3902" s="466"/>
      <c r="P3902" s="466"/>
      <c r="S3902" s="466"/>
      <c r="T3902" s="443"/>
    </row>
    <row r="3903" spans="4:20" s="121" customFormat="1">
      <c r="D3903" s="466"/>
      <c r="F3903" s="466"/>
      <c r="K3903" s="466"/>
      <c r="P3903" s="466"/>
      <c r="S3903" s="466"/>
      <c r="T3903" s="443"/>
    </row>
    <row r="3904" spans="4:20" s="121" customFormat="1">
      <c r="D3904" s="466"/>
      <c r="F3904" s="466"/>
      <c r="K3904" s="466"/>
      <c r="P3904" s="466"/>
      <c r="S3904" s="466"/>
      <c r="T3904" s="443"/>
    </row>
    <row r="3905" spans="4:20" s="121" customFormat="1">
      <c r="D3905" s="466"/>
      <c r="F3905" s="466"/>
      <c r="K3905" s="466"/>
      <c r="P3905" s="466"/>
      <c r="S3905" s="466"/>
      <c r="T3905" s="443"/>
    </row>
    <row r="3906" spans="4:20" s="121" customFormat="1">
      <c r="D3906" s="466"/>
      <c r="F3906" s="466"/>
      <c r="K3906" s="466"/>
      <c r="P3906" s="466"/>
      <c r="S3906" s="466"/>
      <c r="T3906" s="443"/>
    </row>
    <row r="3907" spans="4:20" s="121" customFormat="1">
      <c r="D3907" s="466"/>
      <c r="F3907" s="466"/>
      <c r="K3907" s="466"/>
      <c r="P3907" s="466"/>
      <c r="S3907" s="466"/>
      <c r="T3907" s="443"/>
    </row>
    <row r="3908" spans="4:20" s="121" customFormat="1">
      <c r="D3908" s="466"/>
      <c r="F3908" s="466"/>
      <c r="K3908" s="466"/>
      <c r="P3908" s="466"/>
      <c r="S3908" s="466"/>
      <c r="T3908" s="443"/>
    </row>
    <row r="3909" spans="4:20" s="121" customFormat="1">
      <c r="D3909" s="466"/>
      <c r="F3909" s="466"/>
      <c r="K3909" s="466"/>
      <c r="P3909" s="466"/>
      <c r="S3909" s="466"/>
      <c r="T3909" s="443"/>
    </row>
    <row r="3910" spans="4:20" s="121" customFormat="1">
      <c r="D3910" s="466"/>
      <c r="F3910" s="466"/>
      <c r="K3910" s="466"/>
      <c r="P3910" s="466"/>
      <c r="S3910" s="466"/>
      <c r="T3910" s="443"/>
    </row>
    <row r="3911" spans="4:20" s="121" customFormat="1">
      <c r="D3911" s="466"/>
      <c r="F3911" s="466"/>
      <c r="K3911" s="466"/>
      <c r="P3911" s="466"/>
      <c r="S3911" s="466"/>
      <c r="T3911" s="443"/>
    </row>
    <row r="3912" spans="4:20" s="121" customFormat="1">
      <c r="D3912" s="466"/>
      <c r="F3912" s="466"/>
      <c r="K3912" s="466"/>
      <c r="P3912" s="466"/>
      <c r="S3912" s="466"/>
      <c r="T3912" s="443"/>
    </row>
    <row r="3913" spans="4:20" s="121" customFormat="1">
      <c r="D3913" s="466"/>
      <c r="F3913" s="466"/>
      <c r="K3913" s="466"/>
      <c r="P3913" s="466"/>
      <c r="S3913" s="466"/>
      <c r="T3913" s="443"/>
    </row>
    <row r="3914" spans="4:20" s="121" customFormat="1">
      <c r="D3914" s="466"/>
      <c r="F3914" s="466"/>
      <c r="K3914" s="466"/>
      <c r="P3914" s="466"/>
      <c r="S3914" s="466"/>
      <c r="T3914" s="443"/>
    </row>
    <row r="3915" spans="4:20" s="121" customFormat="1">
      <c r="D3915" s="466"/>
      <c r="F3915" s="466"/>
      <c r="K3915" s="466"/>
      <c r="P3915" s="466"/>
      <c r="S3915" s="466"/>
      <c r="T3915" s="443"/>
    </row>
    <row r="3916" spans="4:20" s="121" customFormat="1">
      <c r="D3916" s="466"/>
      <c r="F3916" s="466"/>
      <c r="K3916" s="466"/>
      <c r="P3916" s="466"/>
      <c r="S3916" s="466"/>
      <c r="T3916" s="443"/>
    </row>
    <row r="3917" spans="4:20" s="121" customFormat="1">
      <c r="D3917" s="466"/>
      <c r="F3917" s="466"/>
      <c r="K3917" s="466"/>
      <c r="P3917" s="466"/>
      <c r="S3917" s="466"/>
      <c r="T3917" s="443"/>
    </row>
    <row r="3918" spans="4:20" s="121" customFormat="1">
      <c r="D3918" s="466"/>
      <c r="F3918" s="466"/>
      <c r="K3918" s="466"/>
      <c r="P3918" s="466"/>
      <c r="S3918" s="466"/>
      <c r="T3918" s="443"/>
    </row>
    <row r="3919" spans="4:20" s="121" customFormat="1">
      <c r="D3919" s="466"/>
      <c r="F3919" s="466"/>
      <c r="K3919" s="466"/>
      <c r="P3919" s="466"/>
      <c r="S3919" s="466"/>
      <c r="T3919" s="443"/>
    </row>
    <row r="3920" spans="4:20" s="121" customFormat="1">
      <c r="D3920" s="466"/>
      <c r="F3920" s="466"/>
      <c r="K3920" s="466"/>
      <c r="P3920" s="466"/>
      <c r="S3920" s="466"/>
      <c r="T3920" s="443"/>
    </row>
    <row r="3921" spans="4:20" s="121" customFormat="1">
      <c r="D3921" s="466"/>
      <c r="F3921" s="466"/>
      <c r="K3921" s="466"/>
      <c r="P3921" s="466"/>
      <c r="S3921" s="466"/>
      <c r="T3921" s="443"/>
    </row>
    <row r="3922" spans="4:20" s="121" customFormat="1">
      <c r="D3922" s="466"/>
      <c r="F3922" s="466"/>
      <c r="K3922" s="466"/>
      <c r="P3922" s="466"/>
      <c r="S3922" s="466"/>
      <c r="T3922" s="443"/>
    </row>
    <row r="3923" spans="4:20" s="121" customFormat="1">
      <c r="D3923" s="466"/>
      <c r="F3923" s="466"/>
      <c r="K3923" s="466"/>
      <c r="P3923" s="466"/>
      <c r="S3923" s="466"/>
      <c r="T3923" s="443"/>
    </row>
    <row r="3924" spans="4:20" s="121" customFormat="1">
      <c r="D3924" s="466"/>
      <c r="F3924" s="466"/>
      <c r="K3924" s="466"/>
      <c r="P3924" s="466"/>
      <c r="S3924" s="466"/>
      <c r="T3924" s="443"/>
    </row>
    <row r="3925" spans="4:20" s="121" customFormat="1">
      <c r="D3925" s="466"/>
      <c r="F3925" s="466"/>
      <c r="K3925" s="466"/>
      <c r="P3925" s="466"/>
      <c r="S3925" s="466"/>
      <c r="T3925" s="443"/>
    </row>
    <row r="3926" spans="4:20" s="121" customFormat="1">
      <c r="D3926" s="466"/>
      <c r="F3926" s="466"/>
      <c r="K3926" s="466"/>
      <c r="P3926" s="466"/>
      <c r="S3926" s="466"/>
      <c r="T3926" s="443"/>
    </row>
    <row r="3927" spans="4:20" s="121" customFormat="1">
      <c r="D3927" s="466"/>
      <c r="F3927" s="466"/>
      <c r="K3927" s="466"/>
      <c r="P3927" s="466"/>
      <c r="S3927" s="466"/>
      <c r="T3927" s="443"/>
    </row>
    <row r="3928" spans="4:20" s="121" customFormat="1">
      <c r="D3928" s="466"/>
      <c r="F3928" s="466"/>
      <c r="K3928" s="466"/>
      <c r="P3928" s="466"/>
      <c r="S3928" s="466"/>
      <c r="T3928" s="443"/>
    </row>
    <row r="3929" spans="4:20" s="121" customFormat="1">
      <c r="D3929" s="466"/>
      <c r="F3929" s="466"/>
      <c r="K3929" s="466"/>
      <c r="P3929" s="466"/>
      <c r="S3929" s="466"/>
      <c r="T3929" s="443"/>
    </row>
    <row r="3930" spans="4:20" s="121" customFormat="1">
      <c r="D3930" s="466"/>
      <c r="F3930" s="466"/>
      <c r="K3930" s="466"/>
      <c r="P3930" s="466"/>
      <c r="S3930" s="466"/>
      <c r="T3930" s="443"/>
    </row>
    <row r="3931" spans="4:20" s="121" customFormat="1">
      <c r="D3931" s="466"/>
      <c r="F3931" s="466"/>
      <c r="K3931" s="466"/>
      <c r="P3931" s="466"/>
      <c r="S3931" s="466"/>
      <c r="T3931" s="443"/>
    </row>
    <row r="3932" spans="4:20" s="121" customFormat="1">
      <c r="D3932" s="466"/>
      <c r="F3932" s="466"/>
      <c r="K3932" s="466"/>
      <c r="P3932" s="466"/>
      <c r="S3932" s="466"/>
      <c r="T3932" s="443"/>
    </row>
    <row r="3933" spans="4:20" s="121" customFormat="1">
      <c r="D3933" s="466"/>
      <c r="F3933" s="466"/>
      <c r="K3933" s="466"/>
      <c r="P3933" s="466"/>
      <c r="S3933" s="466"/>
      <c r="T3933" s="443"/>
    </row>
    <row r="3934" spans="4:20" s="121" customFormat="1">
      <c r="D3934" s="466"/>
      <c r="F3934" s="466"/>
      <c r="K3934" s="466"/>
      <c r="P3934" s="466"/>
      <c r="S3934" s="466"/>
      <c r="T3934" s="443"/>
    </row>
    <row r="3935" spans="4:20" s="121" customFormat="1">
      <c r="D3935" s="466"/>
      <c r="F3935" s="466"/>
      <c r="K3935" s="466"/>
      <c r="P3935" s="466"/>
      <c r="S3935" s="466"/>
      <c r="T3935" s="443"/>
    </row>
    <row r="3936" spans="4:20" s="121" customFormat="1">
      <c r="D3936" s="466"/>
      <c r="F3936" s="466"/>
      <c r="K3936" s="466"/>
      <c r="P3936" s="466"/>
      <c r="S3936" s="466"/>
      <c r="T3936" s="443"/>
    </row>
    <row r="3937" spans="4:20" s="121" customFormat="1">
      <c r="D3937" s="466"/>
      <c r="F3937" s="466"/>
      <c r="K3937" s="466"/>
      <c r="P3937" s="466"/>
      <c r="S3937" s="466"/>
      <c r="T3937" s="443"/>
    </row>
    <row r="3938" spans="4:20" s="121" customFormat="1">
      <c r="D3938" s="466"/>
      <c r="F3938" s="466"/>
      <c r="K3938" s="466"/>
      <c r="P3938" s="466"/>
      <c r="S3938" s="466"/>
      <c r="T3938" s="443"/>
    </row>
    <row r="3939" spans="4:20" s="121" customFormat="1">
      <c r="D3939" s="466"/>
      <c r="F3939" s="466"/>
      <c r="K3939" s="466"/>
      <c r="P3939" s="466"/>
      <c r="S3939" s="466"/>
      <c r="T3939" s="443"/>
    </row>
    <row r="3940" spans="4:20" s="121" customFormat="1">
      <c r="D3940" s="466"/>
      <c r="F3940" s="466"/>
      <c r="K3940" s="466"/>
      <c r="P3940" s="466"/>
      <c r="S3940" s="466"/>
      <c r="T3940" s="443"/>
    </row>
    <row r="3941" spans="4:20" s="121" customFormat="1">
      <c r="D3941" s="466"/>
      <c r="F3941" s="466"/>
      <c r="K3941" s="466"/>
      <c r="P3941" s="466"/>
      <c r="S3941" s="466"/>
      <c r="T3941" s="443"/>
    </row>
    <row r="3942" spans="4:20" s="121" customFormat="1">
      <c r="D3942" s="466"/>
      <c r="F3942" s="466"/>
      <c r="K3942" s="466"/>
      <c r="P3942" s="466"/>
      <c r="S3942" s="466"/>
      <c r="T3942" s="443"/>
    </row>
    <row r="3943" spans="4:20" s="121" customFormat="1">
      <c r="D3943" s="466"/>
      <c r="F3943" s="466"/>
      <c r="K3943" s="466"/>
      <c r="P3943" s="466"/>
      <c r="S3943" s="466"/>
      <c r="T3943" s="443"/>
    </row>
    <row r="3944" spans="4:20" s="121" customFormat="1">
      <c r="D3944" s="466"/>
      <c r="F3944" s="466"/>
      <c r="K3944" s="466"/>
      <c r="P3944" s="466"/>
      <c r="S3944" s="466"/>
      <c r="T3944" s="443"/>
    </row>
    <row r="3945" spans="4:20" s="121" customFormat="1">
      <c r="D3945" s="466"/>
      <c r="F3945" s="466"/>
      <c r="K3945" s="466"/>
      <c r="P3945" s="466"/>
      <c r="S3945" s="466"/>
      <c r="T3945" s="443"/>
    </row>
    <row r="3946" spans="4:20" s="121" customFormat="1">
      <c r="D3946" s="466"/>
      <c r="F3946" s="466"/>
      <c r="K3946" s="466"/>
      <c r="P3946" s="466"/>
      <c r="S3946" s="466"/>
      <c r="T3946" s="443"/>
    </row>
    <row r="3947" spans="4:20" s="121" customFormat="1">
      <c r="D3947" s="466"/>
      <c r="F3947" s="466"/>
      <c r="K3947" s="466"/>
      <c r="P3947" s="466"/>
      <c r="S3947" s="466"/>
      <c r="T3947" s="443"/>
    </row>
    <row r="3948" spans="4:20" s="121" customFormat="1">
      <c r="D3948" s="466"/>
      <c r="F3948" s="466"/>
      <c r="K3948" s="466"/>
      <c r="P3948" s="466"/>
      <c r="S3948" s="466"/>
      <c r="T3948" s="443"/>
    </row>
    <row r="3949" spans="4:20" s="121" customFormat="1">
      <c r="D3949" s="466"/>
      <c r="F3949" s="466"/>
      <c r="K3949" s="466"/>
      <c r="P3949" s="466"/>
      <c r="S3949" s="466"/>
      <c r="T3949" s="443"/>
    </row>
    <row r="3950" spans="4:20" s="121" customFormat="1">
      <c r="D3950" s="466"/>
      <c r="F3950" s="466"/>
      <c r="K3950" s="466"/>
      <c r="P3950" s="466"/>
      <c r="S3950" s="466"/>
      <c r="T3950" s="443"/>
    </row>
    <row r="3951" spans="4:20" s="121" customFormat="1">
      <c r="D3951" s="466"/>
      <c r="F3951" s="466"/>
      <c r="K3951" s="466"/>
      <c r="P3951" s="466"/>
      <c r="S3951" s="466"/>
      <c r="T3951" s="443"/>
    </row>
    <row r="3952" spans="4:20" s="121" customFormat="1">
      <c r="D3952" s="466"/>
      <c r="F3952" s="466"/>
      <c r="K3952" s="466"/>
      <c r="P3952" s="466"/>
      <c r="S3952" s="466"/>
      <c r="T3952" s="443"/>
    </row>
    <row r="3953" spans="4:20" s="121" customFormat="1">
      <c r="D3953" s="466"/>
      <c r="F3953" s="466"/>
      <c r="K3953" s="466"/>
      <c r="P3953" s="466"/>
      <c r="S3953" s="466"/>
      <c r="T3953" s="443"/>
    </row>
    <row r="3954" spans="4:20" s="121" customFormat="1">
      <c r="D3954" s="466"/>
      <c r="F3954" s="466"/>
      <c r="K3954" s="466"/>
      <c r="P3954" s="466"/>
      <c r="S3954" s="466"/>
      <c r="T3954" s="443"/>
    </row>
    <row r="3955" spans="4:20" s="121" customFormat="1">
      <c r="D3955" s="466"/>
      <c r="F3955" s="466"/>
      <c r="K3955" s="466"/>
      <c r="P3955" s="466"/>
      <c r="S3955" s="466"/>
      <c r="T3955" s="443"/>
    </row>
    <row r="3956" spans="4:20" s="121" customFormat="1">
      <c r="D3956" s="466"/>
      <c r="F3956" s="466"/>
      <c r="K3956" s="466"/>
      <c r="P3956" s="466"/>
      <c r="S3956" s="466"/>
      <c r="T3956" s="443"/>
    </row>
    <row r="3957" spans="4:20" s="121" customFormat="1">
      <c r="D3957" s="466"/>
      <c r="F3957" s="466"/>
      <c r="K3957" s="466"/>
      <c r="P3957" s="466"/>
      <c r="S3957" s="466"/>
      <c r="T3957" s="443"/>
    </row>
    <row r="3958" spans="4:20" s="121" customFormat="1">
      <c r="D3958" s="466"/>
      <c r="F3958" s="466"/>
      <c r="K3958" s="466"/>
      <c r="P3958" s="466"/>
      <c r="S3958" s="466"/>
      <c r="T3958" s="443"/>
    </row>
    <row r="3959" spans="4:20" s="121" customFormat="1">
      <c r="D3959" s="466"/>
      <c r="F3959" s="466"/>
      <c r="K3959" s="466"/>
      <c r="P3959" s="466"/>
      <c r="S3959" s="466"/>
      <c r="T3959" s="443"/>
    </row>
    <row r="3960" spans="4:20" s="121" customFormat="1">
      <c r="D3960" s="466"/>
      <c r="F3960" s="466"/>
      <c r="K3960" s="466"/>
      <c r="P3960" s="466"/>
      <c r="S3960" s="466"/>
      <c r="T3960" s="443"/>
    </row>
    <row r="3961" spans="4:20" s="121" customFormat="1">
      <c r="D3961" s="466"/>
      <c r="F3961" s="466"/>
      <c r="K3961" s="466"/>
      <c r="P3961" s="466"/>
      <c r="S3961" s="466"/>
      <c r="T3961" s="443"/>
    </row>
    <row r="3962" spans="4:20" s="121" customFormat="1">
      <c r="D3962" s="466"/>
      <c r="F3962" s="466"/>
      <c r="K3962" s="466"/>
      <c r="P3962" s="466"/>
      <c r="S3962" s="466"/>
      <c r="T3962" s="443"/>
    </row>
    <row r="3963" spans="4:20" s="121" customFormat="1">
      <c r="D3963" s="466"/>
      <c r="F3963" s="466"/>
      <c r="K3963" s="466"/>
      <c r="P3963" s="466"/>
      <c r="S3963" s="466"/>
      <c r="T3963" s="443"/>
    </row>
    <row r="3964" spans="4:20" s="121" customFormat="1">
      <c r="D3964" s="466"/>
      <c r="F3964" s="466"/>
      <c r="K3964" s="466"/>
      <c r="P3964" s="466"/>
      <c r="S3964" s="466"/>
      <c r="T3964" s="443"/>
    </row>
    <row r="3965" spans="4:20" s="121" customFormat="1">
      <c r="D3965" s="466"/>
      <c r="F3965" s="466"/>
      <c r="K3965" s="466"/>
      <c r="P3965" s="466"/>
      <c r="S3965" s="466"/>
      <c r="T3965" s="443"/>
    </row>
    <row r="3966" spans="4:20" s="121" customFormat="1">
      <c r="D3966" s="466"/>
      <c r="F3966" s="466"/>
      <c r="K3966" s="466"/>
      <c r="P3966" s="466"/>
      <c r="S3966" s="466"/>
      <c r="T3966" s="443"/>
    </row>
    <row r="3967" spans="4:20" s="121" customFormat="1">
      <c r="D3967" s="466"/>
      <c r="F3967" s="466"/>
      <c r="K3967" s="466"/>
      <c r="P3967" s="466"/>
      <c r="S3967" s="466"/>
      <c r="T3967" s="443"/>
    </row>
    <row r="3968" spans="4:20" s="121" customFormat="1">
      <c r="D3968" s="466"/>
      <c r="F3968" s="466"/>
      <c r="K3968" s="466"/>
      <c r="P3968" s="466"/>
      <c r="S3968" s="466"/>
      <c r="T3968" s="443"/>
    </row>
    <row r="3969" spans="4:20" s="121" customFormat="1">
      <c r="D3969" s="466"/>
      <c r="F3969" s="466"/>
      <c r="K3969" s="466"/>
      <c r="P3969" s="466"/>
      <c r="S3969" s="466"/>
      <c r="T3969" s="443"/>
    </row>
    <row r="3970" spans="4:20" s="121" customFormat="1">
      <c r="D3970" s="466"/>
      <c r="F3970" s="466"/>
      <c r="K3970" s="466"/>
      <c r="P3970" s="466"/>
      <c r="S3970" s="466"/>
      <c r="T3970" s="443"/>
    </row>
    <row r="3971" spans="4:20" s="121" customFormat="1">
      <c r="D3971" s="466"/>
      <c r="F3971" s="466"/>
      <c r="K3971" s="466"/>
      <c r="P3971" s="466"/>
      <c r="S3971" s="466"/>
      <c r="T3971" s="443"/>
    </row>
    <row r="3972" spans="4:20" s="121" customFormat="1">
      <c r="D3972" s="466"/>
      <c r="F3972" s="466"/>
      <c r="K3972" s="466"/>
      <c r="P3972" s="466"/>
      <c r="S3972" s="466"/>
      <c r="T3972" s="443"/>
    </row>
    <row r="3973" spans="4:20" s="121" customFormat="1">
      <c r="D3973" s="466"/>
      <c r="F3973" s="466"/>
      <c r="K3973" s="466"/>
      <c r="P3973" s="466"/>
      <c r="S3973" s="466"/>
      <c r="T3973" s="443"/>
    </row>
    <row r="3974" spans="4:20" s="121" customFormat="1">
      <c r="D3974" s="466"/>
      <c r="F3974" s="466"/>
      <c r="K3974" s="466"/>
      <c r="P3974" s="466"/>
      <c r="S3974" s="466"/>
      <c r="T3974" s="443"/>
    </row>
    <row r="3975" spans="4:20" s="121" customFormat="1">
      <c r="D3975" s="466"/>
      <c r="F3975" s="466"/>
      <c r="K3975" s="466"/>
      <c r="P3975" s="466"/>
      <c r="S3975" s="466"/>
      <c r="T3975" s="443"/>
    </row>
    <row r="3976" spans="4:20" s="121" customFormat="1">
      <c r="D3976" s="466"/>
      <c r="F3976" s="466"/>
      <c r="K3976" s="466"/>
      <c r="P3976" s="466"/>
      <c r="S3976" s="466"/>
      <c r="T3976" s="443"/>
    </row>
    <row r="3977" spans="4:20" s="121" customFormat="1">
      <c r="D3977" s="466"/>
      <c r="F3977" s="466"/>
      <c r="K3977" s="466"/>
      <c r="P3977" s="466"/>
      <c r="S3977" s="466"/>
      <c r="T3977" s="443"/>
    </row>
    <row r="3978" spans="4:20" s="121" customFormat="1">
      <c r="D3978" s="466"/>
      <c r="F3978" s="466"/>
      <c r="K3978" s="466"/>
      <c r="P3978" s="466"/>
      <c r="S3978" s="466"/>
      <c r="T3978" s="443"/>
    </row>
    <row r="3979" spans="4:20" s="121" customFormat="1">
      <c r="D3979" s="466"/>
      <c r="F3979" s="466"/>
      <c r="K3979" s="466"/>
      <c r="P3979" s="466"/>
      <c r="S3979" s="466"/>
      <c r="T3979" s="443"/>
    </row>
    <row r="3980" spans="4:20" s="121" customFormat="1">
      <c r="D3980" s="466"/>
      <c r="F3980" s="466"/>
      <c r="K3980" s="466"/>
      <c r="P3980" s="466"/>
      <c r="S3980" s="466"/>
      <c r="T3980" s="443"/>
    </row>
    <row r="3981" spans="4:20" s="121" customFormat="1">
      <c r="D3981" s="466"/>
      <c r="F3981" s="466"/>
      <c r="K3981" s="466"/>
      <c r="P3981" s="466"/>
      <c r="S3981" s="466"/>
      <c r="T3981" s="443"/>
    </row>
    <row r="3982" spans="4:20" s="121" customFormat="1">
      <c r="D3982" s="466"/>
      <c r="F3982" s="466"/>
      <c r="K3982" s="466"/>
      <c r="P3982" s="466"/>
      <c r="S3982" s="466"/>
      <c r="T3982" s="443"/>
    </row>
    <row r="3983" spans="4:20" s="121" customFormat="1">
      <c r="D3983" s="466"/>
      <c r="F3983" s="466"/>
      <c r="K3983" s="466"/>
      <c r="P3983" s="466"/>
      <c r="S3983" s="466"/>
      <c r="T3983" s="443"/>
    </row>
    <row r="3984" spans="4:20" s="121" customFormat="1">
      <c r="D3984" s="466"/>
      <c r="F3984" s="466"/>
      <c r="K3984" s="466"/>
      <c r="P3984" s="466"/>
      <c r="S3984" s="466"/>
      <c r="T3984" s="443"/>
    </row>
    <row r="3985" spans="4:20" s="121" customFormat="1">
      <c r="D3985" s="466"/>
      <c r="F3985" s="466"/>
      <c r="K3985" s="466"/>
      <c r="P3985" s="466"/>
      <c r="S3985" s="466"/>
      <c r="T3985" s="443"/>
    </row>
    <row r="3986" spans="4:20" s="121" customFormat="1">
      <c r="D3986" s="466"/>
      <c r="F3986" s="466"/>
      <c r="K3986" s="466"/>
      <c r="P3986" s="466"/>
      <c r="S3986" s="466"/>
      <c r="T3986" s="443"/>
    </row>
    <row r="3987" spans="4:20" s="121" customFormat="1">
      <c r="D3987" s="466"/>
      <c r="F3987" s="466"/>
      <c r="K3987" s="466"/>
      <c r="P3987" s="466"/>
      <c r="S3987" s="466"/>
      <c r="T3987" s="443"/>
    </row>
    <row r="3988" spans="4:20" s="121" customFormat="1">
      <c r="D3988" s="466"/>
      <c r="F3988" s="466"/>
      <c r="K3988" s="466"/>
      <c r="P3988" s="466"/>
      <c r="S3988" s="466"/>
      <c r="T3988" s="443"/>
    </row>
    <row r="3989" spans="4:20" s="121" customFormat="1">
      <c r="D3989" s="466"/>
      <c r="F3989" s="466"/>
      <c r="K3989" s="466"/>
      <c r="P3989" s="466"/>
      <c r="S3989" s="466"/>
      <c r="T3989" s="443"/>
    </row>
    <row r="3990" spans="4:20" s="121" customFormat="1">
      <c r="D3990" s="466"/>
      <c r="F3990" s="466"/>
      <c r="K3990" s="466"/>
      <c r="P3990" s="466"/>
      <c r="S3990" s="466"/>
      <c r="T3990" s="443"/>
    </row>
    <row r="3991" spans="4:20" s="121" customFormat="1">
      <c r="D3991" s="466"/>
      <c r="F3991" s="466"/>
      <c r="K3991" s="466"/>
      <c r="P3991" s="466"/>
      <c r="S3991" s="466"/>
      <c r="T3991" s="443"/>
    </row>
    <row r="3992" spans="4:20" s="121" customFormat="1">
      <c r="D3992" s="466"/>
      <c r="F3992" s="466"/>
      <c r="K3992" s="466"/>
      <c r="P3992" s="466"/>
      <c r="S3992" s="466"/>
      <c r="T3992" s="443"/>
    </row>
    <row r="3993" spans="4:20" s="121" customFormat="1">
      <c r="D3993" s="466"/>
      <c r="F3993" s="466"/>
      <c r="K3993" s="466"/>
      <c r="P3993" s="466"/>
      <c r="S3993" s="466"/>
      <c r="T3993" s="443"/>
    </row>
    <row r="3994" spans="4:20" s="121" customFormat="1">
      <c r="D3994" s="466"/>
      <c r="F3994" s="466"/>
      <c r="K3994" s="466"/>
      <c r="P3994" s="466"/>
      <c r="S3994" s="466"/>
      <c r="T3994" s="443"/>
    </row>
    <row r="3995" spans="4:20" s="121" customFormat="1">
      <c r="D3995" s="466"/>
      <c r="F3995" s="466"/>
      <c r="K3995" s="466"/>
      <c r="P3995" s="466"/>
      <c r="S3995" s="466"/>
      <c r="T3995" s="443"/>
    </row>
    <row r="3996" spans="4:20" s="121" customFormat="1">
      <c r="D3996" s="466"/>
      <c r="F3996" s="466"/>
      <c r="K3996" s="466"/>
      <c r="P3996" s="466"/>
      <c r="S3996" s="466"/>
      <c r="T3996" s="443"/>
    </row>
    <row r="3997" spans="4:20" s="121" customFormat="1">
      <c r="D3997" s="466"/>
      <c r="F3997" s="466"/>
      <c r="K3997" s="466"/>
      <c r="P3997" s="466"/>
      <c r="S3997" s="466"/>
      <c r="T3997" s="443"/>
    </row>
    <row r="3998" spans="4:20" s="121" customFormat="1">
      <c r="D3998" s="466"/>
      <c r="F3998" s="466"/>
      <c r="K3998" s="466"/>
      <c r="P3998" s="466"/>
      <c r="S3998" s="466"/>
      <c r="T3998" s="443"/>
    </row>
    <row r="3999" spans="4:20" s="121" customFormat="1">
      <c r="D3999" s="466"/>
      <c r="F3999" s="466"/>
      <c r="K3999" s="466"/>
      <c r="P3999" s="466"/>
      <c r="S3999" s="466"/>
      <c r="T3999" s="443"/>
    </row>
    <row r="4000" spans="4:20" s="121" customFormat="1">
      <c r="D4000" s="466"/>
      <c r="F4000" s="466"/>
      <c r="K4000" s="466"/>
      <c r="P4000" s="466"/>
      <c r="S4000" s="466"/>
      <c r="T4000" s="443"/>
    </row>
    <row r="4001" spans="4:20" s="121" customFormat="1">
      <c r="D4001" s="466"/>
      <c r="F4001" s="466"/>
      <c r="K4001" s="466"/>
      <c r="P4001" s="466"/>
      <c r="S4001" s="466"/>
      <c r="T4001" s="443"/>
    </row>
    <row r="4002" spans="4:20" s="121" customFormat="1">
      <c r="D4002" s="466"/>
      <c r="F4002" s="466"/>
      <c r="K4002" s="466"/>
      <c r="P4002" s="466"/>
      <c r="S4002" s="466"/>
      <c r="T4002" s="443"/>
    </row>
    <row r="4003" spans="4:20" s="121" customFormat="1">
      <c r="D4003" s="466"/>
      <c r="F4003" s="466"/>
      <c r="K4003" s="466"/>
      <c r="P4003" s="466"/>
      <c r="S4003" s="466"/>
      <c r="T4003" s="443"/>
    </row>
    <row r="4004" spans="4:20" s="121" customFormat="1">
      <c r="D4004" s="466"/>
      <c r="F4004" s="466"/>
      <c r="K4004" s="466"/>
      <c r="P4004" s="466"/>
      <c r="S4004" s="466"/>
      <c r="T4004" s="443"/>
    </row>
    <row r="4005" spans="4:20" s="121" customFormat="1">
      <c r="D4005" s="466"/>
      <c r="F4005" s="466"/>
      <c r="K4005" s="466"/>
      <c r="P4005" s="466"/>
      <c r="S4005" s="466"/>
      <c r="T4005" s="443"/>
    </row>
    <row r="4006" spans="4:20" s="121" customFormat="1">
      <c r="D4006" s="466"/>
      <c r="F4006" s="466"/>
      <c r="K4006" s="466"/>
      <c r="P4006" s="466"/>
      <c r="S4006" s="466"/>
      <c r="T4006" s="443"/>
    </row>
    <row r="4007" spans="4:20" s="121" customFormat="1">
      <c r="D4007" s="466"/>
      <c r="F4007" s="466"/>
      <c r="K4007" s="466"/>
      <c r="P4007" s="466"/>
      <c r="S4007" s="466"/>
      <c r="T4007" s="443"/>
    </row>
    <row r="4008" spans="4:20" s="121" customFormat="1">
      <c r="D4008" s="466"/>
      <c r="F4008" s="466"/>
      <c r="K4008" s="466"/>
      <c r="P4008" s="466"/>
      <c r="S4008" s="466"/>
      <c r="T4008" s="443"/>
    </row>
    <row r="4009" spans="4:20" s="121" customFormat="1">
      <c r="D4009" s="466"/>
      <c r="F4009" s="466"/>
      <c r="K4009" s="466"/>
      <c r="P4009" s="466"/>
      <c r="S4009" s="466"/>
      <c r="T4009" s="443"/>
    </row>
    <row r="4010" spans="4:20" s="121" customFormat="1">
      <c r="D4010" s="466"/>
      <c r="F4010" s="466"/>
      <c r="K4010" s="466"/>
      <c r="P4010" s="466"/>
      <c r="S4010" s="466"/>
      <c r="T4010" s="443"/>
    </row>
    <row r="4011" spans="4:20" s="121" customFormat="1">
      <c r="D4011" s="466"/>
      <c r="F4011" s="466"/>
      <c r="K4011" s="466"/>
      <c r="P4011" s="466"/>
      <c r="S4011" s="466"/>
      <c r="T4011" s="443"/>
    </row>
    <row r="4012" spans="4:20" s="121" customFormat="1">
      <c r="D4012" s="466"/>
      <c r="F4012" s="466"/>
      <c r="K4012" s="466"/>
      <c r="P4012" s="466"/>
      <c r="S4012" s="466"/>
      <c r="T4012" s="443"/>
    </row>
    <row r="4013" spans="4:20" s="121" customFormat="1">
      <c r="D4013" s="466"/>
      <c r="F4013" s="466"/>
      <c r="K4013" s="466"/>
      <c r="P4013" s="466"/>
      <c r="S4013" s="466"/>
      <c r="T4013" s="443"/>
    </row>
    <row r="4014" spans="4:20" s="121" customFormat="1">
      <c r="D4014" s="466"/>
      <c r="F4014" s="466"/>
      <c r="K4014" s="466"/>
      <c r="P4014" s="466"/>
      <c r="S4014" s="466"/>
      <c r="T4014" s="443"/>
    </row>
    <row r="4015" spans="4:20" s="121" customFormat="1">
      <c r="D4015" s="466"/>
      <c r="F4015" s="466"/>
      <c r="K4015" s="466"/>
      <c r="P4015" s="466"/>
      <c r="S4015" s="466"/>
      <c r="T4015" s="443"/>
    </row>
    <row r="4016" spans="4:20" s="121" customFormat="1">
      <c r="D4016" s="466"/>
      <c r="F4016" s="466"/>
      <c r="K4016" s="466"/>
      <c r="P4016" s="466"/>
      <c r="S4016" s="466"/>
      <c r="T4016" s="443"/>
    </row>
    <row r="4017" spans="4:20" s="121" customFormat="1">
      <c r="D4017" s="466"/>
      <c r="F4017" s="466"/>
      <c r="K4017" s="466"/>
      <c r="P4017" s="466"/>
      <c r="S4017" s="466"/>
      <c r="T4017" s="443"/>
    </row>
    <row r="4018" spans="4:20" s="121" customFormat="1">
      <c r="D4018" s="466"/>
      <c r="F4018" s="466"/>
      <c r="K4018" s="466"/>
      <c r="P4018" s="466"/>
      <c r="S4018" s="466"/>
      <c r="T4018" s="443"/>
    </row>
    <row r="4019" spans="4:20" s="121" customFormat="1">
      <c r="D4019" s="466"/>
      <c r="F4019" s="466"/>
      <c r="K4019" s="466"/>
      <c r="P4019" s="466"/>
      <c r="S4019" s="466"/>
      <c r="T4019" s="443"/>
    </row>
    <row r="4020" spans="4:20" s="121" customFormat="1">
      <c r="D4020" s="466"/>
      <c r="F4020" s="466"/>
      <c r="K4020" s="466"/>
      <c r="P4020" s="466"/>
      <c r="S4020" s="466"/>
      <c r="T4020" s="443"/>
    </row>
    <row r="4021" spans="4:20" s="121" customFormat="1">
      <c r="D4021" s="466"/>
      <c r="F4021" s="466"/>
      <c r="K4021" s="466"/>
      <c r="P4021" s="466"/>
      <c r="S4021" s="466"/>
      <c r="T4021" s="443"/>
    </row>
    <row r="4022" spans="4:20" s="121" customFormat="1">
      <c r="D4022" s="466"/>
      <c r="F4022" s="466"/>
      <c r="K4022" s="466"/>
      <c r="P4022" s="466"/>
      <c r="S4022" s="466"/>
      <c r="T4022" s="443"/>
    </row>
    <row r="4023" spans="4:20" s="121" customFormat="1">
      <c r="D4023" s="466"/>
      <c r="F4023" s="466"/>
      <c r="K4023" s="466"/>
      <c r="P4023" s="466"/>
      <c r="S4023" s="466"/>
      <c r="T4023" s="443"/>
    </row>
    <row r="4024" spans="4:20" s="121" customFormat="1">
      <c r="D4024" s="466"/>
      <c r="F4024" s="466"/>
      <c r="K4024" s="466"/>
      <c r="P4024" s="466"/>
      <c r="S4024" s="466"/>
      <c r="T4024" s="443"/>
    </row>
    <row r="4025" spans="4:20" s="121" customFormat="1">
      <c r="D4025" s="466"/>
      <c r="F4025" s="466"/>
      <c r="K4025" s="466"/>
      <c r="P4025" s="466"/>
      <c r="S4025" s="466"/>
      <c r="T4025" s="443"/>
    </row>
    <row r="4026" spans="4:20" s="121" customFormat="1">
      <c r="D4026" s="466"/>
      <c r="F4026" s="466"/>
      <c r="K4026" s="466"/>
      <c r="P4026" s="466"/>
      <c r="S4026" s="466"/>
      <c r="T4026" s="443"/>
    </row>
    <row r="4027" spans="4:20" s="121" customFormat="1">
      <c r="D4027" s="466"/>
      <c r="F4027" s="466"/>
      <c r="K4027" s="466"/>
      <c r="P4027" s="466"/>
      <c r="S4027" s="466"/>
      <c r="T4027" s="443"/>
    </row>
    <row r="4028" spans="4:20" s="121" customFormat="1">
      <c r="D4028" s="466"/>
      <c r="F4028" s="466"/>
      <c r="K4028" s="466"/>
      <c r="P4028" s="466"/>
      <c r="S4028" s="466"/>
      <c r="T4028" s="443"/>
    </row>
    <row r="4029" spans="4:20" s="121" customFormat="1">
      <c r="D4029" s="466"/>
      <c r="F4029" s="466"/>
      <c r="K4029" s="466"/>
      <c r="P4029" s="466"/>
      <c r="S4029" s="466"/>
      <c r="T4029" s="443"/>
    </row>
    <row r="4030" spans="4:20" s="121" customFormat="1">
      <c r="D4030" s="466"/>
      <c r="F4030" s="466"/>
      <c r="K4030" s="466"/>
      <c r="P4030" s="466"/>
      <c r="S4030" s="466"/>
      <c r="T4030" s="443"/>
    </row>
    <row r="4031" spans="4:20" s="121" customFormat="1">
      <c r="D4031" s="466"/>
      <c r="F4031" s="466"/>
      <c r="K4031" s="466"/>
      <c r="P4031" s="466"/>
      <c r="S4031" s="466"/>
      <c r="T4031" s="443"/>
    </row>
    <row r="4032" spans="4:20" s="121" customFormat="1">
      <c r="D4032" s="466"/>
      <c r="F4032" s="466"/>
      <c r="K4032" s="466"/>
      <c r="P4032" s="466"/>
      <c r="S4032" s="466"/>
      <c r="T4032" s="443"/>
    </row>
    <row r="4033" spans="4:20" s="121" customFormat="1">
      <c r="D4033" s="466"/>
      <c r="F4033" s="466"/>
      <c r="K4033" s="466"/>
      <c r="P4033" s="466"/>
      <c r="S4033" s="466"/>
      <c r="T4033" s="443"/>
    </row>
    <row r="4034" spans="4:20" s="121" customFormat="1">
      <c r="D4034" s="466"/>
      <c r="F4034" s="466"/>
      <c r="K4034" s="466"/>
      <c r="P4034" s="466"/>
      <c r="S4034" s="466"/>
      <c r="T4034" s="443"/>
    </row>
    <row r="4035" spans="4:20" s="121" customFormat="1">
      <c r="D4035" s="466"/>
      <c r="F4035" s="466"/>
      <c r="K4035" s="466"/>
      <c r="P4035" s="466"/>
      <c r="S4035" s="466"/>
      <c r="T4035" s="443"/>
    </row>
    <row r="4036" spans="4:20" s="121" customFormat="1">
      <c r="D4036" s="466"/>
      <c r="F4036" s="466"/>
      <c r="K4036" s="466"/>
      <c r="P4036" s="466"/>
      <c r="S4036" s="466"/>
      <c r="T4036" s="443"/>
    </row>
    <row r="4037" spans="4:20" s="121" customFormat="1">
      <c r="D4037" s="466"/>
      <c r="F4037" s="466"/>
      <c r="K4037" s="466"/>
      <c r="P4037" s="466"/>
      <c r="S4037" s="466"/>
      <c r="T4037" s="443"/>
    </row>
    <row r="4038" spans="4:20" s="121" customFormat="1">
      <c r="D4038" s="466"/>
      <c r="F4038" s="466"/>
      <c r="K4038" s="466"/>
      <c r="P4038" s="466"/>
      <c r="S4038" s="466"/>
      <c r="T4038" s="443"/>
    </row>
    <row r="4039" spans="4:20" s="121" customFormat="1">
      <c r="D4039" s="466"/>
      <c r="F4039" s="466"/>
      <c r="K4039" s="466"/>
      <c r="P4039" s="466"/>
      <c r="S4039" s="466"/>
      <c r="T4039" s="443"/>
    </row>
    <row r="4040" spans="4:20" s="121" customFormat="1">
      <c r="D4040" s="466"/>
      <c r="F4040" s="466"/>
      <c r="K4040" s="466"/>
      <c r="P4040" s="466"/>
      <c r="S4040" s="466"/>
      <c r="T4040" s="443"/>
    </row>
    <row r="4041" spans="4:20" s="121" customFormat="1">
      <c r="D4041" s="466"/>
      <c r="F4041" s="466"/>
      <c r="K4041" s="466"/>
      <c r="P4041" s="466"/>
      <c r="S4041" s="466"/>
      <c r="T4041" s="443"/>
    </row>
    <row r="4042" spans="4:20" s="121" customFormat="1">
      <c r="D4042" s="466"/>
      <c r="F4042" s="466"/>
      <c r="K4042" s="466"/>
      <c r="P4042" s="466"/>
      <c r="S4042" s="466"/>
      <c r="T4042" s="443"/>
    </row>
    <row r="4043" spans="4:20" s="121" customFormat="1">
      <c r="D4043" s="466"/>
      <c r="F4043" s="466"/>
      <c r="K4043" s="466"/>
      <c r="P4043" s="466"/>
      <c r="S4043" s="466"/>
      <c r="T4043" s="443"/>
    </row>
    <row r="4044" spans="4:20" s="121" customFormat="1">
      <c r="D4044" s="466"/>
      <c r="F4044" s="466"/>
      <c r="K4044" s="466"/>
      <c r="P4044" s="466"/>
      <c r="S4044" s="466"/>
      <c r="T4044" s="443"/>
    </row>
    <row r="4045" spans="4:20" s="121" customFormat="1">
      <c r="D4045" s="466"/>
      <c r="F4045" s="466"/>
      <c r="K4045" s="466"/>
      <c r="P4045" s="466"/>
      <c r="S4045" s="466"/>
      <c r="T4045" s="443"/>
    </row>
    <row r="4046" spans="4:20" s="121" customFormat="1">
      <c r="D4046" s="466"/>
      <c r="F4046" s="466"/>
      <c r="K4046" s="466"/>
      <c r="P4046" s="466"/>
      <c r="S4046" s="466"/>
      <c r="T4046" s="443"/>
    </row>
    <row r="4047" spans="4:20" s="121" customFormat="1">
      <c r="D4047" s="466"/>
      <c r="F4047" s="466"/>
      <c r="K4047" s="466"/>
      <c r="P4047" s="466"/>
      <c r="S4047" s="466"/>
      <c r="T4047" s="443"/>
    </row>
    <row r="4048" spans="4:20" s="121" customFormat="1">
      <c r="D4048" s="466"/>
      <c r="F4048" s="466"/>
      <c r="K4048" s="466"/>
      <c r="P4048" s="466"/>
      <c r="S4048" s="466"/>
      <c r="T4048" s="443"/>
    </row>
    <row r="4049" spans="4:20" s="121" customFormat="1">
      <c r="D4049" s="466"/>
      <c r="F4049" s="466"/>
      <c r="K4049" s="466"/>
      <c r="P4049" s="466"/>
      <c r="S4049" s="466"/>
      <c r="T4049" s="443"/>
    </row>
    <row r="4050" spans="4:20" s="121" customFormat="1">
      <c r="D4050" s="466"/>
      <c r="F4050" s="466"/>
      <c r="K4050" s="466"/>
      <c r="P4050" s="466"/>
      <c r="S4050" s="466"/>
      <c r="T4050" s="443"/>
    </row>
    <row r="4051" spans="4:20" s="121" customFormat="1">
      <c r="D4051" s="466"/>
      <c r="F4051" s="466"/>
      <c r="K4051" s="466"/>
      <c r="P4051" s="466"/>
      <c r="S4051" s="466"/>
      <c r="T4051" s="443"/>
    </row>
    <row r="4052" spans="4:20" s="121" customFormat="1">
      <c r="D4052" s="466"/>
      <c r="F4052" s="466"/>
      <c r="K4052" s="466"/>
      <c r="P4052" s="466"/>
      <c r="S4052" s="466"/>
      <c r="T4052" s="443"/>
    </row>
    <row r="4053" spans="4:20" s="121" customFormat="1">
      <c r="D4053" s="466"/>
      <c r="F4053" s="466"/>
      <c r="K4053" s="466"/>
      <c r="P4053" s="466"/>
      <c r="S4053" s="466"/>
      <c r="T4053" s="443"/>
    </row>
    <row r="4054" spans="4:20" s="121" customFormat="1">
      <c r="D4054" s="466"/>
      <c r="F4054" s="466"/>
      <c r="K4054" s="466"/>
      <c r="P4054" s="466"/>
      <c r="S4054" s="466"/>
      <c r="T4054" s="443"/>
    </row>
    <row r="4055" spans="4:20" s="121" customFormat="1">
      <c r="D4055" s="466"/>
      <c r="F4055" s="466"/>
      <c r="K4055" s="466"/>
      <c r="P4055" s="466"/>
      <c r="S4055" s="466"/>
      <c r="T4055" s="443"/>
    </row>
    <row r="4056" spans="4:20" s="121" customFormat="1">
      <c r="D4056" s="466"/>
      <c r="F4056" s="466"/>
      <c r="K4056" s="466"/>
      <c r="P4056" s="466"/>
      <c r="S4056" s="466"/>
      <c r="T4056" s="443"/>
    </row>
    <row r="4057" spans="4:20" s="121" customFormat="1">
      <c r="D4057" s="466"/>
      <c r="F4057" s="466"/>
      <c r="K4057" s="466"/>
      <c r="P4057" s="466"/>
      <c r="S4057" s="466"/>
      <c r="T4057" s="443"/>
    </row>
    <row r="4058" spans="4:20" s="121" customFormat="1">
      <c r="D4058" s="466"/>
      <c r="F4058" s="466"/>
      <c r="K4058" s="466"/>
      <c r="P4058" s="466"/>
      <c r="S4058" s="466"/>
      <c r="T4058" s="443"/>
    </row>
    <row r="4059" spans="4:20" s="121" customFormat="1">
      <c r="D4059" s="466"/>
      <c r="F4059" s="466"/>
      <c r="K4059" s="466"/>
      <c r="P4059" s="466"/>
      <c r="S4059" s="466"/>
      <c r="T4059" s="443"/>
    </row>
    <row r="4060" spans="4:20" s="121" customFormat="1">
      <c r="D4060" s="466"/>
      <c r="F4060" s="466"/>
      <c r="K4060" s="466"/>
      <c r="P4060" s="466"/>
      <c r="S4060" s="466"/>
      <c r="T4060" s="443"/>
    </row>
    <row r="4061" spans="4:20" s="121" customFormat="1">
      <c r="D4061" s="466"/>
      <c r="F4061" s="466"/>
      <c r="K4061" s="466"/>
      <c r="P4061" s="466"/>
      <c r="S4061" s="466"/>
      <c r="T4061" s="443"/>
    </row>
    <row r="4062" spans="4:20" s="121" customFormat="1">
      <c r="D4062" s="466"/>
      <c r="F4062" s="466"/>
      <c r="K4062" s="466"/>
      <c r="P4062" s="466"/>
      <c r="S4062" s="466"/>
      <c r="T4062" s="443"/>
    </row>
    <row r="4063" spans="4:20" s="121" customFormat="1">
      <c r="D4063" s="466"/>
      <c r="F4063" s="466"/>
      <c r="K4063" s="466"/>
      <c r="P4063" s="466"/>
      <c r="S4063" s="466"/>
      <c r="T4063" s="443"/>
    </row>
    <row r="4064" spans="4:20" s="121" customFormat="1">
      <c r="D4064" s="466"/>
      <c r="F4064" s="466"/>
      <c r="K4064" s="466"/>
      <c r="P4064" s="466"/>
      <c r="S4064" s="466"/>
      <c r="T4064" s="443"/>
    </row>
    <row r="4065" spans="4:20" s="121" customFormat="1">
      <c r="D4065" s="466"/>
      <c r="F4065" s="466"/>
      <c r="K4065" s="466"/>
      <c r="P4065" s="466"/>
      <c r="S4065" s="466"/>
      <c r="T4065" s="443"/>
    </row>
    <row r="4066" spans="4:20" s="121" customFormat="1">
      <c r="D4066" s="466"/>
      <c r="F4066" s="466"/>
      <c r="K4066" s="466"/>
      <c r="P4066" s="466"/>
      <c r="S4066" s="466"/>
      <c r="T4066" s="443"/>
    </row>
    <row r="4067" spans="4:20" s="121" customFormat="1">
      <c r="D4067" s="466"/>
      <c r="F4067" s="466"/>
      <c r="K4067" s="466"/>
      <c r="P4067" s="466"/>
      <c r="S4067" s="466"/>
      <c r="T4067" s="443"/>
    </row>
    <row r="4068" spans="4:20" s="121" customFormat="1">
      <c r="D4068" s="466"/>
      <c r="F4068" s="466"/>
      <c r="K4068" s="466"/>
      <c r="P4068" s="466"/>
      <c r="S4068" s="466"/>
      <c r="T4068" s="443"/>
    </row>
    <row r="4069" spans="4:20" s="121" customFormat="1">
      <c r="D4069" s="466"/>
      <c r="F4069" s="466"/>
      <c r="K4069" s="466"/>
      <c r="P4069" s="466"/>
      <c r="S4069" s="466"/>
      <c r="T4069" s="443"/>
    </row>
    <row r="4070" spans="4:20" s="121" customFormat="1">
      <c r="D4070" s="466"/>
      <c r="F4070" s="466"/>
      <c r="K4070" s="466"/>
      <c r="P4070" s="466"/>
      <c r="S4070" s="466"/>
      <c r="T4070" s="443"/>
    </row>
    <row r="4071" spans="4:20" s="121" customFormat="1">
      <c r="D4071" s="466"/>
      <c r="F4071" s="466"/>
      <c r="K4071" s="466"/>
      <c r="P4071" s="466"/>
      <c r="S4071" s="466"/>
      <c r="T4071" s="443"/>
    </row>
    <row r="4072" spans="4:20" s="121" customFormat="1">
      <c r="D4072" s="466"/>
      <c r="F4072" s="466"/>
      <c r="K4072" s="466"/>
      <c r="P4072" s="466"/>
      <c r="S4072" s="466"/>
      <c r="T4072" s="443"/>
    </row>
    <row r="4073" spans="4:20" s="121" customFormat="1">
      <c r="D4073" s="466"/>
      <c r="F4073" s="466"/>
      <c r="K4073" s="466"/>
      <c r="P4073" s="466"/>
      <c r="S4073" s="466"/>
      <c r="T4073" s="443"/>
    </row>
    <row r="4074" spans="4:20" s="121" customFormat="1">
      <c r="D4074" s="466"/>
      <c r="F4074" s="466"/>
      <c r="K4074" s="466"/>
      <c r="P4074" s="466"/>
      <c r="S4074" s="466"/>
      <c r="T4074" s="443"/>
    </row>
    <row r="4075" spans="4:20" s="121" customFormat="1">
      <c r="D4075" s="466"/>
      <c r="F4075" s="466"/>
      <c r="K4075" s="466"/>
      <c r="P4075" s="466"/>
      <c r="S4075" s="466"/>
      <c r="T4075" s="443"/>
    </row>
    <row r="4076" spans="4:20" s="121" customFormat="1">
      <c r="D4076" s="466"/>
      <c r="F4076" s="466"/>
      <c r="K4076" s="466"/>
      <c r="P4076" s="466"/>
      <c r="S4076" s="466"/>
      <c r="T4076" s="443"/>
    </row>
    <row r="4077" spans="4:20" s="121" customFormat="1">
      <c r="D4077" s="466"/>
      <c r="F4077" s="466"/>
      <c r="K4077" s="466"/>
      <c r="P4077" s="466"/>
      <c r="S4077" s="466"/>
      <c r="T4077" s="443"/>
    </row>
    <row r="4078" spans="4:20" s="121" customFormat="1">
      <c r="D4078" s="466"/>
      <c r="F4078" s="466"/>
      <c r="K4078" s="466"/>
      <c r="P4078" s="466"/>
      <c r="S4078" s="466"/>
      <c r="T4078" s="443"/>
    </row>
    <row r="4079" spans="4:20" s="121" customFormat="1">
      <c r="D4079" s="466"/>
      <c r="F4079" s="466"/>
      <c r="K4079" s="466"/>
      <c r="P4079" s="466"/>
      <c r="S4079" s="466"/>
      <c r="T4079" s="443"/>
    </row>
    <row r="4080" spans="4:20" s="121" customFormat="1">
      <c r="D4080" s="466"/>
      <c r="F4080" s="466"/>
      <c r="K4080" s="466"/>
      <c r="P4080" s="466"/>
      <c r="S4080" s="466"/>
      <c r="T4080" s="443"/>
    </row>
    <row r="4081" spans="4:20" s="121" customFormat="1">
      <c r="D4081" s="466"/>
      <c r="F4081" s="466"/>
      <c r="K4081" s="466"/>
      <c r="P4081" s="466"/>
      <c r="S4081" s="466"/>
      <c r="T4081" s="443"/>
    </row>
    <row r="4082" spans="4:20" s="121" customFormat="1">
      <c r="D4082" s="466"/>
      <c r="F4082" s="466"/>
      <c r="K4082" s="466"/>
      <c r="P4082" s="466"/>
      <c r="S4082" s="466"/>
      <c r="T4082" s="443"/>
    </row>
    <row r="4083" spans="4:20" s="121" customFormat="1">
      <c r="D4083" s="466"/>
      <c r="F4083" s="466"/>
      <c r="K4083" s="466"/>
      <c r="P4083" s="466"/>
      <c r="S4083" s="466"/>
      <c r="T4083" s="443"/>
    </row>
    <row r="4084" spans="4:20" s="121" customFormat="1">
      <c r="D4084" s="466"/>
      <c r="F4084" s="466"/>
      <c r="K4084" s="466"/>
      <c r="P4084" s="466"/>
      <c r="S4084" s="466"/>
      <c r="T4084" s="443"/>
    </row>
    <row r="4085" spans="4:20" s="121" customFormat="1">
      <c r="D4085" s="466"/>
      <c r="F4085" s="466"/>
      <c r="K4085" s="466"/>
      <c r="P4085" s="466"/>
      <c r="S4085" s="466"/>
      <c r="T4085" s="443"/>
    </row>
    <row r="4086" spans="4:20" s="121" customFormat="1">
      <c r="D4086" s="466"/>
      <c r="F4086" s="466"/>
      <c r="K4086" s="466"/>
      <c r="P4086" s="466"/>
      <c r="S4086" s="466"/>
      <c r="T4086" s="443"/>
    </row>
    <row r="4087" spans="4:20" s="121" customFormat="1">
      <c r="D4087" s="466"/>
      <c r="F4087" s="466"/>
      <c r="K4087" s="466"/>
      <c r="P4087" s="466"/>
      <c r="S4087" s="466"/>
      <c r="T4087" s="443"/>
    </row>
    <row r="4088" spans="4:20" s="121" customFormat="1">
      <c r="D4088" s="466"/>
      <c r="F4088" s="466"/>
      <c r="K4088" s="466"/>
      <c r="P4088" s="466"/>
      <c r="S4088" s="466"/>
      <c r="T4088" s="443"/>
    </row>
    <row r="4089" spans="4:20" s="121" customFormat="1">
      <c r="D4089" s="466"/>
      <c r="F4089" s="466"/>
      <c r="K4089" s="466"/>
      <c r="P4089" s="466"/>
      <c r="S4089" s="466"/>
      <c r="T4089" s="443"/>
    </row>
    <row r="4090" spans="4:20" s="121" customFormat="1">
      <c r="D4090" s="466"/>
      <c r="F4090" s="466"/>
      <c r="K4090" s="466"/>
      <c r="P4090" s="466"/>
      <c r="S4090" s="466"/>
      <c r="T4090" s="443"/>
    </row>
    <row r="4091" spans="4:20" s="121" customFormat="1">
      <c r="D4091" s="466"/>
      <c r="F4091" s="466"/>
      <c r="K4091" s="466"/>
      <c r="P4091" s="466"/>
      <c r="S4091" s="466"/>
      <c r="T4091" s="443"/>
    </row>
    <row r="4092" spans="4:20" s="121" customFormat="1">
      <c r="D4092" s="466"/>
      <c r="F4092" s="466"/>
      <c r="K4092" s="466"/>
      <c r="P4092" s="466"/>
      <c r="S4092" s="466"/>
      <c r="T4092" s="443"/>
    </row>
    <row r="4093" spans="4:20" s="121" customFormat="1">
      <c r="D4093" s="466"/>
      <c r="F4093" s="466"/>
      <c r="K4093" s="466"/>
      <c r="P4093" s="466"/>
      <c r="S4093" s="466"/>
      <c r="T4093" s="443"/>
    </row>
    <row r="4094" spans="4:20" s="121" customFormat="1">
      <c r="D4094" s="466"/>
      <c r="F4094" s="466"/>
      <c r="K4094" s="466"/>
      <c r="P4094" s="466"/>
      <c r="S4094" s="466"/>
      <c r="T4094" s="443"/>
    </row>
    <row r="4095" spans="4:20" s="121" customFormat="1">
      <c r="D4095" s="466"/>
      <c r="F4095" s="466"/>
      <c r="K4095" s="466"/>
      <c r="P4095" s="466"/>
      <c r="S4095" s="466"/>
      <c r="T4095" s="443"/>
    </row>
    <row r="4096" spans="4:20" s="121" customFormat="1">
      <c r="D4096" s="466"/>
      <c r="F4096" s="466"/>
      <c r="K4096" s="466"/>
      <c r="P4096" s="466"/>
      <c r="S4096" s="466"/>
      <c r="T4096" s="443"/>
    </row>
    <row r="4097" spans="4:20" s="121" customFormat="1">
      <c r="D4097" s="466"/>
      <c r="F4097" s="466"/>
      <c r="K4097" s="466"/>
      <c r="P4097" s="466"/>
      <c r="S4097" s="466"/>
      <c r="T4097" s="443"/>
    </row>
    <row r="4098" spans="4:20" s="121" customFormat="1">
      <c r="D4098" s="466"/>
      <c r="F4098" s="466"/>
      <c r="K4098" s="466"/>
      <c r="P4098" s="466"/>
      <c r="S4098" s="466"/>
      <c r="T4098" s="443"/>
    </row>
    <row r="4099" spans="4:20" s="121" customFormat="1">
      <c r="D4099" s="466"/>
      <c r="F4099" s="466"/>
      <c r="K4099" s="466"/>
      <c r="P4099" s="466"/>
      <c r="S4099" s="466"/>
      <c r="T4099" s="443"/>
    </row>
    <row r="4100" spans="4:20" s="121" customFormat="1">
      <c r="D4100" s="466"/>
      <c r="F4100" s="466"/>
      <c r="K4100" s="466"/>
      <c r="P4100" s="466"/>
      <c r="S4100" s="466"/>
      <c r="T4100" s="443"/>
    </row>
    <row r="4101" spans="4:20" s="121" customFormat="1">
      <c r="D4101" s="466"/>
      <c r="F4101" s="466"/>
      <c r="K4101" s="466"/>
      <c r="P4101" s="466"/>
      <c r="S4101" s="466"/>
      <c r="T4101" s="443"/>
    </row>
    <row r="4102" spans="4:20" s="121" customFormat="1">
      <c r="D4102" s="466"/>
      <c r="F4102" s="466"/>
      <c r="K4102" s="466"/>
      <c r="P4102" s="466"/>
      <c r="S4102" s="466"/>
      <c r="T4102" s="443"/>
    </row>
    <row r="4103" spans="4:20" s="121" customFormat="1">
      <c r="D4103" s="466"/>
      <c r="F4103" s="466"/>
      <c r="K4103" s="466"/>
      <c r="P4103" s="466"/>
      <c r="S4103" s="466"/>
      <c r="T4103" s="443"/>
    </row>
    <row r="4104" spans="4:20" s="121" customFormat="1">
      <c r="D4104" s="466"/>
      <c r="F4104" s="466"/>
      <c r="K4104" s="466"/>
      <c r="P4104" s="466"/>
      <c r="S4104" s="466"/>
      <c r="T4104" s="443"/>
    </row>
    <row r="4105" spans="4:20" s="121" customFormat="1">
      <c r="D4105" s="466"/>
      <c r="F4105" s="466"/>
      <c r="K4105" s="466"/>
      <c r="P4105" s="466"/>
      <c r="S4105" s="466"/>
      <c r="T4105" s="443"/>
    </row>
    <row r="4106" spans="4:20" s="121" customFormat="1">
      <c r="D4106" s="466"/>
      <c r="F4106" s="466"/>
      <c r="K4106" s="466"/>
      <c r="P4106" s="466"/>
      <c r="S4106" s="466"/>
      <c r="T4106" s="443"/>
    </row>
    <row r="4107" spans="4:20" s="121" customFormat="1">
      <c r="D4107" s="466"/>
      <c r="F4107" s="466"/>
      <c r="K4107" s="466"/>
      <c r="P4107" s="466"/>
      <c r="S4107" s="466"/>
      <c r="T4107" s="443"/>
    </row>
    <row r="4108" spans="4:20" s="121" customFormat="1">
      <c r="D4108" s="466"/>
      <c r="F4108" s="466"/>
      <c r="K4108" s="466"/>
      <c r="P4108" s="466"/>
      <c r="S4108" s="466"/>
      <c r="T4108" s="443"/>
    </row>
    <row r="4109" spans="4:20" s="121" customFormat="1">
      <c r="D4109" s="466"/>
      <c r="F4109" s="466"/>
      <c r="K4109" s="466"/>
      <c r="P4109" s="466"/>
      <c r="S4109" s="466"/>
      <c r="T4109" s="443"/>
    </row>
    <row r="4110" spans="4:20" s="121" customFormat="1">
      <c r="D4110" s="466"/>
      <c r="F4110" s="466"/>
      <c r="K4110" s="466"/>
      <c r="P4110" s="466"/>
      <c r="S4110" s="466"/>
      <c r="T4110" s="443"/>
    </row>
    <row r="4111" spans="4:20" s="121" customFormat="1">
      <c r="D4111" s="466"/>
      <c r="F4111" s="466"/>
      <c r="K4111" s="466"/>
      <c r="P4111" s="466"/>
      <c r="S4111" s="466"/>
      <c r="T4111" s="443"/>
    </row>
    <row r="4112" spans="4:20" s="121" customFormat="1">
      <c r="D4112" s="466"/>
      <c r="F4112" s="466"/>
      <c r="K4112" s="466"/>
      <c r="P4112" s="466"/>
      <c r="S4112" s="466"/>
      <c r="T4112" s="443"/>
    </row>
    <row r="4113" spans="4:20" s="121" customFormat="1">
      <c r="D4113" s="466"/>
      <c r="F4113" s="466"/>
      <c r="K4113" s="466"/>
      <c r="P4113" s="466"/>
      <c r="S4113" s="466"/>
      <c r="T4113" s="443"/>
    </row>
    <row r="4114" spans="4:20" s="121" customFormat="1">
      <c r="D4114" s="466"/>
      <c r="F4114" s="466"/>
      <c r="K4114" s="466"/>
      <c r="P4114" s="466"/>
      <c r="S4114" s="466"/>
      <c r="T4114" s="443"/>
    </row>
    <row r="4115" spans="4:20" s="121" customFormat="1">
      <c r="D4115" s="466"/>
      <c r="F4115" s="466"/>
      <c r="K4115" s="466"/>
      <c r="P4115" s="466"/>
      <c r="S4115" s="466"/>
      <c r="T4115" s="443"/>
    </row>
    <row r="4116" spans="4:20" s="121" customFormat="1">
      <c r="D4116" s="466"/>
      <c r="F4116" s="466"/>
      <c r="K4116" s="466"/>
      <c r="P4116" s="466"/>
      <c r="S4116" s="466"/>
      <c r="T4116" s="443"/>
    </row>
    <row r="4117" spans="4:20" s="121" customFormat="1">
      <c r="D4117" s="466"/>
      <c r="F4117" s="466"/>
      <c r="K4117" s="466"/>
      <c r="P4117" s="466"/>
      <c r="S4117" s="466"/>
      <c r="T4117" s="443"/>
    </row>
    <row r="4118" spans="4:20" s="121" customFormat="1">
      <c r="D4118" s="466"/>
      <c r="F4118" s="466"/>
      <c r="K4118" s="466"/>
      <c r="P4118" s="466"/>
      <c r="S4118" s="466"/>
      <c r="T4118" s="443"/>
    </row>
    <row r="4119" spans="4:20" s="121" customFormat="1">
      <c r="D4119" s="466"/>
      <c r="F4119" s="466"/>
      <c r="K4119" s="466"/>
      <c r="P4119" s="466"/>
      <c r="S4119" s="466"/>
      <c r="T4119" s="443"/>
    </row>
    <row r="4120" spans="4:20" s="121" customFormat="1">
      <c r="D4120" s="466"/>
      <c r="F4120" s="466"/>
      <c r="K4120" s="466"/>
      <c r="P4120" s="466"/>
      <c r="S4120" s="466"/>
      <c r="T4120" s="443"/>
    </row>
    <row r="4121" spans="4:20" s="121" customFormat="1">
      <c r="D4121" s="466"/>
      <c r="F4121" s="466"/>
      <c r="K4121" s="466"/>
      <c r="P4121" s="466"/>
      <c r="S4121" s="466"/>
      <c r="T4121" s="443"/>
    </row>
    <row r="4122" spans="4:20" s="121" customFormat="1">
      <c r="D4122" s="466"/>
      <c r="F4122" s="466"/>
      <c r="K4122" s="466"/>
      <c r="P4122" s="466"/>
      <c r="S4122" s="466"/>
      <c r="T4122" s="443"/>
    </row>
    <row r="4123" spans="4:20" s="121" customFormat="1">
      <c r="D4123" s="466"/>
      <c r="F4123" s="466"/>
      <c r="K4123" s="466"/>
      <c r="P4123" s="466"/>
      <c r="S4123" s="466"/>
      <c r="T4123" s="443"/>
    </row>
    <row r="4124" spans="4:20" s="121" customFormat="1">
      <c r="D4124" s="466"/>
      <c r="F4124" s="466"/>
      <c r="K4124" s="466"/>
      <c r="P4124" s="466"/>
      <c r="S4124" s="466"/>
      <c r="T4124" s="443"/>
    </row>
    <row r="4125" spans="4:20" s="121" customFormat="1">
      <c r="D4125" s="466"/>
      <c r="F4125" s="466"/>
      <c r="K4125" s="466"/>
      <c r="P4125" s="466"/>
      <c r="S4125" s="466"/>
      <c r="T4125" s="443"/>
    </row>
    <row r="4126" spans="4:20" s="121" customFormat="1">
      <c r="D4126" s="466"/>
      <c r="F4126" s="466"/>
      <c r="K4126" s="466"/>
      <c r="P4126" s="466"/>
      <c r="S4126" s="466"/>
      <c r="T4126" s="443"/>
    </row>
    <row r="4127" spans="4:20" s="121" customFormat="1">
      <c r="D4127" s="466"/>
      <c r="F4127" s="466"/>
      <c r="K4127" s="466"/>
      <c r="P4127" s="466"/>
      <c r="S4127" s="466"/>
      <c r="T4127" s="443"/>
    </row>
    <row r="4128" spans="4:20" s="121" customFormat="1">
      <c r="D4128" s="466"/>
      <c r="F4128" s="466"/>
      <c r="K4128" s="466"/>
      <c r="P4128" s="466"/>
      <c r="S4128" s="466"/>
      <c r="T4128" s="443"/>
    </row>
    <row r="4129" spans="4:20" s="121" customFormat="1">
      <c r="D4129" s="466"/>
      <c r="F4129" s="466"/>
      <c r="K4129" s="466"/>
      <c r="P4129" s="466"/>
      <c r="S4129" s="466"/>
      <c r="T4129" s="443"/>
    </row>
    <row r="4130" spans="4:20" s="121" customFormat="1">
      <c r="D4130" s="466"/>
      <c r="F4130" s="466"/>
      <c r="K4130" s="466"/>
      <c r="P4130" s="466"/>
      <c r="S4130" s="466"/>
      <c r="T4130" s="443"/>
    </row>
    <row r="4131" spans="4:20" s="121" customFormat="1">
      <c r="D4131" s="466"/>
      <c r="F4131" s="466"/>
      <c r="K4131" s="466"/>
      <c r="P4131" s="466"/>
      <c r="S4131" s="466"/>
      <c r="T4131" s="443"/>
    </row>
    <row r="4132" spans="4:20" s="121" customFormat="1">
      <c r="D4132" s="466"/>
      <c r="F4132" s="466"/>
      <c r="K4132" s="466"/>
      <c r="P4132" s="466"/>
      <c r="S4132" s="466"/>
      <c r="T4132" s="443"/>
    </row>
    <row r="4133" spans="4:20" s="121" customFormat="1">
      <c r="D4133" s="466"/>
      <c r="F4133" s="466"/>
      <c r="K4133" s="466"/>
      <c r="P4133" s="466"/>
      <c r="S4133" s="466"/>
      <c r="T4133" s="443"/>
    </row>
    <row r="4134" spans="4:20" s="121" customFormat="1">
      <c r="D4134" s="466"/>
      <c r="F4134" s="466"/>
      <c r="K4134" s="466"/>
      <c r="P4134" s="466"/>
      <c r="S4134" s="466"/>
      <c r="T4134" s="443"/>
    </row>
    <row r="4135" spans="4:20" s="121" customFormat="1">
      <c r="D4135" s="466"/>
      <c r="F4135" s="466"/>
      <c r="K4135" s="466"/>
      <c r="P4135" s="466"/>
      <c r="S4135" s="466"/>
      <c r="T4135" s="443"/>
    </row>
    <row r="4136" spans="4:20" s="121" customFormat="1">
      <c r="D4136" s="466"/>
      <c r="F4136" s="466"/>
      <c r="K4136" s="466"/>
      <c r="P4136" s="466"/>
      <c r="S4136" s="466"/>
      <c r="T4136" s="443"/>
    </row>
    <row r="4137" spans="4:20" s="121" customFormat="1">
      <c r="D4137" s="466"/>
      <c r="F4137" s="466"/>
      <c r="K4137" s="466"/>
      <c r="P4137" s="466"/>
      <c r="S4137" s="466"/>
      <c r="T4137" s="443"/>
    </row>
    <row r="4138" spans="4:20" s="121" customFormat="1">
      <c r="D4138" s="466"/>
      <c r="F4138" s="466"/>
      <c r="K4138" s="466"/>
      <c r="P4138" s="466"/>
      <c r="S4138" s="466"/>
      <c r="T4138" s="443"/>
    </row>
    <row r="4139" spans="4:20" s="121" customFormat="1">
      <c r="D4139" s="466"/>
      <c r="F4139" s="466"/>
      <c r="K4139" s="466"/>
      <c r="P4139" s="466"/>
      <c r="S4139" s="466"/>
      <c r="T4139" s="443"/>
    </row>
    <row r="4140" spans="4:20" s="121" customFormat="1">
      <c r="D4140" s="466"/>
      <c r="F4140" s="466"/>
      <c r="K4140" s="466"/>
      <c r="P4140" s="466"/>
      <c r="S4140" s="466"/>
      <c r="T4140" s="443"/>
    </row>
    <row r="4141" spans="4:20" s="121" customFormat="1">
      <c r="D4141" s="466"/>
      <c r="F4141" s="466"/>
      <c r="K4141" s="466"/>
      <c r="P4141" s="466"/>
      <c r="S4141" s="466"/>
      <c r="T4141" s="443"/>
    </row>
    <row r="4142" spans="4:20" s="121" customFormat="1">
      <c r="D4142" s="466"/>
      <c r="F4142" s="466"/>
      <c r="K4142" s="466"/>
      <c r="P4142" s="466"/>
      <c r="S4142" s="466"/>
      <c r="T4142" s="443"/>
    </row>
    <row r="4143" spans="4:20" s="121" customFormat="1">
      <c r="D4143" s="466"/>
      <c r="F4143" s="466"/>
      <c r="K4143" s="466"/>
      <c r="P4143" s="466"/>
      <c r="S4143" s="466"/>
      <c r="T4143" s="443"/>
    </row>
    <row r="4144" spans="4:20" s="121" customFormat="1">
      <c r="D4144" s="466"/>
      <c r="F4144" s="466"/>
      <c r="K4144" s="466"/>
      <c r="P4144" s="466"/>
      <c r="S4144" s="466"/>
      <c r="T4144" s="443"/>
    </row>
    <row r="4145" spans="4:20" s="121" customFormat="1">
      <c r="D4145" s="466"/>
      <c r="F4145" s="466"/>
      <c r="K4145" s="466"/>
      <c r="P4145" s="466"/>
      <c r="S4145" s="466"/>
      <c r="T4145" s="443"/>
    </row>
    <row r="4146" spans="4:20" s="121" customFormat="1">
      <c r="D4146" s="466"/>
      <c r="F4146" s="466"/>
      <c r="K4146" s="466"/>
      <c r="P4146" s="466"/>
      <c r="S4146" s="466"/>
      <c r="T4146" s="443"/>
    </row>
    <row r="4147" spans="4:20" s="121" customFormat="1">
      <c r="D4147" s="466"/>
      <c r="F4147" s="466"/>
      <c r="K4147" s="466"/>
      <c r="P4147" s="466"/>
      <c r="S4147" s="466"/>
      <c r="T4147" s="443"/>
    </row>
    <row r="4148" spans="4:20" s="121" customFormat="1">
      <c r="D4148" s="466"/>
      <c r="F4148" s="466"/>
      <c r="K4148" s="466"/>
      <c r="P4148" s="466"/>
      <c r="S4148" s="466"/>
      <c r="T4148" s="443"/>
    </row>
    <row r="4149" spans="4:20" s="121" customFormat="1">
      <c r="D4149" s="466"/>
      <c r="F4149" s="466"/>
      <c r="K4149" s="466"/>
      <c r="P4149" s="466"/>
      <c r="S4149" s="466"/>
      <c r="T4149" s="443"/>
    </row>
    <row r="4150" spans="4:20" s="121" customFormat="1">
      <c r="D4150" s="466"/>
      <c r="F4150" s="466"/>
      <c r="K4150" s="466"/>
      <c r="P4150" s="466"/>
      <c r="S4150" s="466"/>
      <c r="T4150" s="443"/>
    </row>
    <row r="4151" spans="4:20" s="121" customFormat="1">
      <c r="D4151" s="466"/>
      <c r="F4151" s="466"/>
      <c r="K4151" s="466"/>
      <c r="P4151" s="466"/>
      <c r="S4151" s="466"/>
      <c r="T4151" s="443"/>
    </row>
    <row r="4152" spans="4:20" s="121" customFormat="1">
      <c r="D4152" s="466"/>
      <c r="F4152" s="466"/>
      <c r="K4152" s="466"/>
      <c r="P4152" s="466"/>
      <c r="S4152" s="466"/>
      <c r="T4152" s="443"/>
    </row>
    <row r="4153" spans="4:20" s="121" customFormat="1">
      <c r="D4153" s="466"/>
      <c r="F4153" s="466"/>
      <c r="K4153" s="466"/>
      <c r="P4153" s="466"/>
      <c r="S4153" s="466"/>
      <c r="T4153" s="443"/>
    </row>
    <row r="4154" spans="4:20" s="121" customFormat="1">
      <c r="D4154" s="466"/>
      <c r="F4154" s="466"/>
      <c r="K4154" s="466"/>
      <c r="P4154" s="466"/>
      <c r="S4154" s="466"/>
      <c r="T4154" s="443"/>
    </row>
    <row r="4155" spans="4:20" s="121" customFormat="1">
      <c r="D4155" s="466"/>
      <c r="F4155" s="466"/>
      <c r="K4155" s="466"/>
      <c r="P4155" s="466"/>
      <c r="S4155" s="466"/>
      <c r="T4155" s="443"/>
    </row>
    <row r="4156" spans="4:20" s="121" customFormat="1">
      <c r="D4156" s="466"/>
      <c r="F4156" s="466"/>
      <c r="K4156" s="466"/>
      <c r="P4156" s="466"/>
      <c r="S4156" s="466"/>
      <c r="T4156" s="443"/>
    </row>
    <row r="4157" spans="4:20" s="121" customFormat="1">
      <c r="D4157" s="466"/>
      <c r="F4157" s="466"/>
      <c r="K4157" s="466"/>
      <c r="P4157" s="466"/>
      <c r="S4157" s="466"/>
      <c r="T4157" s="443"/>
    </row>
    <row r="4158" spans="4:20" s="121" customFormat="1">
      <c r="D4158" s="466"/>
      <c r="F4158" s="466"/>
      <c r="K4158" s="466"/>
      <c r="P4158" s="466"/>
      <c r="S4158" s="466"/>
      <c r="T4158" s="443"/>
    </row>
    <row r="4159" spans="4:20" s="121" customFormat="1">
      <c r="D4159" s="466"/>
      <c r="F4159" s="466"/>
      <c r="K4159" s="466"/>
      <c r="P4159" s="466"/>
      <c r="S4159" s="466"/>
      <c r="T4159" s="443"/>
    </row>
    <row r="4160" spans="4:20" s="121" customFormat="1">
      <c r="D4160" s="466"/>
      <c r="F4160" s="466"/>
      <c r="K4160" s="466"/>
      <c r="P4160" s="466"/>
      <c r="S4160" s="466"/>
      <c r="T4160" s="443"/>
    </row>
    <row r="4161" spans="4:20" s="121" customFormat="1">
      <c r="D4161" s="466"/>
      <c r="F4161" s="466"/>
      <c r="K4161" s="466"/>
      <c r="P4161" s="466"/>
      <c r="S4161" s="466"/>
      <c r="T4161" s="443"/>
    </row>
    <row r="4162" spans="4:20" s="121" customFormat="1">
      <c r="D4162" s="466"/>
      <c r="F4162" s="466"/>
      <c r="K4162" s="466"/>
      <c r="P4162" s="466"/>
      <c r="S4162" s="466"/>
      <c r="T4162" s="443"/>
    </row>
    <row r="4163" spans="4:20" s="121" customFormat="1">
      <c r="D4163" s="466"/>
      <c r="F4163" s="466"/>
      <c r="K4163" s="466"/>
      <c r="P4163" s="466"/>
      <c r="S4163" s="466"/>
      <c r="T4163" s="443"/>
    </row>
    <row r="4164" spans="4:20" s="121" customFormat="1">
      <c r="D4164" s="466"/>
      <c r="F4164" s="466"/>
      <c r="K4164" s="466"/>
      <c r="P4164" s="466"/>
      <c r="S4164" s="466"/>
      <c r="T4164" s="443"/>
    </row>
    <row r="4165" spans="4:20" s="121" customFormat="1">
      <c r="D4165" s="466"/>
      <c r="F4165" s="466"/>
      <c r="K4165" s="466"/>
      <c r="P4165" s="466"/>
      <c r="S4165" s="466"/>
      <c r="T4165" s="443"/>
    </row>
    <row r="4166" spans="4:20" s="121" customFormat="1">
      <c r="D4166" s="466"/>
      <c r="F4166" s="466"/>
      <c r="K4166" s="466"/>
      <c r="P4166" s="466"/>
      <c r="S4166" s="466"/>
      <c r="T4166" s="443"/>
    </row>
    <row r="4167" spans="4:20" s="121" customFormat="1">
      <c r="D4167" s="466"/>
      <c r="F4167" s="466"/>
      <c r="K4167" s="466"/>
      <c r="P4167" s="466"/>
      <c r="S4167" s="466"/>
      <c r="T4167" s="443"/>
    </row>
    <row r="4168" spans="4:20" s="121" customFormat="1">
      <c r="D4168" s="466"/>
      <c r="F4168" s="466"/>
      <c r="K4168" s="466"/>
      <c r="P4168" s="466"/>
      <c r="S4168" s="466"/>
      <c r="T4168" s="443"/>
    </row>
    <row r="4169" spans="4:20" s="121" customFormat="1">
      <c r="D4169" s="466"/>
      <c r="F4169" s="466"/>
      <c r="K4169" s="466"/>
      <c r="P4169" s="466"/>
      <c r="S4169" s="466"/>
      <c r="T4169" s="443"/>
    </row>
    <row r="4170" spans="4:20" s="121" customFormat="1">
      <c r="D4170" s="466"/>
      <c r="F4170" s="466"/>
      <c r="K4170" s="466"/>
      <c r="P4170" s="466"/>
      <c r="S4170" s="466"/>
      <c r="T4170" s="443"/>
    </row>
    <row r="4171" spans="4:20" s="121" customFormat="1">
      <c r="D4171" s="466"/>
      <c r="F4171" s="466"/>
      <c r="K4171" s="466"/>
      <c r="P4171" s="466"/>
      <c r="S4171" s="466"/>
      <c r="T4171" s="443"/>
    </row>
    <row r="4172" spans="4:20" s="121" customFormat="1">
      <c r="D4172" s="466"/>
      <c r="F4172" s="466"/>
      <c r="K4172" s="466"/>
      <c r="P4172" s="466"/>
      <c r="S4172" s="466"/>
      <c r="T4172" s="443"/>
    </row>
    <row r="4173" spans="4:20" s="121" customFormat="1">
      <c r="D4173" s="466"/>
      <c r="F4173" s="466"/>
      <c r="K4173" s="466"/>
      <c r="P4173" s="466"/>
      <c r="S4173" s="466"/>
      <c r="T4173" s="443"/>
    </row>
    <row r="4174" spans="4:20" s="121" customFormat="1">
      <c r="D4174" s="466"/>
      <c r="F4174" s="466"/>
      <c r="K4174" s="466"/>
      <c r="P4174" s="466"/>
      <c r="S4174" s="466"/>
      <c r="T4174" s="443"/>
    </row>
    <row r="4175" spans="4:20" s="121" customFormat="1">
      <c r="D4175" s="466"/>
      <c r="F4175" s="466"/>
      <c r="K4175" s="466"/>
      <c r="P4175" s="466"/>
      <c r="S4175" s="466"/>
      <c r="T4175" s="443"/>
    </row>
    <row r="4176" spans="4:20" s="121" customFormat="1">
      <c r="D4176" s="466"/>
      <c r="F4176" s="466"/>
      <c r="K4176" s="466"/>
      <c r="P4176" s="466"/>
      <c r="S4176" s="466"/>
      <c r="T4176" s="443"/>
    </row>
    <row r="4177" spans="4:20" s="121" customFormat="1">
      <c r="D4177" s="466"/>
      <c r="F4177" s="466"/>
      <c r="K4177" s="466"/>
      <c r="P4177" s="466"/>
      <c r="S4177" s="466"/>
      <c r="T4177" s="443"/>
    </row>
    <row r="4178" spans="4:20" s="121" customFormat="1">
      <c r="D4178" s="466"/>
      <c r="F4178" s="466"/>
      <c r="K4178" s="466"/>
      <c r="P4178" s="466"/>
      <c r="S4178" s="466"/>
      <c r="T4178" s="443"/>
    </row>
    <row r="4179" spans="4:20" s="121" customFormat="1">
      <c r="D4179" s="466"/>
      <c r="F4179" s="466"/>
      <c r="K4179" s="466"/>
      <c r="P4179" s="466"/>
      <c r="S4179" s="466"/>
      <c r="T4179" s="443"/>
    </row>
    <row r="4180" spans="4:20" s="121" customFormat="1">
      <c r="D4180" s="466"/>
      <c r="F4180" s="466"/>
      <c r="K4180" s="466"/>
      <c r="P4180" s="466"/>
      <c r="S4180" s="466"/>
      <c r="T4180" s="443"/>
    </row>
    <row r="4181" spans="4:20" s="121" customFormat="1">
      <c r="D4181" s="466"/>
      <c r="F4181" s="466"/>
      <c r="K4181" s="466"/>
      <c r="P4181" s="466"/>
      <c r="S4181" s="466"/>
      <c r="T4181" s="443"/>
    </row>
    <row r="4182" spans="4:20" s="121" customFormat="1">
      <c r="D4182" s="466"/>
      <c r="F4182" s="466"/>
      <c r="K4182" s="466"/>
      <c r="P4182" s="466"/>
      <c r="S4182" s="466"/>
      <c r="T4182" s="443"/>
    </row>
    <row r="4183" spans="4:20" s="121" customFormat="1">
      <c r="D4183" s="466"/>
      <c r="F4183" s="466"/>
      <c r="K4183" s="466"/>
      <c r="P4183" s="466"/>
      <c r="S4183" s="466"/>
      <c r="T4183" s="443"/>
    </row>
    <row r="4184" spans="4:20" s="121" customFormat="1">
      <c r="D4184" s="466"/>
      <c r="F4184" s="466"/>
      <c r="K4184" s="466"/>
      <c r="P4184" s="466"/>
      <c r="S4184" s="466"/>
      <c r="T4184" s="443"/>
    </row>
    <row r="4185" spans="4:20" s="121" customFormat="1">
      <c r="D4185" s="466"/>
      <c r="F4185" s="466"/>
      <c r="K4185" s="466"/>
      <c r="P4185" s="466"/>
      <c r="S4185" s="466"/>
      <c r="T4185" s="443"/>
    </row>
    <row r="4186" spans="4:20" s="121" customFormat="1">
      <c r="D4186" s="466"/>
      <c r="F4186" s="466"/>
      <c r="K4186" s="466"/>
      <c r="P4186" s="466"/>
      <c r="S4186" s="466"/>
      <c r="T4186" s="443"/>
    </row>
    <row r="4187" spans="4:20" s="121" customFormat="1">
      <c r="D4187" s="466"/>
      <c r="F4187" s="466"/>
      <c r="K4187" s="466"/>
      <c r="P4187" s="466"/>
      <c r="S4187" s="466"/>
      <c r="T4187" s="443"/>
    </row>
    <row r="4188" spans="4:20" s="121" customFormat="1">
      <c r="D4188" s="466"/>
      <c r="F4188" s="466"/>
      <c r="K4188" s="466"/>
      <c r="P4188" s="466"/>
      <c r="S4188" s="466"/>
      <c r="T4188" s="443"/>
    </row>
    <row r="4189" spans="4:20" s="121" customFormat="1">
      <c r="D4189" s="466"/>
      <c r="F4189" s="466"/>
      <c r="K4189" s="466"/>
      <c r="P4189" s="466"/>
      <c r="S4189" s="466"/>
      <c r="T4189" s="443"/>
    </row>
    <row r="4190" spans="4:20" s="121" customFormat="1">
      <c r="D4190" s="466"/>
      <c r="F4190" s="466"/>
      <c r="K4190" s="466"/>
      <c r="P4190" s="466"/>
      <c r="S4190" s="466"/>
      <c r="T4190" s="443"/>
    </row>
    <row r="4191" spans="4:20" s="121" customFormat="1">
      <c r="D4191" s="466"/>
      <c r="F4191" s="466"/>
      <c r="K4191" s="466"/>
      <c r="P4191" s="466"/>
      <c r="S4191" s="466"/>
      <c r="T4191" s="443"/>
    </row>
    <row r="4192" spans="4:20" s="121" customFormat="1">
      <c r="D4192" s="466"/>
      <c r="F4192" s="466"/>
      <c r="K4192" s="466"/>
      <c r="P4192" s="466"/>
      <c r="S4192" s="466"/>
      <c r="T4192" s="443"/>
    </row>
    <row r="4193" spans="4:20" s="121" customFormat="1">
      <c r="D4193" s="466"/>
      <c r="F4193" s="466"/>
      <c r="K4193" s="466"/>
      <c r="P4193" s="466"/>
      <c r="S4193" s="466"/>
      <c r="T4193" s="443"/>
    </row>
    <row r="4194" spans="4:20" s="121" customFormat="1">
      <c r="D4194" s="466"/>
      <c r="F4194" s="466"/>
      <c r="K4194" s="466"/>
      <c r="P4194" s="466"/>
      <c r="S4194" s="466"/>
      <c r="T4194" s="443"/>
    </row>
    <row r="4195" spans="4:20" s="121" customFormat="1">
      <c r="D4195" s="466"/>
      <c r="F4195" s="466"/>
      <c r="K4195" s="466"/>
      <c r="P4195" s="466"/>
      <c r="S4195" s="466"/>
      <c r="T4195" s="443"/>
    </row>
    <row r="4196" spans="4:20" s="121" customFormat="1">
      <c r="D4196" s="466"/>
      <c r="F4196" s="466"/>
      <c r="K4196" s="466"/>
      <c r="P4196" s="466"/>
      <c r="S4196" s="466"/>
      <c r="T4196" s="443"/>
    </row>
    <row r="4197" spans="4:20" s="121" customFormat="1">
      <c r="D4197" s="466"/>
      <c r="F4197" s="466"/>
      <c r="K4197" s="466"/>
      <c r="P4197" s="466"/>
      <c r="S4197" s="466"/>
      <c r="T4197" s="443"/>
    </row>
    <row r="4198" spans="4:20" s="121" customFormat="1">
      <c r="D4198" s="466"/>
      <c r="F4198" s="466"/>
      <c r="K4198" s="466"/>
      <c r="P4198" s="466"/>
      <c r="S4198" s="466"/>
      <c r="T4198" s="443"/>
    </row>
    <row r="4199" spans="4:20" s="121" customFormat="1">
      <c r="D4199" s="466"/>
      <c r="F4199" s="466"/>
      <c r="K4199" s="466"/>
      <c r="P4199" s="466"/>
      <c r="S4199" s="466"/>
      <c r="T4199" s="443"/>
    </row>
    <row r="4200" spans="4:20" s="121" customFormat="1">
      <c r="D4200" s="466"/>
      <c r="F4200" s="466"/>
      <c r="K4200" s="466"/>
      <c r="P4200" s="466"/>
      <c r="S4200" s="466"/>
      <c r="T4200" s="443"/>
    </row>
    <row r="4201" spans="4:20" s="121" customFormat="1">
      <c r="D4201" s="466"/>
      <c r="F4201" s="466"/>
      <c r="K4201" s="466"/>
      <c r="P4201" s="466"/>
      <c r="S4201" s="466"/>
      <c r="T4201" s="443"/>
    </row>
    <row r="4202" spans="4:20" s="121" customFormat="1">
      <c r="D4202" s="466"/>
      <c r="F4202" s="466"/>
      <c r="K4202" s="466"/>
      <c r="P4202" s="466"/>
      <c r="S4202" s="466"/>
      <c r="T4202" s="443"/>
    </row>
    <row r="4203" spans="4:20" s="121" customFormat="1">
      <c r="D4203" s="466"/>
      <c r="F4203" s="466"/>
      <c r="K4203" s="466"/>
      <c r="P4203" s="466"/>
      <c r="S4203" s="466"/>
      <c r="T4203" s="443"/>
    </row>
    <row r="4204" spans="4:20" s="121" customFormat="1">
      <c r="D4204" s="466"/>
      <c r="F4204" s="466"/>
      <c r="K4204" s="466"/>
      <c r="P4204" s="466"/>
      <c r="S4204" s="466"/>
      <c r="T4204" s="443"/>
    </row>
    <row r="4205" spans="4:20" s="121" customFormat="1">
      <c r="D4205" s="466"/>
      <c r="F4205" s="466"/>
      <c r="K4205" s="466"/>
      <c r="P4205" s="466"/>
      <c r="S4205" s="466"/>
      <c r="T4205" s="443"/>
    </row>
    <row r="4206" spans="4:20" s="121" customFormat="1">
      <c r="D4206" s="466"/>
      <c r="F4206" s="466"/>
      <c r="K4206" s="466"/>
      <c r="P4206" s="466"/>
      <c r="S4206" s="466"/>
      <c r="T4206" s="443"/>
    </row>
    <row r="4207" spans="4:20" s="121" customFormat="1">
      <c r="D4207" s="466"/>
      <c r="F4207" s="466"/>
      <c r="K4207" s="466"/>
      <c r="P4207" s="466"/>
      <c r="S4207" s="466"/>
      <c r="T4207" s="443"/>
    </row>
    <row r="4208" spans="4:20" s="121" customFormat="1">
      <c r="D4208" s="466"/>
      <c r="F4208" s="466"/>
      <c r="K4208" s="466"/>
      <c r="P4208" s="466"/>
      <c r="S4208" s="466"/>
      <c r="T4208" s="443"/>
    </row>
    <row r="4209" spans="4:20" s="121" customFormat="1">
      <c r="D4209" s="466"/>
      <c r="F4209" s="466"/>
      <c r="K4209" s="466"/>
      <c r="P4209" s="466"/>
      <c r="S4209" s="466"/>
      <c r="T4209" s="443"/>
    </row>
    <row r="4210" spans="4:20" s="121" customFormat="1">
      <c r="D4210" s="466"/>
      <c r="F4210" s="466"/>
      <c r="K4210" s="466"/>
      <c r="P4210" s="466"/>
      <c r="S4210" s="466"/>
      <c r="T4210" s="443"/>
    </row>
    <row r="4211" spans="4:20" s="121" customFormat="1">
      <c r="D4211" s="466"/>
      <c r="F4211" s="466"/>
      <c r="K4211" s="466"/>
      <c r="P4211" s="466"/>
      <c r="S4211" s="466"/>
      <c r="T4211" s="443"/>
    </row>
    <row r="4212" spans="4:20" s="121" customFormat="1">
      <c r="D4212" s="466"/>
      <c r="F4212" s="466"/>
      <c r="K4212" s="466"/>
      <c r="P4212" s="466"/>
      <c r="S4212" s="466"/>
      <c r="T4212" s="443"/>
    </row>
    <row r="4213" spans="4:20" s="121" customFormat="1">
      <c r="D4213" s="466"/>
      <c r="F4213" s="466"/>
      <c r="K4213" s="466"/>
      <c r="P4213" s="466"/>
      <c r="S4213" s="466"/>
      <c r="T4213" s="443"/>
    </row>
    <row r="4214" spans="4:20" s="121" customFormat="1">
      <c r="D4214" s="466"/>
      <c r="F4214" s="466"/>
      <c r="K4214" s="466"/>
      <c r="P4214" s="466"/>
      <c r="S4214" s="466"/>
      <c r="T4214" s="443"/>
    </row>
    <row r="4215" spans="4:20" s="121" customFormat="1">
      <c r="D4215" s="466"/>
      <c r="F4215" s="466"/>
      <c r="K4215" s="466"/>
      <c r="P4215" s="466"/>
      <c r="S4215" s="466"/>
      <c r="T4215" s="443"/>
    </row>
    <row r="4216" spans="4:20" s="121" customFormat="1">
      <c r="D4216" s="466"/>
      <c r="F4216" s="466"/>
      <c r="K4216" s="466"/>
      <c r="P4216" s="466"/>
      <c r="S4216" s="466"/>
      <c r="T4216" s="443"/>
    </row>
    <row r="4217" spans="4:20" s="121" customFormat="1">
      <c r="D4217" s="466"/>
      <c r="F4217" s="466"/>
      <c r="K4217" s="466"/>
      <c r="P4217" s="466"/>
      <c r="S4217" s="466"/>
      <c r="T4217" s="443"/>
    </row>
    <row r="4218" spans="4:20" s="121" customFormat="1">
      <c r="D4218" s="466"/>
      <c r="F4218" s="466"/>
      <c r="K4218" s="466"/>
      <c r="P4218" s="466"/>
      <c r="S4218" s="466"/>
      <c r="T4218" s="443"/>
    </row>
    <row r="4219" spans="4:20" s="121" customFormat="1">
      <c r="D4219" s="466"/>
      <c r="F4219" s="466"/>
      <c r="K4219" s="466"/>
      <c r="P4219" s="466"/>
      <c r="S4219" s="466"/>
      <c r="T4219" s="443"/>
    </row>
    <row r="4220" spans="4:20" s="121" customFormat="1">
      <c r="D4220" s="466"/>
      <c r="F4220" s="466"/>
      <c r="K4220" s="466"/>
      <c r="P4220" s="466"/>
      <c r="S4220" s="466"/>
      <c r="T4220" s="443"/>
    </row>
    <row r="4221" spans="4:20" s="121" customFormat="1">
      <c r="D4221" s="466"/>
      <c r="F4221" s="466"/>
      <c r="K4221" s="466"/>
      <c r="P4221" s="466"/>
      <c r="S4221" s="466"/>
      <c r="T4221" s="443"/>
    </row>
    <row r="4222" spans="4:20" s="121" customFormat="1">
      <c r="D4222" s="466"/>
      <c r="F4222" s="466"/>
      <c r="K4222" s="466"/>
      <c r="P4222" s="466"/>
      <c r="S4222" s="466"/>
      <c r="T4222" s="443"/>
    </row>
    <row r="4223" spans="4:20" s="121" customFormat="1">
      <c r="D4223" s="466"/>
      <c r="F4223" s="466"/>
      <c r="K4223" s="466"/>
      <c r="P4223" s="466"/>
      <c r="S4223" s="466"/>
      <c r="T4223" s="443"/>
    </row>
    <row r="4224" spans="4:20" s="121" customFormat="1">
      <c r="D4224" s="466"/>
      <c r="F4224" s="466"/>
      <c r="K4224" s="466"/>
      <c r="P4224" s="466"/>
      <c r="S4224" s="466"/>
      <c r="T4224" s="443"/>
    </row>
    <row r="4225" spans="4:20" s="121" customFormat="1">
      <c r="D4225" s="466"/>
      <c r="F4225" s="466"/>
      <c r="K4225" s="466"/>
      <c r="P4225" s="466"/>
      <c r="S4225" s="466"/>
      <c r="T4225" s="443"/>
    </row>
    <row r="4226" spans="4:20" s="121" customFormat="1">
      <c r="D4226" s="466"/>
      <c r="F4226" s="466"/>
      <c r="K4226" s="466"/>
      <c r="P4226" s="466"/>
      <c r="S4226" s="466"/>
      <c r="T4226" s="443"/>
    </row>
    <row r="4227" spans="4:20" s="121" customFormat="1">
      <c r="D4227" s="466"/>
      <c r="F4227" s="466"/>
      <c r="K4227" s="466"/>
      <c r="P4227" s="466"/>
      <c r="S4227" s="466"/>
      <c r="T4227" s="443"/>
    </row>
    <row r="4228" spans="4:20" s="121" customFormat="1">
      <c r="D4228" s="466"/>
      <c r="F4228" s="466"/>
      <c r="K4228" s="466"/>
      <c r="P4228" s="466"/>
      <c r="S4228" s="466"/>
      <c r="T4228" s="443"/>
    </row>
    <row r="4229" spans="4:20" s="121" customFormat="1">
      <c r="D4229" s="466"/>
      <c r="F4229" s="466"/>
      <c r="K4229" s="466"/>
      <c r="P4229" s="466"/>
      <c r="S4229" s="466"/>
      <c r="T4229" s="443"/>
    </row>
    <row r="4230" spans="4:20" s="121" customFormat="1">
      <c r="D4230" s="466"/>
      <c r="F4230" s="466"/>
      <c r="K4230" s="466"/>
      <c r="P4230" s="466"/>
      <c r="S4230" s="466"/>
      <c r="T4230" s="443"/>
    </row>
    <row r="4231" spans="4:20" s="121" customFormat="1">
      <c r="D4231" s="466"/>
      <c r="F4231" s="466"/>
      <c r="K4231" s="466"/>
      <c r="P4231" s="466"/>
      <c r="S4231" s="466"/>
      <c r="T4231" s="443"/>
    </row>
    <row r="4232" spans="4:20" s="121" customFormat="1">
      <c r="D4232" s="466"/>
      <c r="F4232" s="466"/>
      <c r="K4232" s="466"/>
      <c r="P4232" s="466"/>
      <c r="S4232" s="466"/>
      <c r="T4232" s="443"/>
    </row>
    <row r="4233" spans="4:20" s="121" customFormat="1">
      <c r="D4233" s="466"/>
      <c r="F4233" s="466"/>
      <c r="K4233" s="466"/>
      <c r="P4233" s="466"/>
      <c r="S4233" s="466"/>
      <c r="T4233" s="443"/>
    </row>
    <row r="4234" spans="4:20" s="121" customFormat="1">
      <c r="D4234" s="466"/>
      <c r="F4234" s="466"/>
      <c r="K4234" s="466"/>
      <c r="P4234" s="466"/>
      <c r="S4234" s="466"/>
      <c r="T4234" s="443"/>
    </row>
    <row r="4235" spans="4:20" s="121" customFormat="1">
      <c r="D4235" s="466"/>
      <c r="F4235" s="466"/>
      <c r="K4235" s="466"/>
      <c r="P4235" s="466"/>
      <c r="S4235" s="466"/>
      <c r="T4235" s="443"/>
    </row>
    <row r="4236" spans="4:20" s="121" customFormat="1">
      <c r="D4236" s="466"/>
      <c r="F4236" s="466"/>
      <c r="K4236" s="466"/>
      <c r="P4236" s="466"/>
      <c r="S4236" s="466"/>
      <c r="T4236" s="443"/>
    </row>
    <row r="4237" spans="4:20" s="121" customFormat="1">
      <c r="D4237" s="466"/>
      <c r="F4237" s="466"/>
      <c r="K4237" s="466"/>
      <c r="P4237" s="466"/>
      <c r="S4237" s="466"/>
      <c r="T4237" s="443"/>
    </row>
    <row r="4238" spans="4:20" s="121" customFormat="1">
      <c r="D4238" s="466"/>
      <c r="F4238" s="466"/>
      <c r="K4238" s="466"/>
      <c r="P4238" s="466"/>
      <c r="S4238" s="466"/>
      <c r="T4238" s="443"/>
    </row>
    <row r="4239" spans="4:20" s="121" customFormat="1">
      <c r="D4239" s="466"/>
      <c r="F4239" s="466"/>
      <c r="K4239" s="466"/>
      <c r="P4239" s="466"/>
      <c r="S4239" s="466"/>
      <c r="T4239" s="443"/>
    </row>
    <row r="4240" spans="4:20" s="121" customFormat="1">
      <c r="D4240" s="466"/>
      <c r="F4240" s="466"/>
      <c r="K4240" s="466"/>
      <c r="P4240" s="466"/>
      <c r="S4240" s="466"/>
      <c r="T4240" s="443"/>
    </row>
    <row r="4241" spans="4:20" s="121" customFormat="1">
      <c r="D4241" s="466"/>
      <c r="F4241" s="466"/>
      <c r="K4241" s="466"/>
      <c r="P4241" s="466"/>
      <c r="S4241" s="466"/>
      <c r="T4241" s="443"/>
    </row>
    <row r="4242" spans="4:20" s="121" customFormat="1">
      <c r="D4242" s="466"/>
      <c r="F4242" s="466"/>
      <c r="K4242" s="466"/>
      <c r="P4242" s="466"/>
      <c r="S4242" s="466"/>
      <c r="T4242" s="443"/>
    </row>
    <row r="4243" spans="4:20" s="121" customFormat="1">
      <c r="D4243" s="466"/>
      <c r="F4243" s="466"/>
      <c r="K4243" s="466"/>
      <c r="P4243" s="466"/>
      <c r="S4243" s="466"/>
      <c r="T4243" s="443"/>
    </row>
    <row r="4244" spans="4:20" s="121" customFormat="1">
      <c r="D4244" s="466"/>
      <c r="F4244" s="466"/>
      <c r="K4244" s="466"/>
      <c r="P4244" s="466"/>
      <c r="S4244" s="466"/>
      <c r="T4244" s="443"/>
    </row>
    <row r="4245" spans="4:20" s="121" customFormat="1">
      <c r="D4245" s="466"/>
      <c r="F4245" s="466"/>
      <c r="K4245" s="466"/>
      <c r="P4245" s="466"/>
      <c r="S4245" s="466"/>
      <c r="T4245" s="443"/>
    </row>
    <row r="4246" spans="4:20" s="121" customFormat="1">
      <c r="D4246" s="466"/>
      <c r="F4246" s="466"/>
      <c r="K4246" s="466"/>
      <c r="P4246" s="466"/>
      <c r="S4246" s="466"/>
      <c r="T4246" s="443"/>
    </row>
    <row r="4247" spans="4:20" s="121" customFormat="1">
      <c r="D4247" s="466"/>
      <c r="F4247" s="466"/>
      <c r="K4247" s="466"/>
      <c r="P4247" s="466"/>
      <c r="S4247" s="466"/>
      <c r="T4247" s="443"/>
    </row>
    <row r="4248" spans="4:20" s="121" customFormat="1">
      <c r="D4248" s="466"/>
      <c r="F4248" s="466"/>
      <c r="K4248" s="466"/>
      <c r="P4248" s="466"/>
      <c r="S4248" s="466"/>
      <c r="T4248" s="443"/>
    </row>
    <row r="4249" spans="4:20" s="121" customFormat="1">
      <c r="D4249" s="466"/>
      <c r="F4249" s="466"/>
      <c r="K4249" s="466"/>
      <c r="P4249" s="466"/>
      <c r="S4249" s="466"/>
      <c r="T4249" s="443"/>
    </row>
    <row r="4250" spans="4:20" s="121" customFormat="1">
      <c r="D4250" s="466"/>
      <c r="F4250" s="466"/>
      <c r="K4250" s="466"/>
      <c r="P4250" s="466"/>
      <c r="S4250" s="466"/>
      <c r="T4250" s="443"/>
    </row>
    <row r="4251" spans="4:20" s="121" customFormat="1">
      <c r="D4251" s="466"/>
      <c r="F4251" s="466"/>
      <c r="K4251" s="466"/>
      <c r="P4251" s="466"/>
      <c r="S4251" s="466"/>
      <c r="T4251" s="443"/>
    </row>
    <row r="4252" spans="4:20" s="121" customFormat="1">
      <c r="D4252" s="466"/>
      <c r="F4252" s="466"/>
      <c r="K4252" s="466"/>
      <c r="P4252" s="466"/>
      <c r="S4252" s="466"/>
      <c r="T4252" s="443"/>
    </row>
    <row r="4253" spans="4:20" s="121" customFormat="1">
      <c r="D4253" s="466"/>
      <c r="F4253" s="466"/>
      <c r="K4253" s="466"/>
      <c r="P4253" s="466"/>
      <c r="S4253" s="466"/>
      <c r="T4253" s="443"/>
    </row>
    <row r="4254" spans="4:20" s="121" customFormat="1">
      <c r="D4254" s="466"/>
      <c r="F4254" s="466"/>
      <c r="K4254" s="466"/>
      <c r="P4254" s="466"/>
      <c r="S4254" s="466"/>
      <c r="T4254" s="443"/>
    </row>
    <row r="4255" spans="4:20" s="121" customFormat="1">
      <c r="D4255" s="466"/>
      <c r="F4255" s="466"/>
      <c r="K4255" s="466"/>
      <c r="P4255" s="466"/>
      <c r="S4255" s="466"/>
      <c r="T4255" s="443"/>
    </row>
    <row r="4256" spans="4:20" s="121" customFormat="1">
      <c r="D4256" s="466"/>
      <c r="F4256" s="466"/>
      <c r="K4256" s="466"/>
      <c r="P4256" s="466"/>
      <c r="S4256" s="466"/>
      <c r="T4256" s="443"/>
    </row>
    <row r="4257" spans="4:20" s="121" customFormat="1">
      <c r="D4257" s="466"/>
      <c r="F4257" s="466"/>
      <c r="K4257" s="466"/>
      <c r="P4257" s="466"/>
      <c r="S4257" s="466"/>
      <c r="T4257" s="443"/>
    </row>
    <row r="4258" spans="4:20" s="121" customFormat="1">
      <c r="D4258" s="466"/>
      <c r="F4258" s="466"/>
      <c r="K4258" s="466"/>
      <c r="P4258" s="466"/>
      <c r="S4258" s="466"/>
      <c r="T4258" s="443"/>
    </row>
    <row r="4259" spans="4:20" s="121" customFormat="1">
      <c r="D4259" s="466"/>
      <c r="F4259" s="466"/>
      <c r="K4259" s="466"/>
      <c r="P4259" s="466"/>
      <c r="S4259" s="466"/>
      <c r="T4259" s="443"/>
    </row>
    <row r="4260" spans="4:20" s="121" customFormat="1">
      <c r="D4260" s="466"/>
      <c r="F4260" s="466"/>
      <c r="K4260" s="466"/>
      <c r="P4260" s="466"/>
      <c r="S4260" s="466"/>
      <c r="T4260" s="443"/>
    </row>
    <row r="4261" spans="4:20" s="121" customFormat="1">
      <c r="D4261" s="466"/>
      <c r="F4261" s="466"/>
      <c r="K4261" s="466"/>
      <c r="P4261" s="466"/>
      <c r="S4261" s="466"/>
      <c r="T4261" s="443"/>
    </row>
    <row r="4262" spans="4:20" s="121" customFormat="1">
      <c r="D4262" s="466"/>
      <c r="F4262" s="466"/>
      <c r="K4262" s="466"/>
      <c r="P4262" s="466"/>
      <c r="S4262" s="466"/>
      <c r="T4262" s="443"/>
    </row>
    <row r="4263" spans="4:20" s="121" customFormat="1">
      <c r="D4263" s="466"/>
      <c r="F4263" s="466"/>
      <c r="K4263" s="466"/>
      <c r="P4263" s="466"/>
      <c r="S4263" s="466"/>
      <c r="T4263" s="443"/>
    </row>
    <row r="4264" spans="4:20" s="121" customFormat="1">
      <c r="D4264" s="466"/>
      <c r="F4264" s="466"/>
      <c r="K4264" s="466"/>
      <c r="P4264" s="466"/>
      <c r="S4264" s="466"/>
      <c r="T4264" s="443"/>
    </row>
    <row r="4265" spans="4:20" s="121" customFormat="1">
      <c r="D4265" s="466"/>
      <c r="F4265" s="466"/>
      <c r="K4265" s="466"/>
      <c r="P4265" s="466"/>
      <c r="S4265" s="466"/>
      <c r="T4265" s="443"/>
    </row>
    <row r="4266" spans="4:20" s="121" customFormat="1">
      <c r="D4266" s="466"/>
      <c r="F4266" s="466"/>
      <c r="K4266" s="466"/>
      <c r="P4266" s="466"/>
      <c r="S4266" s="466"/>
      <c r="T4266" s="443"/>
    </row>
    <row r="4267" spans="4:20" s="121" customFormat="1">
      <c r="D4267" s="466"/>
      <c r="F4267" s="466"/>
      <c r="K4267" s="466"/>
      <c r="P4267" s="466"/>
      <c r="S4267" s="466"/>
      <c r="T4267" s="443"/>
    </row>
    <row r="4268" spans="4:20" s="121" customFormat="1">
      <c r="D4268" s="466"/>
      <c r="F4268" s="466"/>
      <c r="K4268" s="466"/>
      <c r="P4268" s="466"/>
      <c r="S4268" s="466"/>
      <c r="T4268" s="443"/>
    </row>
    <row r="4269" spans="4:20" s="121" customFormat="1">
      <c r="D4269" s="466"/>
      <c r="F4269" s="466"/>
      <c r="K4269" s="466"/>
      <c r="P4269" s="466"/>
      <c r="S4269" s="466"/>
      <c r="T4269" s="443"/>
    </row>
    <row r="4270" spans="4:20" s="121" customFormat="1">
      <c r="D4270" s="466"/>
      <c r="F4270" s="466"/>
      <c r="K4270" s="466"/>
      <c r="P4270" s="466"/>
      <c r="S4270" s="466"/>
      <c r="T4270" s="443"/>
    </row>
    <row r="4271" spans="4:20" s="121" customFormat="1">
      <c r="D4271" s="466"/>
      <c r="F4271" s="466"/>
      <c r="K4271" s="466"/>
      <c r="P4271" s="466"/>
      <c r="S4271" s="466"/>
      <c r="T4271" s="443"/>
    </row>
    <row r="4272" spans="4:20" s="121" customFormat="1">
      <c r="D4272" s="466"/>
      <c r="F4272" s="466"/>
      <c r="K4272" s="466"/>
      <c r="P4272" s="466"/>
      <c r="S4272" s="466"/>
      <c r="T4272" s="443"/>
    </row>
    <row r="4273" spans="4:20" s="121" customFormat="1">
      <c r="D4273" s="466"/>
      <c r="F4273" s="466"/>
      <c r="K4273" s="466"/>
      <c r="P4273" s="466"/>
      <c r="S4273" s="466"/>
      <c r="T4273" s="443"/>
    </row>
    <row r="4274" spans="4:20" s="121" customFormat="1">
      <c r="D4274" s="466"/>
      <c r="F4274" s="466"/>
      <c r="K4274" s="466"/>
      <c r="P4274" s="466"/>
      <c r="S4274" s="466"/>
      <c r="T4274" s="443"/>
    </row>
    <row r="4275" spans="4:20" s="121" customFormat="1">
      <c r="D4275" s="466"/>
      <c r="F4275" s="466"/>
      <c r="K4275" s="466"/>
      <c r="P4275" s="466"/>
      <c r="S4275" s="466"/>
      <c r="T4275" s="443"/>
    </row>
    <row r="4276" spans="4:20" s="121" customFormat="1">
      <c r="D4276" s="466"/>
      <c r="F4276" s="466"/>
      <c r="K4276" s="466"/>
      <c r="P4276" s="466"/>
      <c r="S4276" s="466"/>
      <c r="T4276" s="443"/>
    </row>
    <row r="4277" spans="4:20" s="121" customFormat="1">
      <c r="D4277" s="466"/>
      <c r="F4277" s="466"/>
      <c r="K4277" s="466"/>
      <c r="P4277" s="466"/>
      <c r="S4277" s="466"/>
      <c r="T4277" s="443"/>
    </row>
    <row r="4278" spans="4:20" s="121" customFormat="1">
      <c r="D4278" s="466"/>
      <c r="F4278" s="466"/>
      <c r="K4278" s="466"/>
      <c r="P4278" s="466"/>
      <c r="S4278" s="466"/>
      <c r="T4278" s="443"/>
    </row>
    <row r="4279" spans="4:20" s="121" customFormat="1">
      <c r="D4279" s="466"/>
      <c r="F4279" s="466"/>
      <c r="K4279" s="466"/>
      <c r="P4279" s="466"/>
      <c r="S4279" s="466"/>
      <c r="T4279" s="443"/>
    </row>
    <row r="4280" spans="4:20" s="121" customFormat="1">
      <c r="D4280" s="466"/>
      <c r="F4280" s="466"/>
      <c r="K4280" s="466"/>
      <c r="P4280" s="466"/>
      <c r="S4280" s="466"/>
      <c r="T4280" s="443"/>
    </row>
    <row r="4281" spans="4:20" s="121" customFormat="1">
      <c r="D4281" s="466"/>
      <c r="F4281" s="466"/>
      <c r="K4281" s="466"/>
      <c r="P4281" s="466"/>
      <c r="S4281" s="466"/>
      <c r="T4281" s="443"/>
    </row>
    <row r="4282" spans="4:20" s="121" customFormat="1">
      <c r="D4282" s="466"/>
      <c r="F4282" s="466"/>
      <c r="K4282" s="466"/>
      <c r="P4282" s="466"/>
      <c r="S4282" s="466"/>
      <c r="T4282" s="443"/>
    </row>
    <row r="4283" spans="4:20" s="121" customFormat="1">
      <c r="D4283" s="466"/>
      <c r="F4283" s="466"/>
      <c r="K4283" s="466"/>
      <c r="P4283" s="466"/>
      <c r="S4283" s="466"/>
      <c r="T4283" s="443"/>
    </row>
    <row r="4284" spans="4:20" s="121" customFormat="1">
      <c r="D4284" s="466"/>
      <c r="F4284" s="466"/>
      <c r="K4284" s="466"/>
      <c r="P4284" s="466"/>
      <c r="S4284" s="466"/>
      <c r="T4284" s="443"/>
    </row>
    <row r="4285" spans="4:20" s="121" customFormat="1">
      <c r="D4285" s="466"/>
      <c r="F4285" s="466"/>
      <c r="K4285" s="466"/>
      <c r="P4285" s="466"/>
      <c r="S4285" s="466"/>
      <c r="T4285" s="443"/>
    </row>
    <row r="4286" spans="4:20" s="121" customFormat="1">
      <c r="D4286" s="466"/>
      <c r="F4286" s="466"/>
      <c r="K4286" s="466"/>
      <c r="P4286" s="466"/>
      <c r="S4286" s="466"/>
      <c r="T4286" s="443"/>
    </row>
    <row r="4287" spans="4:20" s="121" customFormat="1">
      <c r="D4287" s="466"/>
      <c r="F4287" s="466"/>
      <c r="K4287" s="466"/>
      <c r="P4287" s="466"/>
      <c r="S4287" s="466"/>
      <c r="T4287" s="443"/>
    </row>
    <row r="4288" spans="4:20" s="121" customFormat="1">
      <c r="D4288" s="466"/>
      <c r="F4288" s="466"/>
      <c r="K4288" s="466"/>
      <c r="P4288" s="466"/>
      <c r="S4288" s="466"/>
      <c r="T4288" s="443"/>
    </row>
    <row r="4289" spans="4:20" s="121" customFormat="1">
      <c r="D4289" s="466"/>
      <c r="F4289" s="466"/>
      <c r="K4289" s="466"/>
      <c r="P4289" s="466"/>
      <c r="S4289" s="466"/>
      <c r="T4289" s="443"/>
    </row>
    <row r="4290" spans="4:20" s="121" customFormat="1">
      <c r="D4290" s="466"/>
      <c r="F4290" s="466"/>
      <c r="K4290" s="466"/>
      <c r="P4290" s="466"/>
      <c r="S4290" s="466"/>
      <c r="T4290" s="443"/>
    </row>
    <row r="4291" spans="4:20" s="121" customFormat="1">
      <c r="D4291" s="466"/>
      <c r="F4291" s="466"/>
      <c r="K4291" s="466"/>
      <c r="P4291" s="466"/>
      <c r="S4291" s="466"/>
      <c r="T4291" s="443"/>
    </row>
    <row r="4292" spans="4:20" s="121" customFormat="1">
      <c r="D4292" s="466"/>
      <c r="F4292" s="466"/>
      <c r="K4292" s="466"/>
      <c r="P4292" s="466"/>
      <c r="S4292" s="466"/>
      <c r="T4292" s="443"/>
    </row>
    <row r="4293" spans="4:20" s="121" customFormat="1">
      <c r="D4293" s="466"/>
      <c r="F4293" s="466"/>
      <c r="K4293" s="466"/>
      <c r="P4293" s="466"/>
      <c r="S4293" s="466"/>
      <c r="T4293" s="443"/>
    </row>
    <row r="4294" spans="4:20" s="121" customFormat="1">
      <c r="D4294" s="466"/>
      <c r="F4294" s="466"/>
      <c r="K4294" s="466"/>
      <c r="P4294" s="466"/>
      <c r="S4294" s="466"/>
      <c r="T4294" s="443"/>
    </row>
    <row r="4295" spans="4:20" s="121" customFormat="1">
      <c r="D4295" s="466"/>
      <c r="F4295" s="466"/>
      <c r="K4295" s="466"/>
      <c r="P4295" s="466"/>
      <c r="S4295" s="466"/>
      <c r="T4295" s="443"/>
    </row>
    <row r="4296" spans="4:20" s="121" customFormat="1">
      <c r="D4296" s="466"/>
      <c r="F4296" s="466"/>
      <c r="K4296" s="466"/>
      <c r="P4296" s="466"/>
      <c r="S4296" s="466"/>
      <c r="T4296" s="443"/>
    </row>
    <row r="4297" spans="4:20" s="121" customFormat="1">
      <c r="D4297" s="466"/>
      <c r="F4297" s="466"/>
      <c r="K4297" s="466"/>
      <c r="P4297" s="466"/>
      <c r="S4297" s="466"/>
      <c r="T4297" s="443"/>
    </row>
    <row r="4298" spans="4:20" s="121" customFormat="1">
      <c r="D4298" s="466"/>
      <c r="F4298" s="466"/>
      <c r="K4298" s="466"/>
      <c r="P4298" s="466"/>
      <c r="S4298" s="466"/>
      <c r="T4298" s="443"/>
    </row>
    <row r="4299" spans="4:20" s="121" customFormat="1">
      <c r="D4299" s="466"/>
      <c r="F4299" s="466"/>
      <c r="K4299" s="466"/>
      <c r="P4299" s="466"/>
      <c r="S4299" s="466"/>
      <c r="T4299" s="443"/>
    </row>
    <row r="4300" spans="4:20" s="121" customFormat="1">
      <c r="D4300" s="466"/>
      <c r="F4300" s="466"/>
      <c r="K4300" s="466"/>
      <c r="P4300" s="466"/>
      <c r="S4300" s="466"/>
      <c r="T4300" s="443"/>
    </row>
    <row r="4301" spans="4:20" s="121" customFormat="1">
      <c r="D4301" s="466"/>
      <c r="F4301" s="466"/>
      <c r="K4301" s="466"/>
      <c r="P4301" s="466"/>
      <c r="S4301" s="466"/>
      <c r="T4301" s="443"/>
    </row>
    <row r="4302" spans="4:20" s="121" customFormat="1">
      <c r="D4302" s="466"/>
      <c r="F4302" s="466"/>
      <c r="K4302" s="466"/>
      <c r="P4302" s="466"/>
      <c r="S4302" s="466"/>
      <c r="T4302" s="443"/>
    </row>
    <row r="4303" spans="4:20" s="121" customFormat="1">
      <c r="D4303" s="466"/>
      <c r="F4303" s="466"/>
      <c r="K4303" s="466"/>
      <c r="P4303" s="466"/>
      <c r="S4303" s="466"/>
      <c r="T4303" s="443"/>
    </row>
    <row r="4304" spans="4:20" s="121" customFormat="1">
      <c r="D4304" s="466"/>
      <c r="F4304" s="466"/>
      <c r="K4304" s="466"/>
      <c r="P4304" s="466"/>
      <c r="S4304" s="466"/>
      <c r="T4304" s="443"/>
    </row>
    <row r="4305" spans="4:20" s="121" customFormat="1">
      <c r="D4305" s="466"/>
      <c r="F4305" s="466"/>
      <c r="K4305" s="466"/>
      <c r="P4305" s="466"/>
      <c r="S4305" s="466"/>
      <c r="T4305" s="443"/>
    </row>
    <row r="4306" spans="4:20" s="121" customFormat="1">
      <c r="D4306" s="466"/>
      <c r="F4306" s="466"/>
      <c r="K4306" s="466"/>
      <c r="P4306" s="466"/>
      <c r="S4306" s="466"/>
      <c r="T4306" s="443"/>
    </row>
    <row r="4307" spans="4:20" s="121" customFormat="1">
      <c r="D4307" s="466"/>
      <c r="F4307" s="466"/>
      <c r="K4307" s="466"/>
      <c r="P4307" s="466"/>
      <c r="S4307" s="466"/>
      <c r="T4307" s="443"/>
    </row>
    <row r="4308" spans="4:20" s="121" customFormat="1">
      <c r="D4308" s="466"/>
      <c r="F4308" s="466"/>
      <c r="K4308" s="466"/>
      <c r="P4308" s="466"/>
      <c r="S4308" s="466"/>
      <c r="T4308" s="443"/>
    </row>
    <row r="4309" spans="4:20" s="121" customFormat="1">
      <c r="D4309" s="466"/>
      <c r="F4309" s="466"/>
      <c r="K4309" s="466"/>
      <c r="P4309" s="466"/>
      <c r="S4309" s="466"/>
      <c r="T4309" s="443"/>
    </row>
    <row r="4310" spans="4:20" s="121" customFormat="1">
      <c r="D4310" s="466"/>
      <c r="F4310" s="466"/>
      <c r="K4310" s="466"/>
      <c r="P4310" s="466"/>
      <c r="S4310" s="466"/>
      <c r="T4310" s="443"/>
    </row>
    <row r="4311" spans="4:20" s="121" customFormat="1">
      <c r="D4311" s="466"/>
      <c r="F4311" s="466"/>
      <c r="K4311" s="466"/>
      <c r="P4311" s="466"/>
      <c r="S4311" s="466"/>
      <c r="T4311" s="443"/>
    </row>
    <row r="4312" spans="4:20" s="121" customFormat="1">
      <c r="D4312" s="466"/>
      <c r="F4312" s="466"/>
      <c r="K4312" s="466"/>
      <c r="P4312" s="466"/>
      <c r="S4312" s="466"/>
      <c r="T4312" s="443"/>
    </row>
    <row r="4313" spans="4:20" s="121" customFormat="1">
      <c r="D4313" s="466"/>
      <c r="F4313" s="466"/>
      <c r="K4313" s="466"/>
      <c r="P4313" s="466"/>
      <c r="S4313" s="466"/>
      <c r="T4313" s="443"/>
    </row>
    <row r="4314" spans="4:20" s="121" customFormat="1">
      <c r="D4314" s="466"/>
      <c r="F4314" s="466"/>
      <c r="K4314" s="466"/>
      <c r="P4314" s="466"/>
      <c r="S4314" s="466"/>
      <c r="T4314" s="443"/>
    </row>
    <row r="4315" spans="4:20" s="121" customFormat="1">
      <c r="D4315" s="466"/>
      <c r="F4315" s="466"/>
      <c r="K4315" s="466"/>
      <c r="P4315" s="466"/>
      <c r="S4315" s="466"/>
      <c r="T4315" s="443"/>
    </row>
    <row r="4316" spans="4:20" s="121" customFormat="1">
      <c r="D4316" s="466"/>
      <c r="F4316" s="466"/>
      <c r="K4316" s="466"/>
      <c r="P4316" s="466"/>
      <c r="S4316" s="466"/>
      <c r="T4316" s="443"/>
    </row>
    <row r="4317" spans="4:20" s="121" customFormat="1">
      <c r="D4317" s="466"/>
      <c r="F4317" s="466"/>
      <c r="K4317" s="466"/>
      <c r="P4317" s="466"/>
      <c r="S4317" s="466"/>
      <c r="T4317" s="443"/>
    </row>
    <row r="4318" spans="4:20" s="121" customFormat="1">
      <c r="D4318" s="466"/>
      <c r="F4318" s="466"/>
      <c r="K4318" s="466"/>
      <c r="P4318" s="466"/>
      <c r="S4318" s="466"/>
      <c r="T4318" s="443"/>
    </row>
    <row r="4319" spans="4:20" s="121" customFormat="1">
      <c r="D4319" s="466"/>
      <c r="F4319" s="466"/>
      <c r="K4319" s="466"/>
      <c r="P4319" s="466"/>
      <c r="S4319" s="466"/>
      <c r="T4319" s="443"/>
    </row>
    <row r="4320" spans="4:20" s="121" customFormat="1">
      <c r="D4320" s="466"/>
      <c r="F4320" s="466"/>
      <c r="K4320" s="466"/>
      <c r="P4320" s="466"/>
      <c r="S4320" s="466"/>
      <c r="T4320" s="443"/>
    </row>
    <row r="4321" spans="4:20" s="121" customFormat="1">
      <c r="D4321" s="466"/>
      <c r="F4321" s="466"/>
      <c r="K4321" s="466"/>
      <c r="P4321" s="466"/>
      <c r="S4321" s="466"/>
      <c r="T4321" s="443"/>
    </row>
    <row r="4322" spans="4:20" s="121" customFormat="1">
      <c r="D4322" s="466"/>
      <c r="F4322" s="466"/>
      <c r="K4322" s="466"/>
      <c r="P4322" s="466"/>
      <c r="S4322" s="466"/>
      <c r="T4322" s="443"/>
    </row>
    <row r="4323" spans="4:20" s="121" customFormat="1">
      <c r="D4323" s="466"/>
      <c r="F4323" s="466"/>
      <c r="K4323" s="466"/>
      <c r="P4323" s="466"/>
      <c r="S4323" s="466"/>
      <c r="T4323" s="443"/>
    </row>
    <row r="4324" spans="4:20" s="121" customFormat="1">
      <c r="D4324" s="466"/>
      <c r="F4324" s="466"/>
      <c r="K4324" s="466"/>
      <c r="P4324" s="466"/>
      <c r="S4324" s="466"/>
      <c r="T4324" s="443"/>
    </row>
    <row r="4325" spans="4:20" s="121" customFormat="1">
      <c r="D4325" s="466"/>
      <c r="F4325" s="466"/>
      <c r="K4325" s="466"/>
      <c r="P4325" s="466"/>
      <c r="S4325" s="466"/>
      <c r="T4325" s="443"/>
    </row>
    <row r="4326" spans="4:20" s="121" customFormat="1">
      <c r="D4326" s="466"/>
      <c r="F4326" s="466"/>
      <c r="K4326" s="466"/>
      <c r="P4326" s="466"/>
      <c r="S4326" s="466"/>
      <c r="T4326" s="443"/>
    </row>
    <row r="4327" spans="4:20" s="121" customFormat="1">
      <c r="D4327" s="466"/>
      <c r="F4327" s="466"/>
      <c r="K4327" s="466"/>
      <c r="P4327" s="466"/>
      <c r="S4327" s="466"/>
      <c r="T4327" s="443"/>
    </row>
    <row r="4328" spans="4:20" s="121" customFormat="1">
      <c r="D4328" s="466"/>
      <c r="F4328" s="466"/>
      <c r="K4328" s="466"/>
      <c r="P4328" s="466"/>
      <c r="S4328" s="466"/>
      <c r="T4328" s="443"/>
    </row>
    <row r="4329" spans="4:20" s="121" customFormat="1">
      <c r="D4329" s="466"/>
      <c r="F4329" s="466"/>
      <c r="K4329" s="466"/>
      <c r="P4329" s="466"/>
      <c r="S4329" s="466"/>
      <c r="T4329" s="443"/>
    </row>
    <row r="4330" spans="4:20" s="121" customFormat="1">
      <c r="D4330" s="466"/>
      <c r="F4330" s="466"/>
      <c r="K4330" s="466"/>
      <c r="P4330" s="466"/>
      <c r="S4330" s="466"/>
      <c r="T4330" s="443"/>
    </row>
    <row r="4331" spans="4:20" s="121" customFormat="1">
      <c r="D4331" s="466"/>
      <c r="F4331" s="466"/>
      <c r="K4331" s="466"/>
      <c r="P4331" s="466"/>
      <c r="S4331" s="466"/>
      <c r="T4331" s="443"/>
    </row>
    <row r="4332" spans="4:20" s="121" customFormat="1">
      <c r="D4332" s="466"/>
      <c r="F4332" s="466"/>
      <c r="K4332" s="466"/>
      <c r="P4332" s="466"/>
      <c r="S4332" s="466"/>
      <c r="T4332" s="443"/>
    </row>
    <row r="4333" spans="4:20" s="121" customFormat="1">
      <c r="D4333" s="466"/>
      <c r="F4333" s="466"/>
      <c r="K4333" s="466"/>
      <c r="P4333" s="466"/>
      <c r="S4333" s="466"/>
      <c r="T4333" s="443"/>
    </row>
    <row r="4334" spans="4:20" s="121" customFormat="1">
      <c r="D4334" s="466"/>
      <c r="F4334" s="466"/>
      <c r="K4334" s="466"/>
      <c r="P4334" s="466"/>
      <c r="S4334" s="466"/>
      <c r="T4334" s="443"/>
    </row>
    <row r="4335" spans="4:20" s="121" customFormat="1">
      <c r="D4335" s="466"/>
      <c r="F4335" s="466"/>
      <c r="K4335" s="466"/>
      <c r="P4335" s="466"/>
      <c r="S4335" s="466"/>
      <c r="T4335" s="443"/>
    </row>
    <row r="4336" spans="4:20" s="121" customFormat="1">
      <c r="D4336" s="466"/>
      <c r="F4336" s="466"/>
      <c r="K4336" s="466"/>
      <c r="P4336" s="466"/>
      <c r="S4336" s="466"/>
      <c r="T4336" s="443"/>
    </row>
    <row r="4337" spans="4:20" s="121" customFormat="1">
      <c r="D4337" s="466"/>
      <c r="F4337" s="466"/>
      <c r="K4337" s="466"/>
      <c r="P4337" s="466"/>
      <c r="S4337" s="466"/>
      <c r="T4337" s="443"/>
    </row>
    <row r="4338" spans="4:20" s="121" customFormat="1">
      <c r="D4338" s="466"/>
      <c r="F4338" s="466"/>
      <c r="K4338" s="466"/>
      <c r="P4338" s="466"/>
      <c r="S4338" s="466"/>
      <c r="T4338" s="443"/>
    </row>
    <row r="4339" spans="4:20" s="121" customFormat="1">
      <c r="D4339" s="466"/>
      <c r="F4339" s="466"/>
      <c r="K4339" s="466"/>
      <c r="P4339" s="466"/>
      <c r="S4339" s="466"/>
      <c r="T4339" s="443"/>
    </row>
    <row r="4340" spans="4:20" s="121" customFormat="1">
      <c r="D4340" s="466"/>
      <c r="F4340" s="466"/>
      <c r="K4340" s="466"/>
      <c r="P4340" s="466"/>
      <c r="S4340" s="466"/>
      <c r="T4340" s="443"/>
    </row>
    <row r="4341" spans="4:20" s="121" customFormat="1">
      <c r="D4341" s="466"/>
      <c r="F4341" s="466"/>
      <c r="K4341" s="466"/>
      <c r="P4341" s="466"/>
      <c r="S4341" s="466"/>
      <c r="T4341" s="443"/>
    </row>
    <row r="4342" spans="4:20" s="121" customFormat="1">
      <c r="D4342" s="466"/>
      <c r="F4342" s="466"/>
      <c r="K4342" s="466"/>
      <c r="P4342" s="466"/>
      <c r="S4342" s="466"/>
      <c r="T4342" s="443"/>
    </row>
    <row r="4343" spans="4:20" s="121" customFormat="1">
      <c r="D4343" s="466"/>
      <c r="F4343" s="466"/>
      <c r="K4343" s="466"/>
      <c r="P4343" s="466"/>
      <c r="S4343" s="466"/>
      <c r="T4343" s="443"/>
    </row>
    <row r="4344" spans="4:20" s="121" customFormat="1">
      <c r="D4344" s="466"/>
      <c r="F4344" s="466"/>
      <c r="K4344" s="466"/>
      <c r="P4344" s="466"/>
      <c r="S4344" s="466"/>
      <c r="T4344" s="443"/>
    </row>
    <row r="4345" spans="4:20" s="121" customFormat="1">
      <c r="D4345" s="466"/>
      <c r="F4345" s="466"/>
      <c r="K4345" s="466"/>
      <c r="P4345" s="466"/>
      <c r="S4345" s="466"/>
      <c r="T4345" s="443"/>
    </row>
    <row r="4346" spans="4:20" s="121" customFormat="1">
      <c r="D4346" s="466"/>
      <c r="F4346" s="466"/>
      <c r="K4346" s="466"/>
      <c r="P4346" s="466"/>
      <c r="S4346" s="466"/>
      <c r="T4346" s="443"/>
    </row>
    <row r="4347" spans="4:20" s="121" customFormat="1">
      <c r="D4347" s="466"/>
      <c r="F4347" s="466"/>
      <c r="K4347" s="466"/>
      <c r="P4347" s="466"/>
      <c r="S4347" s="466"/>
      <c r="T4347" s="443"/>
    </row>
    <row r="4348" spans="4:20" s="121" customFormat="1">
      <c r="D4348" s="466"/>
      <c r="F4348" s="466"/>
      <c r="K4348" s="466"/>
      <c r="P4348" s="466"/>
      <c r="S4348" s="466"/>
      <c r="T4348" s="443"/>
    </row>
    <row r="4349" spans="4:20" s="121" customFormat="1">
      <c r="D4349" s="466"/>
      <c r="F4349" s="466"/>
      <c r="K4349" s="466"/>
      <c r="P4349" s="466"/>
      <c r="S4349" s="466"/>
      <c r="T4349" s="443"/>
    </row>
    <row r="4350" spans="4:20" s="121" customFormat="1">
      <c r="D4350" s="466"/>
      <c r="F4350" s="466"/>
      <c r="K4350" s="466"/>
      <c r="P4350" s="466"/>
      <c r="S4350" s="466"/>
      <c r="T4350" s="443"/>
    </row>
    <row r="4351" spans="4:20" s="121" customFormat="1">
      <c r="D4351" s="466"/>
      <c r="F4351" s="466"/>
      <c r="K4351" s="466"/>
      <c r="P4351" s="466"/>
      <c r="S4351" s="466"/>
      <c r="T4351" s="443"/>
    </row>
    <row r="4352" spans="4:20" s="121" customFormat="1">
      <c r="D4352" s="466"/>
      <c r="F4352" s="466"/>
      <c r="K4352" s="466"/>
      <c r="P4352" s="466"/>
      <c r="S4352" s="466"/>
      <c r="T4352" s="443"/>
    </row>
    <row r="4353" spans="4:20" s="121" customFormat="1">
      <c r="D4353" s="466"/>
      <c r="F4353" s="466"/>
      <c r="K4353" s="466"/>
      <c r="P4353" s="466"/>
      <c r="S4353" s="466"/>
      <c r="T4353" s="443"/>
    </row>
    <row r="4354" spans="4:20" s="121" customFormat="1">
      <c r="D4354" s="466"/>
      <c r="F4354" s="466"/>
      <c r="K4354" s="466"/>
      <c r="P4354" s="466"/>
      <c r="S4354" s="466"/>
      <c r="T4354" s="443"/>
    </row>
    <row r="4355" spans="4:20" s="121" customFormat="1">
      <c r="D4355" s="466"/>
      <c r="F4355" s="466"/>
      <c r="K4355" s="466"/>
      <c r="P4355" s="466"/>
      <c r="S4355" s="466"/>
      <c r="T4355" s="443"/>
    </row>
    <row r="4356" spans="4:20" s="121" customFormat="1">
      <c r="D4356" s="466"/>
      <c r="F4356" s="466"/>
      <c r="K4356" s="466"/>
      <c r="P4356" s="466"/>
      <c r="S4356" s="466"/>
      <c r="T4356" s="443"/>
    </row>
    <row r="4357" spans="4:20" s="121" customFormat="1">
      <c r="D4357" s="466"/>
      <c r="F4357" s="466"/>
      <c r="K4357" s="466"/>
      <c r="P4357" s="466"/>
      <c r="S4357" s="466"/>
      <c r="T4357" s="443"/>
    </row>
    <row r="4358" spans="4:20" s="121" customFormat="1">
      <c r="D4358" s="466"/>
      <c r="F4358" s="466"/>
      <c r="K4358" s="466"/>
      <c r="P4358" s="466"/>
      <c r="S4358" s="466"/>
      <c r="T4358" s="443"/>
    </row>
    <row r="4359" spans="4:20" s="121" customFormat="1">
      <c r="D4359" s="466"/>
      <c r="F4359" s="466"/>
      <c r="K4359" s="466"/>
      <c r="P4359" s="466"/>
      <c r="S4359" s="466"/>
      <c r="T4359" s="443"/>
    </row>
    <row r="4360" spans="4:20" s="121" customFormat="1">
      <c r="D4360" s="466"/>
      <c r="F4360" s="466"/>
      <c r="K4360" s="466"/>
      <c r="P4360" s="466"/>
      <c r="S4360" s="466"/>
      <c r="T4360" s="443"/>
    </row>
    <row r="4361" spans="4:20" s="121" customFormat="1">
      <c r="D4361" s="466"/>
      <c r="F4361" s="466"/>
      <c r="K4361" s="466"/>
      <c r="P4361" s="466"/>
      <c r="S4361" s="466"/>
      <c r="T4361" s="443"/>
    </row>
    <row r="4362" spans="4:20" s="121" customFormat="1">
      <c r="D4362" s="466"/>
      <c r="F4362" s="466"/>
      <c r="K4362" s="466"/>
      <c r="P4362" s="466"/>
      <c r="S4362" s="466"/>
      <c r="T4362" s="443"/>
    </row>
    <row r="4363" spans="4:20" s="121" customFormat="1">
      <c r="D4363" s="466"/>
      <c r="F4363" s="466"/>
      <c r="K4363" s="466"/>
      <c r="P4363" s="466"/>
      <c r="S4363" s="466"/>
      <c r="T4363" s="443"/>
    </row>
    <row r="4364" spans="4:20" s="121" customFormat="1">
      <c r="D4364" s="466"/>
      <c r="F4364" s="466"/>
      <c r="K4364" s="466"/>
      <c r="P4364" s="466"/>
      <c r="S4364" s="466"/>
      <c r="T4364" s="443"/>
    </row>
    <row r="4365" spans="4:20" s="121" customFormat="1">
      <c r="D4365" s="466"/>
      <c r="F4365" s="466"/>
      <c r="K4365" s="466"/>
      <c r="P4365" s="466"/>
      <c r="S4365" s="466"/>
      <c r="T4365" s="443"/>
    </row>
    <row r="4366" spans="4:20" s="121" customFormat="1">
      <c r="D4366" s="466"/>
      <c r="F4366" s="466"/>
      <c r="K4366" s="466"/>
      <c r="P4366" s="466"/>
      <c r="S4366" s="466"/>
      <c r="T4366" s="443"/>
    </row>
    <row r="4367" spans="4:20" s="121" customFormat="1">
      <c r="D4367" s="466"/>
      <c r="F4367" s="466"/>
      <c r="K4367" s="466"/>
      <c r="P4367" s="466"/>
      <c r="S4367" s="466"/>
      <c r="T4367" s="443"/>
    </row>
    <row r="4368" spans="4:20" s="121" customFormat="1">
      <c r="D4368" s="466"/>
      <c r="F4368" s="466"/>
      <c r="K4368" s="466"/>
      <c r="P4368" s="466"/>
      <c r="S4368" s="466"/>
      <c r="T4368" s="443"/>
    </row>
    <row r="4369" spans="4:20" s="121" customFormat="1">
      <c r="D4369" s="466"/>
      <c r="F4369" s="466"/>
      <c r="K4369" s="466"/>
      <c r="P4369" s="466"/>
      <c r="S4369" s="466"/>
      <c r="T4369" s="443"/>
    </row>
    <row r="4370" spans="4:20" s="121" customFormat="1">
      <c r="D4370" s="466"/>
      <c r="F4370" s="466"/>
      <c r="K4370" s="466"/>
      <c r="P4370" s="466"/>
      <c r="S4370" s="466"/>
      <c r="T4370" s="443"/>
    </row>
    <row r="4371" spans="4:20" s="121" customFormat="1">
      <c r="D4371" s="466"/>
      <c r="F4371" s="466"/>
      <c r="K4371" s="466"/>
      <c r="P4371" s="466"/>
      <c r="S4371" s="466"/>
      <c r="T4371" s="443"/>
    </row>
    <row r="4372" spans="4:20" s="121" customFormat="1">
      <c r="D4372" s="466"/>
      <c r="F4372" s="466"/>
      <c r="K4372" s="466"/>
      <c r="P4372" s="466"/>
      <c r="S4372" s="466"/>
      <c r="T4372" s="443"/>
    </row>
    <row r="4373" spans="4:20" s="121" customFormat="1">
      <c r="D4373" s="466"/>
      <c r="F4373" s="466"/>
      <c r="K4373" s="466"/>
      <c r="P4373" s="466"/>
      <c r="S4373" s="466"/>
      <c r="T4373" s="443"/>
    </row>
    <row r="4374" spans="4:20" s="121" customFormat="1">
      <c r="D4374" s="466"/>
      <c r="F4374" s="466"/>
      <c r="K4374" s="466"/>
      <c r="P4374" s="466"/>
      <c r="S4374" s="466"/>
      <c r="T4374" s="443"/>
    </row>
    <row r="4375" spans="4:20" s="121" customFormat="1">
      <c r="D4375" s="466"/>
      <c r="F4375" s="466"/>
      <c r="K4375" s="466"/>
      <c r="P4375" s="466"/>
      <c r="S4375" s="466"/>
      <c r="T4375" s="443"/>
    </row>
    <row r="4376" spans="4:20" s="121" customFormat="1">
      <c r="D4376" s="466"/>
      <c r="F4376" s="466"/>
      <c r="K4376" s="466"/>
      <c r="P4376" s="466"/>
      <c r="S4376" s="466"/>
      <c r="T4376" s="443"/>
    </row>
    <row r="4377" spans="4:20" s="121" customFormat="1">
      <c r="D4377" s="466"/>
      <c r="F4377" s="466"/>
      <c r="K4377" s="466"/>
      <c r="P4377" s="466"/>
      <c r="S4377" s="466"/>
      <c r="T4377" s="443"/>
    </row>
    <row r="4378" spans="4:20" s="121" customFormat="1">
      <c r="D4378" s="466"/>
      <c r="F4378" s="466"/>
      <c r="K4378" s="466"/>
      <c r="P4378" s="466"/>
      <c r="S4378" s="466"/>
      <c r="T4378" s="443"/>
    </row>
    <row r="4379" spans="4:20" s="121" customFormat="1">
      <c r="D4379" s="466"/>
      <c r="F4379" s="466"/>
      <c r="K4379" s="466"/>
      <c r="P4379" s="466"/>
      <c r="S4379" s="466"/>
      <c r="T4379" s="443"/>
    </row>
    <row r="4380" spans="4:20" s="121" customFormat="1">
      <c r="D4380" s="466"/>
      <c r="F4380" s="466"/>
      <c r="K4380" s="466"/>
      <c r="P4380" s="466"/>
      <c r="S4380" s="466"/>
      <c r="T4380" s="443"/>
    </row>
    <row r="4381" spans="4:20" s="121" customFormat="1">
      <c r="D4381" s="466"/>
      <c r="F4381" s="466"/>
      <c r="K4381" s="466"/>
      <c r="P4381" s="466"/>
      <c r="S4381" s="466"/>
      <c r="T4381" s="443"/>
    </row>
    <row r="4382" spans="4:20" s="121" customFormat="1">
      <c r="D4382" s="466"/>
      <c r="F4382" s="466"/>
      <c r="K4382" s="466"/>
      <c r="P4382" s="466"/>
      <c r="S4382" s="466"/>
      <c r="T4382" s="443"/>
    </row>
    <row r="4383" spans="4:20" s="121" customFormat="1">
      <c r="D4383" s="466"/>
      <c r="F4383" s="466"/>
      <c r="K4383" s="466"/>
      <c r="P4383" s="466"/>
      <c r="S4383" s="466"/>
      <c r="T4383" s="443"/>
    </row>
    <row r="4384" spans="4:20" s="121" customFormat="1">
      <c r="D4384" s="466"/>
      <c r="F4384" s="466"/>
      <c r="K4384" s="466"/>
      <c r="P4384" s="466"/>
      <c r="S4384" s="466"/>
      <c r="T4384" s="443"/>
    </row>
    <row r="4385" spans="4:20" s="121" customFormat="1">
      <c r="D4385" s="466"/>
      <c r="F4385" s="466"/>
      <c r="K4385" s="466"/>
      <c r="P4385" s="466"/>
      <c r="S4385" s="466"/>
      <c r="T4385" s="443"/>
    </row>
    <row r="4386" spans="4:20" s="121" customFormat="1">
      <c r="D4386" s="466"/>
      <c r="F4386" s="466"/>
      <c r="K4386" s="466"/>
      <c r="P4386" s="466"/>
      <c r="S4386" s="466"/>
      <c r="T4386" s="443"/>
    </row>
    <row r="4387" spans="4:20" s="121" customFormat="1">
      <c r="D4387" s="466"/>
      <c r="F4387" s="466"/>
      <c r="K4387" s="466"/>
      <c r="P4387" s="466"/>
      <c r="S4387" s="466"/>
      <c r="T4387" s="443"/>
    </row>
    <row r="4388" spans="4:20" s="121" customFormat="1">
      <c r="D4388" s="466"/>
      <c r="F4388" s="466"/>
      <c r="K4388" s="466"/>
      <c r="P4388" s="466"/>
      <c r="S4388" s="466"/>
      <c r="T4388" s="443"/>
    </row>
    <row r="4389" spans="4:20" s="121" customFormat="1">
      <c r="D4389" s="466"/>
      <c r="F4389" s="466"/>
      <c r="K4389" s="466"/>
      <c r="P4389" s="466"/>
      <c r="S4389" s="466"/>
      <c r="T4389" s="443"/>
    </row>
    <row r="4390" spans="4:20" s="121" customFormat="1">
      <c r="D4390" s="466"/>
      <c r="F4390" s="466"/>
      <c r="K4390" s="466"/>
      <c r="P4390" s="466"/>
      <c r="S4390" s="466"/>
      <c r="T4390" s="443"/>
    </row>
    <row r="4391" spans="4:20" s="121" customFormat="1">
      <c r="D4391" s="466"/>
      <c r="F4391" s="466"/>
      <c r="K4391" s="466"/>
      <c r="P4391" s="466"/>
      <c r="S4391" s="466"/>
      <c r="T4391" s="443"/>
    </row>
    <row r="4392" spans="4:20" s="121" customFormat="1">
      <c r="D4392" s="466"/>
      <c r="F4392" s="466"/>
      <c r="K4392" s="466"/>
      <c r="P4392" s="466"/>
      <c r="S4392" s="466"/>
      <c r="T4392" s="443"/>
    </row>
    <row r="4393" spans="4:20" s="121" customFormat="1">
      <c r="D4393" s="466"/>
      <c r="F4393" s="466"/>
      <c r="K4393" s="466"/>
      <c r="P4393" s="466"/>
      <c r="S4393" s="466"/>
      <c r="T4393" s="443"/>
    </row>
    <row r="4394" spans="4:20" s="121" customFormat="1">
      <c r="D4394" s="466"/>
      <c r="F4394" s="466"/>
      <c r="K4394" s="466"/>
      <c r="P4394" s="466"/>
      <c r="S4394" s="466"/>
      <c r="T4394" s="443"/>
    </row>
    <row r="4395" spans="4:20" s="121" customFormat="1">
      <c r="D4395" s="466"/>
      <c r="F4395" s="466"/>
      <c r="K4395" s="466"/>
      <c r="P4395" s="466"/>
      <c r="S4395" s="466"/>
      <c r="T4395" s="443"/>
    </row>
    <row r="4396" spans="4:20" s="121" customFormat="1">
      <c r="D4396" s="466"/>
      <c r="F4396" s="466"/>
      <c r="K4396" s="466"/>
      <c r="P4396" s="466"/>
      <c r="S4396" s="466"/>
      <c r="T4396" s="443"/>
    </row>
    <row r="4397" spans="4:20" s="121" customFormat="1">
      <c r="D4397" s="466"/>
      <c r="F4397" s="466"/>
      <c r="K4397" s="466"/>
      <c r="P4397" s="466"/>
      <c r="S4397" s="466"/>
      <c r="T4397" s="443"/>
    </row>
    <row r="4398" spans="4:20" s="121" customFormat="1">
      <c r="D4398" s="466"/>
      <c r="F4398" s="466"/>
      <c r="K4398" s="466"/>
      <c r="P4398" s="466"/>
      <c r="S4398" s="466"/>
      <c r="T4398" s="443"/>
    </row>
    <row r="4399" spans="4:20" s="121" customFormat="1">
      <c r="D4399" s="466"/>
      <c r="F4399" s="466"/>
      <c r="K4399" s="466"/>
      <c r="P4399" s="466"/>
      <c r="S4399" s="466"/>
      <c r="T4399" s="443"/>
    </row>
    <row r="4400" spans="4:20" s="121" customFormat="1">
      <c r="D4400" s="466"/>
      <c r="F4400" s="466"/>
      <c r="K4400" s="466"/>
      <c r="P4400" s="466"/>
      <c r="S4400" s="466"/>
      <c r="T4400" s="443"/>
    </row>
    <row r="4401" spans="4:20" s="121" customFormat="1">
      <c r="D4401" s="466"/>
      <c r="F4401" s="466"/>
      <c r="K4401" s="466"/>
      <c r="P4401" s="466"/>
      <c r="S4401" s="466"/>
      <c r="T4401" s="443"/>
    </row>
    <row r="4402" spans="4:20" s="121" customFormat="1">
      <c r="D4402" s="466"/>
      <c r="F4402" s="466"/>
      <c r="K4402" s="466"/>
      <c r="P4402" s="466"/>
      <c r="S4402" s="466"/>
      <c r="T4402" s="443"/>
    </row>
    <row r="4403" spans="4:20" s="121" customFormat="1">
      <c r="D4403" s="466"/>
      <c r="F4403" s="466"/>
      <c r="K4403" s="466"/>
      <c r="P4403" s="466"/>
      <c r="S4403" s="466"/>
      <c r="T4403" s="443"/>
    </row>
    <row r="4404" spans="4:20" s="121" customFormat="1">
      <c r="D4404" s="466"/>
      <c r="F4404" s="466"/>
      <c r="K4404" s="466"/>
      <c r="P4404" s="466"/>
      <c r="S4404" s="466"/>
      <c r="T4404" s="443"/>
    </row>
    <row r="4405" spans="4:20" s="121" customFormat="1">
      <c r="D4405" s="466"/>
      <c r="F4405" s="466"/>
      <c r="K4405" s="466"/>
      <c r="P4405" s="466"/>
      <c r="S4405" s="466"/>
      <c r="T4405" s="443"/>
    </row>
    <row r="4406" spans="4:20" s="121" customFormat="1">
      <c r="D4406" s="466"/>
      <c r="F4406" s="466"/>
      <c r="K4406" s="466"/>
      <c r="P4406" s="466"/>
      <c r="S4406" s="466"/>
      <c r="T4406" s="443"/>
    </row>
    <row r="4407" spans="4:20" s="121" customFormat="1">
      <c r="D4407" s="466"/>
      <c r="F4407" s="466"/>
      <c r="K4407" s="466"/>
      <c r="P4407" s="466"/>
      <c r="S4407" s="466"/>
      <c r="T4407" s="443"/>
    </row>
    <row r="4408" spans="4:20" s="121" customFormat="1">
      <c r="D4408" s="466"/>
      <c r="F4408" s="466"/>
      <c r="K4408" s="466"/>
      <c r="P4408" s="466"/>
      <c r="S4408" s="466"/>
      <c r="T4408" s="443"/>
    </row>
    <row r="4409" spans="4:20" s="121" customFormat="1">
      <c r="D4409" s="466"/>
      <c r="F4409" s="466"/>
      <c r="K4409" s="466"/>
      <c r="P4409" s="466"/>
      <c r="S4409" s="466"/>
      <c r="T4409" s="443"/>
    </row>
    <row r="4410" spans="4:20" s="121" customFormat="1">
      <c r="D4410" s="466"/>
      <c r="F4410" s="466"/>
      <c r="K4410" s="466"/>
      <c r="P4410" s="466"/>
      <c r="S4410" s="466"/>
      <c r="T4410" s="443"/>
    </row>
    <row r="4411" spans="4:20" s="121" customFormat="1">
      <c r="D4411" s="466"/>
      <c r="F4411" s="466"/>
      <c r="K4411" s="466"/>
      <c r="P4411" s="466"/>
      <c r="S4411" s="466"/>
      <c r="T4411" s="443"/>
    </row>
    <row r="4412" spans="4:20" s="121" customFormat="1">
      <c r="D4412" s="466"/>
      <c r="F4412" s="466"/>
      <c r="K4412" s="466"/>
      <c r="P4412" s="466"/>
      <c r="S4412" s="466"/>
      <c r="T4412" s="443"/>
    </row>
    <row r="4413" spans="4:20" s="121" customFormat="1">
      <c r="D4413" s="466"/>
      <c r="F4413" s="466"/>
      <c r="K4413" s="466"/>
      <c r="P4413" s="466"/>
      <c r="S4413" s="466"/>
      <c r="T4413" s="443"/>
    </row>
    <row r="4414" spans="4:20" s="121" customFormat="1">
      <c r="D4414" s="466"/>
      <c r="F4414" s="466"/>
      <c r="K4414" s="466"/>
      <c r="P4414" s="466"/>
      <c r="S4414" s="466"/>
      <c r="T4414" s="443"/>
    </row>
    <row r="4415" spans="4:20" s="121" customFormat="1">
      <c r="D4415" s="466"/>
      <c r="F4415" s="466"/>
      <c r="K4415" s="466"/>
      <c r="P4415" s="466"/>
      <c r="S4415" s="466"/>
      <c r="T4415" s="443"/>
    </row>
    <row r="4416" spans="4:20" s="121" customFormat="1">
      <c r="D4416" s="466"/>
      <c r="F4416" s="466"/>
      <c r="K4416" s="466"/>
      <c r="P4416" s="466"/>
      <c r="S4416" s="466"/>
      <c r="T4416" s="443"/>
    </row>
    <row r="4417" spans="4:20" s="121" customFormat="1">
      <c r="D4417" s="466"/>
      <c r="F4417" s="466"/>
      <c r="K4417" s="466"/>
      <c r="P4417" s="466"/>
      <c r="S4417" s="466"/>
      <c r="T4417" s="443"/>
    </row>
    <row r="4418" spans="4:20" s="121" customFormat="1">
      <c r="D4418" s="466"/>
      <c r="F4418" s="466"/>
      <c r="K4418" s="466"/>
      <c r="P4418" s="466"/>
      <c r="S4418" s="466"/>
      <c r="T4418" s="443"/>
    </row>
    <row r="4419" spans="4:20" s="121" customFormat="1">
      <c r="D4419" s="466"/>
      <c r="F4419" s="466"/>
      <c r="K4419" s="466"/>
      <c r="P4419" s="466"/>
      <c r="S4419" s="466"/>
      <c r="T4419" s="443"/>
    </row>
    <row r="4420" spans="4:20" s="121" customFormat="1">
      <c r="D4420" s="466"/>
      <c r="F4420" s="466"/>
      <c r="K4420" s="466"/>
      <c r="P4420" s="466"/>
      <c r="S4420" s="466"/>
      <c r="T4420" s="443"/>
    </row>
    <row r="4421" spans="4:20" s="121" customFormat="1">
      <c r="D4421" s="466"/>
      <c r="F4421" s="466"/>
      <c r="K4421" s="466"/>
      <c r="P4421" s="466"/>
      <c r="S4421" s="466"/>
      <c r="T4421" s="443"/>
    </row>
    <row r="4422" spans="4:20" s="121" customFormat="1">
      <c r="D4422" s="466"/>
      <c r="F4422" s="466"/>
      <c r="K4422" s="466"/>
      <c r="P4422" s="466"/>
      <c r="S4422" s="466"/>
      <c r="T4422" s="443"/>
    </row>
    <row r="4423" spans="4:20" s="121" customFormat="1">
      <c r="D4423" s="466"/>
      <c r="F4423" s="466"/>
      <c r="K4423" s="466"/>
      <c r="P4423" s="466"/>
      <c r="S4423" s="466"/>
      <c r="T4423" s="443"/>
    </row>
    <row r="4424" spans="4:20" s="121" customFormat="1">
      <c r="D4424" s="466"/>
      <c r="F4424" s="466"/>
      <c r="K4424" s="466"/>
      <c r="P4424" s="466"/>
      <c r="S4424" s="466"/>
      <c r="T4424" s="443"/>
    </row>
    <row r="4425" spans="4:20" s="121" customFormat="1">
      <c r="D4425" s="466"/>
      <c r="F4425" s="466"/>
      <c r="K4425" s="466"/>
      <c r="P4425" s="466"/>
      <c r="S4425" s="466"/>
      <c r="T4425" s="443"/>
    </row>
    <row r="4426" spans="4:20" s="121" customFormat="1">
      <c r="D4426" s="466"/>
      <c r="F4426" s="466"/>
      <c r="K4426" s="466"/>
      <c r="P4426" s="466"/>
      <c r="S4426" s="466"/>
      <c r="T4426" s="443"/>
    </row>
    <row r="4427" spans="4:20" s="121" customFormat="1">
      <c r="D4427" s="466"/>
      <c r="F4427" s="466"/>
      <c r="K4427" s="466"/>
      <c r="P4427" s="466"/>
      <c r="S4427" s="466"/>
      <c r="T4427" s="443"/>
    </row>
    <row r="4428" spans="4:20" s="121" customFormat="1">
      <c r="D4428" s="466"/>
      <c r="F4428" s="466"/>
      <c r="K4428" s="466"/>
      <c r="P4428" s="466"/>
      <c r="S4428" s="466"/>
      <c r="T4428" s="443"/>
    </row>
    <row r="4429" spans="4:20" s="121" customFormat="1">
      <c r="D4429" s="466"/>
      <c r="F4429" s="466"/>
      <c r="K4429" s="466"/>
      <c r="P4429" s="466"/>
      <c r="S4429" s="466"/>
      <c r="T4429" s="443"/>
    </row>
    <row r="4430" spans="4:20" s="121" customFormat="1">
      <c r="D4430" s="466"/>
      <c r="F4430" s="466"/>
      <c r="K4430" s="466"/>
      <c r="P4430" s="466"/>
      <c r="S4430" s="466"/>
      <c r="T4430" s="443"/>
    </row>
    <row r="4431" spans="4:20" s="121" customFormat="1">
      <c r="D4431" s="466"/>
      <c r="F4431" s="466"/>
      <c r="K4431" s="466"/>
      <c r="P4431" s="466"/>
      <c r="S4431" s="466"/>
      <c r="T4431" s="443"/>
    </row>
    <row r="4432" spans="4:20" s="121" customFormat="1">
      <c r="D4432" s="466"/>
      <c r="F4432" s="466"/>
      <c r="K4432" s="466"/>
      <c r="P4432" s="466"/>
      <c r="S4432" s="466"/>
      <c r="T4432" s="443"/>
    </row>
    <row r="4433" spans="4:20" s="121" customFormat="1">
      <c r="D4433" s="466"/>
      <c r="F4433" s="466"/>
      <c r="K4433" s="466"/>
      <c r="P4433" s="466"/>
      <c r="S4433" s="466"/>
      <c r="T4433" s="443"/>
    </row>
    <row r="4434" spans="4:20" s="121" customFormat="1">
      <c r="D4434" s="466"/>
      <c r="F4434" s="466"/>
      <c r="K4434" s="466"/>
      <c r="P4434" s="466"/>
      <c r="S4434" s="466"/>
      <c r="T4434" s="443"/>
    </row>
    <row r="4435" spans="4:20" s="121" customFormat="1">
      <c r="D4435" s="466"/>
      <c r="F4435" s="466"/>
      <c r="K4435" s="466"/>
      <c r="P4435" s="466"/>
      <c r="S4435" s="466"/>
      <c r="T4435" s="443"/>
    </row>
    <row r="4436" spans="4:20" s="121" customFormat="1">
      <c r="D4436" s="466"/>
      <c r="F4436" s="466"/>
      <c r="K4436" s="466"/>
      <c r="P4436" s="466"/>
      <c r="S4436" s="466"/>
      <c r="T4436" s="443"/>
    </row>
    <row r="4437" spans="4:20" s="121" customFormat="1">
      <c r="D4437" s="466"/>
      <c r="F4437" s="466"/>
      <c r="K4437" s="466"/>
      <c r="P4437" s="466"/>
      <c r="S4437" s="466"/>
      <c r="T4437" s="443"/>
    </row>
    <row r="4438" spans="4:20" s="121" customFormat="1">
      <c r="D4438" s="466"/>
      <c r="F4438" s="466"/>
      <c r="K4438" s="466"/>
      <c r="P4438" s="466"/>
      <c r="S4438" s="466"/>
      <c r="T4438" s="443"/>
    </row>
    <row r="4439" spans="4:20" s="121" customFormat="1">
      <c r="D4439" s="466"/>
      <c r="F4439" s="466"/>
      <c r="K4439" s="466"/>
      <c r="P4439" s="466"/>
      <c r="S4439" s="466"/>
      <c r="T4439" s="443"/>
    </row>
    <row r="4440" spans="4:20" s="121" customFormat="1">
      <c r="D4440" s="466"/>
      <c r="F4440" s="466"/>
      <c r="K4440" s="466"/>
      <c r="P4440" s="466"/>
      <c r="S4440" s="466"/>
      <c r="T4440" s="443"/>
    </row>
    <row r="4441" spans="4:20" s="121" customFormat="1">
      <c r="D4441" s="466"/>
      <c r="F4441" s="466"/>
      <c r="K4441" s="466"/>
      <c r="P4441" s="466"/>
      <c r="S4441" s="466"/>
      <c r="T4441" s="443"/>
    </row>
    <row r="4442" spans="4:20" s="121" customFormat="1">
      <c r="D4442" s="466"/>
      <c r="F4442" s="466"/>
      <c r="K4442" s="466"/>
      <c r="P4442" s="466"/>
      <c r="S4442" s="466"/>
      <c r="T4442" s="443"/>
    </row>
    <row r="4443" spans="4:20" s="121" customFormat="1">
      <c r="D4443" s="466"/>
      <c r="F4443" s="466"/>
      <c r="K4443" s="466"/>
      <c r="P4443" s="466"/>
      <c r="S4443" s="466"/>
      <c r="T4443" s="443"/>
    </row>
    <row r="4444" spans="4:20" s="121" customFormat="1">
      <c r="D4444" s="466"/>
      <c r="F4444" s="466"/>
      <c r="K4444" s="466"/>
      <c r="P4444" s="466"/>
      <c r="S4444" s="466"/>
      <c r="T4444" s="443"/>
    </row>
    <row r="4445" spans="4:20" s="121" customFormat="1">
      <c r="D4445" s="466"/>
      <c r="F4445" s="466"/>
      <c r="K4445" s="466"/>
      <c r="P4445" s="466"/>
      <c r="S4445" s="466"/>
      <c r="T4445" s="443"/>
    </row>
    <row r="4446" spans="4:20" s="121" customFormat="1">
      <c r="D4446" s="466"/>
      <c r="F4446" s="466"/>
      <c r="K4446" s="466"/>
      <c r="P4446" s="466"/>
      <c r="S4446" s="466"/>
      <c r="T4446" s="443"/>
    </row>
    <row r="4447" spans="4:20" s="121" customFormat="1">
      <c r="D4447" s="466"/>
      <c r="F4447" s="466"/>
      <c r="K4447" s="466"/>
      <c r="P4447" s="466"/>
      <c r="S4447" s="466"/>
      <c r="T4447" s="443"/>
    </row>
    <row r="4448" spans="4:20" s="121" customFormat="1">
      <c r="D4448" s="466"/>
      <c r="F4448" s="466"/>
      <c r="K4448" s="466"/>
      <c r="P4448" s="466"/>
      <c r="S4448" s="466"/>
      <c r="T4448" s="443"/>
    </row>
    <row r="4449" spans="4:20" s="121" customFormat="1">
      <c r="D4449" s="466"/>
      <c r="F4449" s="466"/>
      <c r="K4449" s="466"/>
      <c r="P4449" s="466"/>
      <c r="S4449" s="466"/>
      <c r="T4449" s="443"/>
    </row>
    <row r="4450" spans="4:20" s="121" customFormat="1">
      <c r="D4450" s="466"/>
      <c r="F4450" s="466"/>
      <c r="K4450" s="466"/>
      <c r="P4450" s="466"/>
      <c r="S4450" s="466"/>
      <c r="T4450" s="443"/>
    </row>
    <row r="4451" spans="4:20" s="121" customFormat="1">
      <c r="D4451" s="466"/>
      <c r="F4451" s="466"/>
      <c r="K4451" s="466"/>
      <c r="P4451" s="466"/>
      <c r="S4451" s="466"/>
      <c r="T4451" s="443"/>
    </row>
    <row r="4452" spans="4:20" s="121" customFormat="1">
      <c r="D4452" s="466"/>
      <c r="F4452" s="466"/>
      <c r="K4452" s="466"/>
      <c r="P4452" s="466"/>
      <c r="S4452" s="466"/>
      <c r="T4452" s="443"/>
    </row>
    <row r="4453" spans="4:20" s="121" customFormat="1">
      <c r="D4453" s="466"/>
      <c r="F4453" s="466"/>
      <c r="K4453" s="466"/>
      <c r="P4453" s="466"/>
      <c r="S4453" s="466"/>
      <c r="T4453" s="443"/>
    </row>
    <row r="4454" spans="4:20" s="121" customFormat="1">
      <c r="D4454" s="466"/>
      <c r="F4454" s="466"/>
      <c r="K4454" s="466"/>
      <c r="P4454" s="466"/>
      <c r="S4454" s="466"/>
      <c r="T4454" s="443"/>
    </row>
    <row r="4455" spans="4:20" s="121" customFormat="1">
      <c r="D4455" s="466"/>
      <c r="F4455" s="466"/>
      <c r="K4455" s="466"/>
      <c r="P4455" s="466"/>
      <c r="S4455" s="466"/>
      <c r="T4455" s="443"/>
    </row>
    <row r="4456" spans="4:20" s="121" customFormat="1">
      <c r="D4456" s="466"/>
      <c r="F4456" s="466"/>
      <c r="K4456" s="466"/>
      <c r="P4456" s="466"/>
      <c r="S4456" s="466"/>
      <c r="T4456" s="443"/>
    </row>
    <row r="4457" spans="4:20" s="121" customFormat="1">
      <c r="D4457" s="466"/>
      <c r="F4457" s="466"/>
      <c r="K4457" s="466"/>
      <c r="P4457" s="466"/>
      <c r="S4457" s="466"/>
      <c r="T4457" s="443"/>
    </row>
    <row r="4458" spans="4:20" s="121" customFormat="1">
      <c r="D4458" s="466"/>
      <c r="F4458" s="466"/>
      <c r="K4458" s="466"/>
      <c r="P4458" s="466"/>
      <c r="S4458" s="466"/>
      <c r="T4458" s="443"/>
    </row>
    <row r="4459" spans="4:20" s="121" customFormat="1">
      <c r="D4459" s="466"/>
      <c r="F4459" s="466"/>
      <c r="K4459" s="466"/>
      <c r="P4459" s="466"/>
      <c r="S4459" s="466"/>
      <c r="T4459" s="443"/>
    </row>
    <row r="4460" spans="4:20" s="121" customFormat="1">
      <c r="D4460" s="466"/>
      <c r="F4460" s="466"/>
      <c r="K4460" s="466"/>
      <c r="P4460" s="466"/>
      <c r="S4460" s="466"/>
      <c r="T4460" s="443"/>
    </row>
    <row r="4461" spans="4:20" s="121" customFormat="1">
      <c r="D4461" s="466"/>
      <c r="F4461" s="466"/>
      <c r="K4461" s="466"/>
      <c r="P4461" s="466"/>
      <c r="S4461" s="466"/>
      <c r="T4461" s="443"/>
    </row>
    <row r="4462" spans="4:20" s="121" customFormat="1">
      <c r="D4462" s="466"/>
      <c r="F4462" s="466"/>
      <c r="K4462" s="466"/>
      <c r="P4462" s="466"/>
      <c r="S4462" s="466"/>
      <c r="T4462" s="443"/>
    </row>
    <row r="4463" spans="4:20" s="121" customFormat="1">
      <c r="D4463" s="466"/>
      <c r="F4463" s="466"/>
      <c r="K4463" s="466"/>
      <c r="P4463" s="466"/>
      <c r="S4463" s="466"/>
      <c r="T4463" s="443"/>
    </row>
    <row r="4464" spans="4:20" s="121" customFormat="1">
      <c r="D4464" s="466"/>
      <c r="F4464" s="466"/>
      <c r="K4464" s="466"/>
      <c r="P4464" s="466"/>
      <c r="S4464" s="466"/>
      <c r="T4464" s="443"/>
    </row>
    <row r="4465" spans="4:20" s="121" customFormat="1">
      <c r="D4465" s="466"/>
      <c r="F4465" s="466"/>
      <c r="K4465" s="466"/>
      <c r="P4465" s="466"/>
      <c r="S4465" s="466"/>
      <c r="T4465" s="443"/>
    </row>
    <row r="4466" spans="4:20" s="121" customFormat="1">
      <c r="D4466" s="466"/>
      <c r="F4466" s="466"/>
      <c r="K4466" s="466"/>
      <c r="P4466" s="466"/>
      <c r="S4466" s="466"/>
      <c r="T4466" s="443"/>
    </row>
    <row r="4467" spans="4:20" s="121" customFormat="1">
      <c r="D4467" s="466"/>
      <c r="F4467" s="466"/>
      <c r="K4467" s="466"/>
      <c r="P4467" s="466"/>
      <c r="S4467" s="466"/>
      <c r="T4467" s="443"/>
    </row>
    <row r="4468" spans="4:20" s="121" customFormat="1">
      <c r="D4468" s="466"/>
      <c r="F4468" s="466"/>
      <c r="K4468" s="466"/>
      <c r="P4468" s="466"/>
      <c r="S4468" s="466"/>
      <c r="T4468" s="443"/>
    </row>
    <row r="4469" spans="4:20" s="121" customFormat="1">
      <c r="D4469" s="466"/>
      <c r="F4469" s="466"/>
      <c r="K4469" s="466"/>
      <c r="P4469" s="466"/>
      <c r="S4469" s="466"/>
      <c r="T4469" s="443"/>
    </row>
    <row r="4470" spans="4:20" s="121" customFormat="1">
      <c r="D4470" s="466"/>
      <c r="F4470" s="466"/>
      <c r="K4470" s="466"/>
      <c r="P4470" s="466"/>
      <c r="S4470" s="466"/>
      <c r="T4470" s="443"/>
    </row>
    <row r="4471" spans="4:20" s="121" customFormat="1">
      <c r="D4471" s="466"/>
      <c r="F4471" s="466"/>
      <c r="K4471" s="466"/>
      <c r="P4471" s="466"/>
      <c r="S4471" s="466"/>
      <c r="T4471" s="443"/>
    </row>
    <row r="4472" spans="4:20" s="121" customFormat="1">
      <c r="D4472" s="466"/>
      <c r="F4472" s="466"/>
      <c r="K4472" s="466"/>
      <c r="P4472" s="466"/>
      <c r="S4472" s="466"/>
      <c r="T4472" s="443"/>
    </row>
    <row r="4473" spans="4:20" s="121" customFormat="1">
      <c r="D4473" s="466"/>
      <c r="F4473" s="466"/>
      <c r="K4473" s="466"/>
      <c r="P4473" s="466"/>
      <c r="S4473" s="466"/>
      <c r="T4473" s="443"/>
    </row>
    <row r="4474" spans="4:20" s="121" customFormat="1">
      <c r="D4474" s="466"/>
      <c r="F4474" s="466"/>
      <c r="K4474" s="466"/>
      <c r="P4474" s="466"/>
      <c r="S4474" s="466"/>
      <c r="T4474" s="443"/>
    </row>
    <row r="4475" spans="4:20" s="121" customFormat="1">
      <c r="D4475" s="466"/>
      <c r="F4475" s="466"/>
      <c r="K4475" s="466"/>
      <c r="P4475" s="466"/>
      <c r="S4475" s="466"/>
      <c r="T4475" s="443"/>
    </row>
    <row r="4476" spans="4:20" s="121" customFormat="1">
      <c r="D4476" s="466"/>
      <c r="F4476" s="466"/>
      <c r="K4476" s="466"/>
      <c r="P4476" s="466"/>
      <c r="S4476" s="466"/>
      <c r="T4476" s="443"/>
    </row>
    <row r="4477" spans="4:20" s="121" customFormat="1">
      <c r="D4477" s="466"/>
      <c r="F4477" s="466"/>
      <c r="K4477" s="466"/>
      <c r="P4477" s="466"/>
      <c r="S4477" s="466"/>
      <c r="T4477" s="443"/>
    </row>
    <row r="4478" spans="4:20" s="121" customFormat="1">
      <c r="D4478" s="466"/>
      <c r="F4478" s="466"/>
      <c r="K4478" s="466"/>
      <c r="P4478" s="466"/>
      <c r="S4478" s="466"/>
      <c r="T4478" s="443"/>
    </row>
    <row r="4479" spans="4:20" s="121" customFormat="1">
      <c r="D4479" s="466"/>
      <c r="F4479" s="466"/>
      <c r="K4479" s="466"/>
      <c r="P4479" s="466"/>
      <c r="S4479" s="466"/>
      <c r="T4479" s="443"/>
    </row>
    <row r="4480" spans="4:20" s="121" customFormat="1">
      <c r="D4480" s="466"/>
      <c r="F4480" s="466"/>
      <c r="K4480" s="466"/>
      <c r="P4480" s="466"/>
      <c r="S4480" s="466"/>
      <c r="T4480" s="443"/>
    </row>
    <row r="4481" spans="4:20" s="121" customFormat="1">
      <c r="D4481" s="466"/>
      <c r="F4481" s="466"/>
      <c r="K4481" s="466"/>
      <c r="P4481" s="466"/>
      <c r="S4481" s="466"/>
      <c r="T4481" s="443"/>
    </row>
    <row r="4482" spans="4:20" s="121" customFormat="1">
      <c r="D4482" s="466"/>
      <c r="F4482" s="466"/>
      <c r="K4482" s="466"/>
      <c r="P4482" s="466"/>
      <c r="S4482" s="466"/>
      <c r="T4482" s="443"/>
    </row>
    <row r="4483" spans="4:20" s="121" customFormat="1">
      <c r="D4483" s="466"/>
      <c r="F4483" s="466"/>
      <c r="K4483" s="466"/>
      <c r="P4483" s="466"/>
      <c r="S4483" s="466"/>
      <c r="T4483" s="443"/>
    </row>
    <row r="4484" spans="4:20" s="121" customFormat="1">
      <c r="D4484" s="466"/>
      <c r="F4484" s="466"/>
      <c r="K4484" s="466"/>
      <c r="P4484" s="466"/>
      <c r="S4484" s="466"/>
      <c r="T4484" s="443"/>
    </row>
    <row r="4485" spans="4:20" s="121" customFormat="1">
      <c r="D4485" s="466"/>
      <c r="F4485" s="466"/>
      <c r="K4485" s="466"/>
      <c r="P4485" s="466"/>
      <c r="S4485" s="466"/>
      <c r="T4485" s="443"/>
    </row>
    <row r="4486" spans="4:20" s="121" customFormat="1">
      <c r="D4486" s="466"/>
      <c r="F4486" s="466"/>
      <c r="K4486" s="466"/>
      <c r="P4486" s="466"/>
      <c r="S4486" s="466"/>
      <c r="T4486" s="443"/>
    </row>
    <row r="4487" spans="4:20" s="121" customFormat="1">
      <c r="D4487" s="466"/>
      <c r="F4487" s="466"/>
      <c r="K4487" s="466"/>
      <c r="P4487" s="466"/>
      <c r="S4487" s="466"/>
      <c r="T4487" s="443"/>
    </row>
    <row r="4488" spans="4:20" s="121" customFormat="1">
      <c r="D4488" s="466"/>
      <c r="F4488" s="466"/>
      <c r="K4488" s="466"/>
      <c r="P4488" s="466"/>
      <c r="S4488" s="466"/>
      <c r="T4488" s="443"/>
    </row>
    <row r="4489" spans="4:20" s="121" customFormat="1">
      <c r="D4489" s="466"/>
      <c r="F4489" s="466"/>
      <c r="K4489" s="466"/>
      <c r="P4489" s="466"/>
      <c r="S4489" s="466"/>
      <c r="T4489" s="443"/>
    </row>
    <row r="4490" spans="4:20" s="121" customFormat="1">
      <c r="D4490" s="466"/>
      <c r="F4490" s="466"/>
      <c r="K4490" s="466"/>
      <c r="P4490" s="466"/>
      <c r="S4490" s="466"/>
      <c r="T4490" s="443"/>
    </row>
    <row r="4491" spans="4:20" s="121" customFormat="1">
      <c r="D4491" s="466"/>
      <c r="F4491" s="466"/>
      <c r="K4491" s="466"/>
      <c r="P4491" s="466"/>
      <c r="S4491" s="466"/>
      <c r="T4491" s="443"/>
    </row>
    <row r="4492" spans="4:20" s="121" customFormat="1">
      <c r="D4492" s="466"/>
      <c r="F4492" s="466"/>
      <c r="K4492" s="466"/>
      <c r="P4492" s="466"/>
      <c r="S4492" s="466"/>
      <c r="T4492" s="443"/>
    </row>
    <row r="4493" spans="4:20" s="121" customFormat="1">
      <c r="D4493" s="466"/>
      <c r="F4493" s="466"/>
      <c r="K4493" s="466"/>
      <c r="P4493" s="466"/>
      <c r="S4493" s="466"/>
      <c r="T4493" s="443"/>
    </row>
    <row r="4494" spans="4:20" s="121" customFormat="1">
      <c r="D4494" s="466"/>
      <c r="F4494" s="466"/>
      <c r="K4494" s="466"/>
      <c r="P4494" s="466"/>
      <c r="S4494" s="466"/>
      <c r="T4494" s="443"/>
    </row>
    <row r="4495" spans="4:20" s="121" customFormat="1">
      <c r="D4495" s="466"/>
      <c r="F4495" s="466"/>
      <c r="K4495" s="466"/>
      <c r="P4495" s="466"/>
      <c r="S4495" s="466"/>
      <c r="T4495" s="443"/>
    </row>
    <row r="4496" spans="4:20" s="121" customFormat="1">
      <c r="D4496" s="466"/>
      <c r="F4496" s="466"/>
      <c r="K4496" s="466"/>
      <c r="P4496" s="466"/>
      <c r="S4496" s="466"/>
      <c r="T4496" s="443"/>
    </row>
    <row r="4497" spans="4:20" s="121" customFormat="1">
      <c r="D4497" s="466"/>
      <c r="F4497" s="466"/>
      <c r="K4497" s="466"/>
      <c r="P4497" s="466"/>
      <c r="S4497" s="466"/>
      <c r="T4497" s="443"/>
    </row>
    <row r="4498" spans="4:20" s="121" customFormat="1">
      <c r="D4498" s="466"/>
      <c r="F4498" s="466"/>
      <c r="K4498" s="466"/>
      <c r="P4498" s="466"/>
      <c r="S4498" s="466"/>
      <c r="T4498" s="443"/>
    </row>
    <row r="4499" spans="4:20" s="121" customFormat="1">
      <c r="D4499" s="466"/>
      <c r="F4499" s="466"/>
      <c r="K4499" s="466"/>
      <c r="P4499" s="466"/>
      <c r="S4499" s="466"/>
      <c r="T4499" s="443"/>
    </row>
    <row r="4500" spans="4:20" s="121" customFormat="1">
      <c r="D4500" s="466"/>
      <c r="F4500" s="466"/>
      <c r="K4500" s="466"/>
      <c r="P4500" s="466"/>
      <c r="S4500" s="466"/>
      <c r="T4500" s="443"/>
    </row>
    <row r="4501" spans="4:20" s="121" customFormat="1">
      <c r="D4501" s="466"/>
      <c r="F4501" s="466"/>
      <c r="K4501" s="466"/>
      <c r="P4501" s="466"/>
      <c r="S4501" s="466"/>
      <c r="T4501" s="443"/>
    </row>
    <row r="4502" spans="4:20" s="121" customFormat="1">
      <c r="D4502" s="466"/>
      <c r="F4502" s="466"/>
      <c r="K4502" s="466"/>
      <c r="P4502" s="466"/>
      <c r="S4502" s="466"/>
      <c r="T4502" s="443"/>
    </row>
    <row r="4503" spans="4:20" s="121" customFormat="1">
      <c r="D4503" s="466"/>
      <c r="F4503" s="466"/>
      <c r="K4503" s="466"/>
      <c r="P4503" s="466"/>
      <c r="S4503" s="466"/>
      <c r="T4503" s="443"/>
    </row>
    <row r="4504" spans="4:20" s="121" customFormat="1">
      <c r="D4504" s="466"/>
      <c r="F4504" s="466"/>
      <c r="K4504" s="466"/>
      <c r="P4504" s="466"/>
      <c r="S4504" s="466"/>
      <c r="T4504" s="443"/>
    </row>
    <row r="4505" spans="4:20" s="121" customFormat="1">
      <c r="D4505" s="466"/>
      <c r="F4505" s="466"/>
      <c r="K4505" s="466"/>
      <c r="P4505" s="466"/>
      <c r="S4505" s="466"/>
      <c r="T4505" s="443"/>
    </row>
    <row r="4506" spans="4:20" s="121" customFormat="1">
      <c r="D4506" s="466"/>
      <c r="F4506" s="466"/>
      <c r="K4506" s="466"/>
      <c r="P4506" s="466"/>
      <c r="S4506" s="466"/>
      <c r="T4506" s="443"/>
    </row>
    <row r="4507" spans="4:20" s="121" customFormat="1">
      <c r="D4507" s="466"/>
      <c r="F4507" s="466"/>
      <c r="K4507" s="466"/>
      <c r="P4507" s="466"/>
      <c r="S4507" s="466"/>
      <c r="T4507" s="443"/>
    </row>
    <row r="4508" spans="4:20" s="121" customFormat="1">
      <c r="D4508" s="466"/>
      <c r="F4508" s="466"/>
      <c r="K4508" s="466"/>
      <c r="P4508" s="466"/>
      <c r="S4508" s="466"/>
      <c r="T4508" s="443"/>
    </row>
    <row r="4509" spans="4:20" s="121" customFormat="1">
      <c r="D4509" s="466"/>
      <c r="F4509" s="466"/>
      <c r="K4509" s="466"/>
      <c r="P4509" s="466"/>
      <c r="S4509" s="466"/>
      <c r="T4509" s="443"/>
    </row>
    <row r="4510" spans="4:20" s="121" customFormat="1">
      <c r="D4510" s="466"/>
      <c r="F4510" s="466"/>
      <c r="K4510" s="466"/>
      <c r="P4510" s="466"/>
      <c r="S4510" s="466"/>
      <c r="T4510" s="443"/>
    </row>
    <row r="4511" spans="4:20" s="121" customFormat="1">
      <c r="D4511" s="466"/>
      <c r="F4511" s="466"/>
      <c r="K4511" s="466"/>
      <c r="P4511" s="466"/>
      <c r="S4511" s="466"/>
      <c r="T4511" s="443"/>
    </row>
    <row r="4512" spans="4:20" s="121" customFormat="1">
      <c r="D4512" s="466"/>
      <c r="F4512" s="466"/>
      <c r="K4512" s="466"/>
      <c r="P4512" s="466"/>
      <c r="S4512" s="466"/>
      <c r="T4512" s="443"/>
    </row>
    <row r="4513" spans="4:20" s="121" customFormat="1">
      <c r="D4513" s="466"/>
      <c r="F4513" s="466"/>
      <c r="K4513" s="466"/>
      <c r="P4513" s="466"/>
      <c r="S4513" s="466"/>
      <c r="T4513" s="443"/>
    </row>
    <row r="4514" spans="4:20" s="121" customFormat="1">
      <c r="D4514" s="466"/>
      <c r="F4514" s="466"/>
      <c r="K4514" s="466"/>
      <c r="P4514" s="466"/>
      <c r="S4514" s="466"/>
      <c r="T4514" s="443"/>
    </row>
    <row r="4515" spans="4:20" s="121" customFormat="1">
      <c r="D4515" s="466"/>
      <c r="F4515" s="466"/>
      <c r="K4515" s="466"/>
      <c r="P4515" s="466"/>
      <c r="S4515" s="466"/>
      <c r="T4515" s="443"/>
    </row>
    <row r="4516" spans="4:20" s="121" customFormat="1">
      <c r="D4516" s="466"/>
      <c r="F4516" s="466"/>
      <c r="K4516" s="466"/>
      <c r="P4516" s="466"/>
      <c r="S4516" s="466"/>
      <c r="T4516" s="443"/>
    </row>
    <row r="4517" spans="4:20" s="121" customFormat="1">
      <c r="D4517" s="466"/>
      <c r="F4517" s="466"/>
      <c r="K4517" s="466"/>
      <c r="P4517" s="466"/>
      <c r="S4517" s="466"/>
      <c r="T4517" s="443"/>
    </row>
    <row r="4518" spans="4:20" s="121" customFormat="1">
      <c r="D4518" s="466"/>
      <c r="F4518" s="466"/>
      <c r="K4518" s="466"/>
      <c r="P4518" s="466"/>
      <c r="S4518" s="466"/>
      <c r="T4518" s="443"/>
    </row>
    <row r="4519" spans="4:20" s="121" customFormat="1">
      <c r="D4519" s="466"/>
      <c r="F4519" s="466"/>
      <c r="K4519" s="466"/>
      <c r="P4519" s="466"/>
      <c r="S4519" s="466"/>
      <c r="T4519" s="443"/>
    </row>
    <row r="4520" spans="4:20" s="121" customFormat="1">
      <c r="D4520" s="466"/>
      <c r="F4520" s="466"/>
      <c r="K4520" s="466"/>
      <c r="P4520" s="466"/>
      <c r="S4520" s="466"/>
      <c r="T4520" s="443"/>
    </row>
    <row r="4521" spans="4:20" s="121" customFormat="1">
      <c r="D4521" s="466"/>
      <c r="F4521" s="466"/>
      <c r="K4521" s="466"/>
      <c r="P4521" s="466"/>
      <c r="S4521" s="466"/>
      <c r="T4521" s="443"/>
    </row>
    <row r="4522" spans="4:20" s="121" customFormat="1">
      <c r="D4522" s="466"/>
      <c r="F4522" s="466"/>
      <c r="K4522" s="466"/>
      <c r="P4522" s="466"/>
      <c r="S4522" s="466"/>
      <c r="T4522" s="443"/>
    </row>
    <row r="4523" spans="4:20" s="121" customFormat="1">
      <c r="D4523" s="466"/>
      <c r="F4523" s="466"/>
      <c r="K4523" s="466"/>
      <c r="P4523" s="466"/>
      <c r="S4523" s="466"/>
      <c r="T4523" s="443"/>
    </row>
    <row r="4524" spans="4:20" s="121" customFormat="1">
      <c r="D4524" s="466"/>
      <c r="F4524" s="466"/>
      <c r="K4524" s="466"/>
      <c r="P4524" s="466"/>
      <c r="S4524" s="466"/>
      <c r="T4524" s="443"/>
    </row>
    <row r="4525" spans="4:20" s="121" customFormat="1">
      <c r="D4525" s="466"/>
      <c r="F4525" s="466"/>
      <c r="K4525" s="466"/>
      <c r="P4525" s="466"/>
      <c r="S4525" s="466"/>
      <c r="T4525" s="443"/>
    </row>
    <row r="4526" spans="4:20" s="121" customFormat="1">
      <c r="D4526" s="466"/>
      <c r="F4526" s="466"/>
      <c r="K4526" s="466"/>
      <c r="P4526" s="466"/>
      <c r="S4526" s="466"/>
      <c r="T4526" s="443"/>
    </row>
    <row r="4527" spans="4:20" s="121" customFormat="1">
      <c r="D4527" s="466"/>
      <c r="F4527" s="466"/>
      <c r="K4527" s="466"/>
      <c r="P4527" s="466"/>
      <c r="S4527" s="466"/>
      <c r="T4527" s="443"/>
    </row>
    <row r="4528" spans="4:20" s="121" customFormat="1">
      <c r="D4528" s="466"/>
      <c r="F4528" s="466"/>
      <c r="K4528" s="466"/>
      <c r="P4528" s="466"/>
      <c r="S4528" s="466"/>
      <c r="T4528" s="443"/>
    </row>
    <row r="4529" spans="4:20" s="121" customFormat="1">
      <c r="D4529" s="466"/>
      <c r="F4529" s="466"/>
      <c r="K4529" s="466"/>
      <c r="P4529" s="466"/>
      <c r="S4529" s="466"/>
      <c r="T4529" s="443"/>
    </row>
    <row r="4530" spans="4:20" s="121" customFormat="1">
      <c r="D4530" s="466"/>
      <c r="F4530" s="466"/>
      <c r="K4530" s="466"/>
      <c r="P4530" s="466"/>
      <c r="S4530" s="466"/>
      <c r="T4530" s="443"/>
    </row>
    <row r="4531" spans="4:20" s="121" customFormat="1">
      <c r="D4531" s="466"/>
      <c r="F4531" s="466"/>
      <c r="K4531" s="466"/>
      <c r="P4531" s="466"/>
      <c r="S4531" s="466"/>
      <c r="T4531" s="443"/>
    </row>
    <row r="4532" spans="4:20" s="121" customFormat="1">
      <c r="D4532" s="466"/>
      <c r="F4532" s="466"/>
      <c r="K4532" s="466"/>
      <c r="P4532" s="466"/>
      <c r="S4532" s="466"/>
      <c r="T4532" s="443"/>
    </row>
    <row r="4533" spans="4:20" s="121" customFormat="1">
      <c r="D4533" s="466"/>
      <c r="F4533" s="466"/>
      <c r="K4533" s="466"/>
      <c r="P4533" s="466"/>
      <c r="S4533" s="466"/>
      <c r="T4533" s="443"/>
    </row>
    <row r="4534" spans="4:20" s="121" customFormat="1">
      <c r="D4534" s="466"/>
      <c r="F4534" s="466"/>
      <c r="K4534" s="466"/>
      <c r="P4534" s="466"/>
      <c r="S4534" s="466"/>
      <c r="T4534" s="443"/>
    </row>
    <row r="4535" spans="4:20" s="121" customFormat="1">
      <c r="D4535" s="466"/>
      <c r="F4535" s="466"/>
      <c r="K4535" s="466"/>
      <c r="P4535" s="466"/>
      <c r="S4535" s="466"/>
      <c r="T4535" s="443"/>
    </row>
    <row r="4536" spans="4:20" s="121" customFormat="1">
      <c r="D4536" s="466"/>
      <c r="F4536" s="466"/>
      <c r="K4536" s="466"/>
      <c r="P4536" s="466"/>
      <c r="S4536" s="466"/>
      <c r="T4536" s="443"/>
    </row>
    <row r="4537" spans="4:20" s="121" customFormat="1">
      <c r="D4537" s="466"/>
      <c r="F4537" s="466"/>
      <c r="K4537" s="466"/>
      <c r="P4537" s="466"/>
      <c r="S4537" s="466"/>
      <c r="T4537" s="443"/>
    </row>
    <row r="4538" spans="4:20" s="121" customFormat="1">
      <c r="D4538" s="466"/>
      <c r="F4538" s="466"/>
      <c r="K4538" s="466"/>
      <c r="P4538" s="466"/>
      <c r="S4538" s="466"/>
      <c r="T4538" s="443"/>
    </row>
    <row r="4539" spans="4:20" s="121" customFormat="1">
      <c r="D4539" s="466"/>
      <c r="F4539" s="466"/>
      <c r="K4539" s="466"/>
      <c r="P4539" s="466"/>
      <c r="S4539" s="466"/>
      <c r="T4539" s="443"/>
    </row>
    <row r="4540" spans="4:20" s="121" customFormat="1">
      <c r="D4540" s="466"/>
      <c r="F4540" s="466"/>
      <c r="K4540" s="466"/>
      <c r="P4540" s="466"/>
      <c r="S4540" s="466"/>
      <c r="T4540" s="443"/>
    </row>
    <row r="4541" spans="4:20" s="121" customFormat="1">
      <c r="D4541" s="466"/>
      <c r="F4541" s="466"/>
      <c r="K4541" s="466"/>
      <c r="P4541" s="466"/>
      <c r="S4541" s="466"/>
      <c r="T4541" s="443"/>
    </row>
    <row r="4542" spans="4:20" s="121" customFormat="1">
      <c r="D4542" s="466"/>
      <c r="F4542" s="466"/>
      <c r="K4542" s="466"/>
      <c r="P4542" s="466"/>
      <c r="S4542" s="466"/>
      <c r="T4542" s="443"/>
    </row>
    <row r="4543" spans="4:20" s="121" customFormat="1">
      <c r="D4543" s="466"/>
      <c r="F4543" s="466"/>
      <c r="K4543" s="466"/>
      <c r="P4543" s="466"/>
      <c r="S4543" s="466"/>
      <c r="T4543" s="443"/>
    </row>
    <row r="4544" spans="4:20" s="121" customFormat="1">
      <c r="D4544" s="466"/>
      <c r="F4544" s="466"/>
      <c r="K4544" s="466"/>
      <c r="P4544" s="466"/>
      <c r="S4544" s="466"/>
      <c r="T4544" s="443"/>
    </row>
    <row r="4545" spans="4:20" s="121" customFormat="1">
      <c r="D4545" s="466"/>
      <c r="F4545" s="466"/>
      <c r="K4545" s="466"/>
      <c r="P4545" s="466"/>
      <c r="S4545" s="466"/>
      <c r="T4545" s="443"/>
    </row>
    <row r="4546" spans="4:20" s="121" customFormat="1">
      <c r="D4546" s="466"/>
      <c r="F4546" s="466"/>
      <c r="K4546" s="466"/>
      <c r="P4546" s="466"/>
      <c r="S4546" s="466"/>
      <c r="T4546" s="443"/>
    </row>
    <row r="4547" spans="4:20" s="121" customFormat="1">
      <c r="D4547" s="466"/>
      <c r="F4547" s="466"/>
      <c r="K4547" s="466"/>
      <c r="P4547" s="466"/>
      <c r="S4547" s="466"/>
      <c r="T4547" s="443"/>
    </row>
    <row r="4548" spans="4:20" s="121" customFormat="1">
      <c r="D4548" s="466"/>
      <c r="F4548" s="466"/>
      <c r="K4548" s="466"/>
      <c r="P4548" s="466"/>
      <c r="S4548" s="466"/>
      <c r="T4548" s="443"/>
    </row>
    <row r="4549" spans="4:20" s="121" customFormat="1">
      <c r="D4549" s="466"/>
      <c r="F4549" s="466"/>
      <c r="K4549" s="466"/>
      <c r="P4549" s="466"/>
      <c r="S4549" s="466"/>
      <c r="T4549" s="443"/>
    </row>
    <row r="4550" spans="4:20" s="121" customFormat="1">
      <c r="D4550" s="466"/>
      <c r="F4550" s="466"/>
      <c r="K4550" s="466"/>
      <c r="P4550" s="466"/>
      <c r="S4550" s="466"/>
      <c r="T4550" s="443"/>
    </row>
    <row r="4551" spans="4:20" s="121" customFormat="1">
      <c r="D4551" s="466"/>
      <c r="F4551" s="466"/>
      <c r="K4551" s="466"/>
      <c r="P4551" s="466"/>
      <c r="S4551" s="466"/>
      <c r="T4551" s="443"/>
    </row>
    <row r="4552" spans="4:20" s="121" customFormat="1">
      <c r="D4552" s="466"/>
      <c r="F4552" s="466"/>
      <c r="K4552" s="466"/>
      <c r="P4552" s="466"/>
      <c r="S4552" s="466"/>
      <c r="T4552" s="443"/>
    </row>
    <row r="4553" spans="4:20" s="121" customFormat="1">
      <c r="D4553" s="466"/>
      <c r="F4553" s="466"/>
      <c r="K4553" s="466"/>
      <c r="P4553" s="466"/>
      <c r="S4553" s="466"/>
      <c r="T4553" s="443"/>
    </row>
    <row r="4554" spans="4:20" s="121" customFormat="1">
      <c r="D4554" s="466"/>
      <c r="F4554" s="466"/>
      <c r="K4554" s="466"/>
      <c r="P4554" s="466"/>
      <c r="S4554" s="466"/>
      <c r="T4554" s="443"/>
    </row>
    <row r="4555" spans="4:20" s="121" customFormat="1">
      <c r="D4555" s="466"/>
      <c r="F4555" s="466"/>
      <c r="K4555" s="466"/>
      <c r="P4555" s="466"/>
      <c r="S4555" s="466"/>
      <c r="T4555" s="443"/>
    </row>
    <row r="4556" spans="4:20" s="121" customFormat="1">
      <c r="D4556" s="466"/>
      <c r="F4556" s="466"/>
      <c r="K4556" s="466"/>
      <c r="P4556" s="466"/>
      <c r="S4556" s="466"/>
      <c r="T4556" s="443"/>
    </row>
    <row r="4557" spans="4:20" s="121" customFormat="1">
      <c r="D4557" s="466"/>
      <c r="F4557" s="466"/>
      <c r="K4557" s="466"/>
      <c r="P4557" s="466"/>
      <c r="S4557" s="466"/>
      <c r="T4557" s="443"/>
    </row>
    <row r="4558" spans="4:20" s="121" customFormat="1">
      <c r="D4558" s="466"/>
      <c r="F4558" s="466"/>
      <c r="K4558" s="466"/>
      <c r="P4558" s="466"/>
      <c r="S4558" s="466"/>
      <c r="T4558" s="443"/>
    </row>
    <row r="4559" spans="4:20" s="121" customFormat="1">
      <c r="D4559" s="466"/>
      <c r="F4559" s="466"/>
      <c r="K4559" s="466"/>
      <c r="P4559" s="466"/>
      <c r="S4559" s="466"/>
      <c r="T4559" s="443"/>
    </row>
    <row r="4560" spans="4:20" s="121" customFormat="1">
      <c r="D4560" s="466"/>
      <c r="F4560" s="466"/>
      <c r="K4560" s="466"/>
      <c r="P4560" s="466"/>
      <c r="S4560" s="466"/>
      <c r="T4560" s="443"/>
    </row>
    <row r="4561" spans="4:20" s="121" customFormat="1">
      <c r="D4561" s="466"/>
      <c r="F4561" s="466"/>
      <c r="K4561" s="466"/>
      <c r="P4561" s="466"/>
      <c r="S4561" s="466"/>
      <c r="T4561" s="443"/>
    </row>
    <row r="4562" spans="4:20" s="121" customFormat="1">
      <c r="D4562" s="466"/>
      <c r="F4562" s="466"/>
      <c r="K4562" s="466"/>
      <c r="P4562" s="466"/>
      <c r="S4562" s="466"/>
      <c r="T4562" s="443"/>
    </row>
    <row r="4563" spans="4:20" s="121" customFormat="1">
      <c r="D4563" s="466"/>
      <c r="F4563" s="466"/>
      <c r="K4563" s="466"/>
      <c r="P4563" s="466"/>
      <c r="S4563" s="466"/>
      <c r="T4563" s="443"/>
    </row>
    <row r="4564" spans="4:20" s="121" customFormat="1">
      <c r="D4564" s="466"/>
      <c r="F4564" s="466"/>
      <c r="K4564" s="466"/>
      <c r="P4564" s="466"/>
      <c r="S4564" s="466"/>
      <c r="T4564" s="443"/>
    </row>
    <row r="4565" spans="4:20" s="121" customFormat="1">
      <c r="D4565" s="466"/>
      <c r="F4565" s="466"/>
      <c r="K4565" s="466"/>
      <c r="P4565" s="466"/>
      <c r="S4565" s="466"/>
      <c r="T4565" s="443"/>
    </row>
    <row r="4566" spans="4:20" s="121" customFormat="1">
      <c r="D4566" s="466"/>
      <c r="F4566" s="466"/>
      <c r="K4566" s="466"/>
      <c r="P4566" s="466"/>
      <c r="S4566" s="466"/>
      <c r="T4566" s="443"/>
    </row>
    <row r="4567" spans="4:20" s="121" customFormat="1">
      <c r="D4567" s="466"/>
      <c r="F4567" s="466"/>
      <c r="K4567" s="466"/>
      <c r="P4567" s="466"/>
      <c r="S4567" s="466"/>
      <c r="T4567" s="443"/>
    </row>
    <row r="4568" spans="4:20" s="121" customFormat="1">
      <c r="D4568" s="466"/>
      <c r="F4568" s="466"/>
      <c r="K4568" s="466"/>
      <c r="P4568" s="466"/>
      <c r="S4568" s="466"/>
      <c r="T4568" s="443"/>
    </row>
    <row r="4569" spans="4:20" s="121" customFormat="1">
      <c r="D4569" s="466"/>
      <c r="F4569" s="466"/>
      <c r="K4569" s="466"/>
      <c r="P4569" s="466"/>
      <c r="S4569" s="466"/>
      <c r="T4569" s="443"/>
    </row>
    <row r="4570" spans="4:20" s="121" customFormat="1">
      <c r="D4570" s="466"/>
      <c r="F4570" s="466"/>
      <c r="K4570" s="466"/>
      <c r="P4570" s="466"/>
      <c r="S4570" s="466"/>
      <c r="T4570" s="443"/>
    </row>
    <row r="4571" spans="4:20" s="121" customFormat="1">
      <c r="D4571" s="466"/>
      <c r="F4571" s="466"/>
      <c r="K4571" s="466"/>
      <c r="P4571" s="466"/>
      <c r="S4571" s="466"/>
      <c r="T4571" s="443"/>
    </row>
    <row r="4572" spans="4:20" s="121" customFormat="1">
      <c r="D4572" s="466"/>
      <c r="F4572" s="466"/>
      <c r="K4572" s="466"/>
      <c r="P4572" s="466"/>
      <c r="S4572" s="466"/>
      <c r="T4572" s="443"/>
    </row>
    <row r="4573" spans="4:20" s="121" customFormat="1">
      <c r="D4573" s="466"/>
      <c r="F4573" s="466"/>
      <c r="K4573" s="466"/>
      <c r="P4573" s="466"/>
      <c r="S4573" s="466"/>
      <c r="T4573" s="443"/>
    </row>
    <row r="4574" spans="4:20" s="121" customFormat="1">
      <c r="D4574" s="466"/>
      <c r="F4574" s="466"/>
      <c r="K4574" s="466"/>
      <c r="P4574" s="466"/>
      <c r="S4574" s="466"/>
      <c r="T4574" s="443"/>
    </row>
    <row r="4575" spans="4:20" s="121" customFormat="1">
      <c r="D4575" s="466"/>
      <c r="F4575" s="466"/>
      <c r="K4575" s="466"/>
      <c r="P4575" s="466"/>
      <c r="S4575" s="466"/>
      <c r="T4575" s="443"/>
    </row>
    <row r="4576" spans="4:20" s="121" customFormat="1">
      <c r="D4576" s="466"/>
      <c r="F4576" s="466"/>
      <c r="K4576" s="466"/>
      <c r="P4576" s="466"/>
      <c r="S4576" s="466"/>
      <c r="T4576" s="443"/>
    </row>
    <row r="4577" spans="4:20" s="121" customFormat="1">
      <c r="D4577" s="466"/>
      <c r="F4577" s="466"/>
      <c r="K4577" s="466"/>
      <c r="P4577" s="466"/>
      <c r="S4577" s="466"/>
      <c r="T4577" s="443"/>
    </row>
    <row r="4578" spans="4:20" s="121" customFormat="1">
      <c r="D4578" s="466"/>
      <c r="F4578" s="466"/>
      <c r="K4578" s="466"/>
      <c r="P4578" s="466"/>
      <c r="S4578" s="466"/>
      <c r="T4578" s="443"/>
    </row>
    <row r="4579" spans="4:20" s="121" customFormat="1">
      <c r="D4579" s="466"/>
      <c r="F4579" s="466"/>
      <c r="K4579" s="466"/>
      <c r="P4579" s="466"/>
      <c r="S4579" s="466"/>
      <c r="T4579" s="443"/>
    </row>
    <row r="4580" spans="4:20" s="121" customFormat="1">
      <c r="D4580" s="466"/>
      <c r="F4580" s="466"/>
      <c r="K4580" s="466"/>
      <c r="P4580" s="466"/>
      <c r="S4580" s="466"/>
      <c r="T4580" s="443"/>
    </row>
    <row r="4581" spans="4:20" s="121" customFormat="1">
      <c r="D4581" s="466"/>
      <c r="F4581" s="466"/>
      <c r="K4581" s="466"/>
      <c r="P4581" s="466"/>
      <c r="S4581" s="466"/>
      <c r="T4581" s="443"/>
    </row>
    <row r="4582" spans="4:20" s="121" customFormat="1">
      <c r="D4582" s="466"/>
      <c r="F4582" s="466"/>
      <c r="K4582" s="466"/>
      <c r="P4582" s="466"/>
      <c r="S4582" s="466"/>
      <c r="T4582" s="443"/>
    </row>
    <row r="4583" spans="4:20" s="121" customFormat="1">
      <c r="D4583" s="466"/>
      <c r="F4583" s="466"/>
      <c r="K4583" s="466"/>
      <c r="P4583" s="466"/>
      <c r="S4583" s="466"/>
      <c r="T4583" s="443"/>
    </row>
    <row r="4584" spans="4:20" s="121" customFormat="1">
      <c r="D4584" s="466"/>
      <c r="F4584" s="466"/>
      <c r="K4584" s="466"/>
      <c r="P4584" s="466"/>
      <c r="S4584" s="466"/>
      <c r="T4584" s="443"/>
    </row>
    <row r="4585" spans="4:20" s="121" customFormat="1">
      <c r="D4585" s="466"/>
      <c r="F4585" s="466"/>
      <c r="K4585" s="466"/>
      <c r="P4585" s="466"/>
      <c r="S4585" s="466"/>
      <c r="T4585" s="443"/>
    </row>
    <row r="4586" spans="4:20" s="121" customFormat="1">
      <c r="D4586" s="466"/>
      <c r="F4586" s="466"/>
      <c r="K4586" s="466"/>
      <c r="P4586" s="466"/>
      <c r="S4586" s="466"/>
      <c r="T4586" s="443"/>
    </row>
    <row r="4587" spans="4:20" s="121" customFormat="1">
      <c r="D4587" s="466"/>
      <c r="F4587" s="466"/>
      <c r="K4587" s="466"/>
      <c r="P4587" s="466"/>
      <c r="S4587" s="466"/>
      <c r="T4587" s="443"/>
    </row>
    <row r="4588" spans="4:20" s="121" customFormat="1">
      <c r="D4588" s="466"/>
      <c r="F4588" s="466"/>
      <c r="K4588" s="466"/>
      <c r="P4588" s="466"/>
      <c r="S4588" s="466"/>
      <c r="T4588" s="443"/>
    </row>
    <row r="4589" spans="4:20" s="121" customFormat="1">
      <c r="D4589" s="466"/>
      <c r="F4589" s="466"/>
      <c r="K4589" s="466"/>
      <c r="P4589" s="466"/>
      <c r="S4589" s="466"/>
      <c r="T4589" s="443"/>
    </row>
    <row r="4590" spans="4:20" s="121" customFormat="1">
      <c r="D4590" s="466"/>
      <c r="F4590" s="466"/>
      <c r="K4590" s="466"/>
      <c r="P4590" s="466"/>
      <c r="S4590" s="466"/>
      <c r="T4590" s="443"/>
    </row>
    <row r="4591" spans="4:20" s="121" customFormat="1">
      <c r="D4591" s="466"/>
      <c r="F4591" s="466"/>
      <c r="K4591" s="466"/>
      <c r="P4591" s="466"/>
      <c r="S4591" s="466"/>
      <c r="T4591" s="443"/>
    </row>
    <row r="4592" spans="4:20" s="121" customFormat="1">
      <c r="D4592" s="466"/>
      <c r="F4592" s="466"/>
      <c r="K4592" s="466"/>
      <c r="P4592" s="466"/>
      <c r="S4592" s="466"/>
      <c r="T4592" s="443"/>
    </row>
    <row r="4593" spans="4:20" s="121" customFormat="1">
      <c r="D4593" s="466"/>
      <c r="F4593" s="466"/>
      <c r="K4593" s="466"/>
      <c r="P4593" s="466"/>
      <c r="S4593" s="466"/>
      <c r="T4593" s="443"/>
    </row>
    <row r="4594" spans="4:20" s="121" customFormat="1">
      <c r="D4594" s="466"/>
      <c r="F4594" s="466"/>
      <c r="K4594" s="466"/>
      <c r="P4594" s="466"/>
      <c r="S4594" s="466"/>
      <c r="T4594" s="443"/>
    </row>
    <row r="4595" spans="4:20" s="121" customFormat="1">
      <c r="D4595" s="466"/>
      <c r="F4595" s="466"/>
      <c r="K4595" s="466"/>
      <c r="P4595" s="466"/>
      <c r="S4595" s="466"/>
      <c r="T4595" s="443"/>
    </row>
    <row r="4596" spans="4:20" s="121" customFormat="1">
      <c r="D4596" s="466"/>
      <c r="F4596" s="466"/>
      <c r="K4596" s="466"/>
      <c r="P4596" s="466"/>
      <c r="S4596" s="466"/>
      <c r="T4596" s="443"/>
    </row>
    <row r="4597" spans="4:20" s="121" customFormat="1">
      <c r="D4597" s="466"/>
      <c r="F4597" s="466"/>
      <c r="K4597" s="466"/>
      <c r="P4597" s="466"/>
      <c r="S4597" s="466"/>
      <c r="T4597" s="443"/>
    </row>
    <row r="4598" spans="4:20" s="121" customFormat="1">
      <c r="D4598" s="466"/>
      <c r="F4598" s="466"/>
      <c r="K4598" s="466"/>
      <c r="P4598" s="466"/>
      <c r="S4598" s="466"/>
      <c r="T4598" s="443"/>
    </row>
    <row r="4599" spans="4:20" s="121" customFormat="1">
      <c r="D4599" s="466"/>
      <c r="F4599" s="466"/>
      <c r="K4599" s="466"/>
      <c r="P4599" s="466"/>
      <c r="S4599" s="466"/>
      <c r="T4599" s="443"/>
    </row>
    <row r="4600" spans="4:20" s="121" customFormat="1">
      <c r="D4600" s="466"/>
      <c r="F4600" s="466"/>
      <c r="K4600" s="466"/>
      <c r="P4600" s="466"/>
      <c r="S4600" s="466"/>
      <c r="T4600" s="443"/>
    </row>
    <row r="4601" spans="4:20" s="121" customFormat="1">
      <c r="D4601" s="466"/>
      <c r="F4601" s="466"/>
      <c r="K4601" s="466"/>
      <c r="P4601" s="466"/>
      <c r="S4601" s="466"/>
      <c r="T4601" s="443"/>
    </row>
    <row r="4602" spans="4:20" s="121" customFormat="1">
      <c r="D4602" s="466"/>
      <c r="F4602" s="466"/>
      <c r="K4602" s="466"/>
      <c r="P4602" s="466"/>
      <c r="S4602" s="466"/>
      <c r="T4602" s="443"/>
    </row>
    <row r="4603" spans="4:20" s="121" customFormat="1">
      <c r="D4603" s="466"/>
      <c r="F4603" s="466"/>
      <c r="K4603" s="466"/>
      <c r="P4603" s="466"/>
      <c r="S4603" s="466"/>
      <c r="T4603" s="443"/>
    </row>
    <row r="4604" spans="4:20" s="121" customFormat="1">
      <c r="D4604" s="466"/>
      <c r="F4604" s="466"/>
      <c r="K4604" s="466"/>
      <c r="P4604" s="466"/>
      <c r="S4604" s="466"/>
      <c r="T4604" s="443"/>
    </row>
    <row r="4605" spans="4:20" s="121" customFormat="1">
      <c r="D4605" s="466"/>
      <c r="F4605" s="466"/>
      <c r="K4605" s="466"/>
      <c r="P4605" s="466"/>
      <c r="S4605" s="466"/>
      <c r="T4605" s="443"/>
    </row>
    <row r="4606" spans="4:20" s="121" customFormat="1">
      <c r="D4606" s="466"/>
      <c r="F4606" s="466"/>
      <c r="K4606" s="466"/>
      <c r="P4606" s="466"/>
      <c r="S4606" s="466"/>
      <c r="T4606" s="443"/>
    </row>
    <row r="4607" spans="4:20" s="121" customFormat="1">
      <c r="D4607" s="466"/>
      <c r="F4607" s="466"/>
      <c r="K4607" s="466"/>
      <c r="P4607" s="466"/>
      <c r="S4607" s="466"/>
      <c r="T4607" s="443"/>
    </row>
    <row r="4608" spans="4:20" s="121" customFormat="1">
      <c r="D4608" s="466"/>
      <c r="F4608" s="466"/>
      <c r="K4608" s="466"/>
      <c r="P4608" s="466"/>
      <c r="S4608" s="466"/>
      <c r="T4608" s="443"/>
    </row>
    <row r="4609" spans="4:20" s="121" customFormat="1">
      <c r="D4609" s="466"/>
      <c r="F4609" s="466"/>
      <c r="K4609" s="466"/>
      <c r="P4609" s="466"/>
      <c r="S4609" s="466"/>
      <c r="T4609" s="443"/>
    </row>
    <row r="4610" spans="4:20" s="121" customFormat="1">
      <c r="D4610" s="466"/>
      <c r="F4610" s="466"/>
      <c r="K4610" s="466"/>
      <c r="P4610" s="466"/>
      <c r="S4610" s="466"/>
      <c r="T4610" s="443"/>
    </row>
    <row r="4611" spans="4:20" s="121" customFormat="1">
      <c r="D4611" s="466"/>
      <c r="F4611" s="466"/>
      <c r="K4611" s="466"/>
      <c r="P4611" s="466"/>
      <c r="S4611" s="466"/>
      <c r="T4611" s="443"/>
    </row>
    <row r="4612" spans="4:20" s="121" customFormat="1">
      <c r="D4612" s="466"/>
      <c r="F4612" s="466"/>
      <c r="K4612" s="466"/>
      <c r="P4612" s="466"/>
      <c r="S4612" s="466"/>
      <c r="T4612" s="443"/>
    </row>
    <row r="4613" spans="4:20" s="121" customFormat="1">
      <c r="D4613" s="466"/>
      <c r="F4613" s="466"/>
      <c r="K4613" s="466"/>
      <c r="P4613" s="466"/>
      <c r="S4613" s="466"/>
      <c r="T4613" s="443"/>
    </row>
    <row r="4614" spans="4:20" s="121" customFormat="1">
      <c r="D4614" s="466"/>
      <c r="F4614" s="466"/>
      <c r="K4614" s="466"/>
      <c r="P4614" s="466"/>
      <c r="S4614" s="466"/>
      <c r="T4614" s="443"/>
    </row>
    <row r="4615" spans="4:20" s="121" customFormat="1">
      <c r="D4615" s="466"/>
      <c r="F4615" s="466"/>
      <c r="K4615" s="466"/>
      <c r="P4615" s="466"/>
      <c r="S4615" s="466"/>
      <c r="T4615" s="443"/>
    </row>
    <row r="4616" spans="4:20" s="121" customFormat="1">
      <c r="D4616" s="466"/>
      <c r="F4616" s="466"/>
      <c r="K4616" s="466"/>
      <c r="P4616" s="466"/>
      <c r="S4616" s="466"/>
      <c r="T4616" s="443"/>
    </row>
    <row r="4617" spans="4:20" s="121" customFormat="1">
      <c r="D4617" s="466"/>
      <c r="F4617" s="466"/>
      <c r="K4617" s="466"/>
      <c r="P4617" s="466"/>
      <c r="S4617" s="466"/>
      <c r="T4617" s="443"/>
    </row>
    <row r="4618" spans="4:20" s="121" customFormat="1">
      <c r="D4618" s="466"/>
      <c r="F4618" s="466"/>
      <c r="K4618" s="466"/>
      <c r="P4618" s="466"/>
      <c r="S4618" s="466"/>
      <c r="T4618" s="443"/>
    </row>
    <row r="4619" spans="4:20" s="121" customFormat="1">
      <c r="D4619" s="466"/>
      <c r="F4619" s="466"/>
      <c r="K4619" s="466"/>
      <c r="P4619" s="466"/>
      <c r="S4619" s="466"/>
      <c r="T4619" s="443"/>
    </row>
    <row r="4620" spans="4:20" s="121" customFormat="1">
      <c r="D4620" s="466"/>
      <c r="F4620" s="466"/>
      <c r="K4620" s="466"/>
      <c r="P4620" s="466"/>
      <c r="S4620" s="466"/>
      <c r="T4620" s="443"/>
    </row>
    <row r="4621" spans="4:20" s="121" customFormat="1">
      <c r="D4621" s="466"/>
      <c r="F4621" s="466"/>
      <c r="K4621" s="466"/>
      <c r="P4621" s="466"/>
      <c r="S4621" s="466"/>
      <c r="T4621" s="443"/>
    </row>
    <row r="4622" spans="4:20" s="121" customFormat="1">
      <c r="D4622" s="466"/>
      <c r="F4622" s="466"/>
      <c r="K4622" s="466"/>
      <c r="P4622" s="466"/>
      <c r="S4622" s="466"/>
      <c r="T4622" s="443"/>
    </row>
    <row r="4623" spans="4:20" s="121" customFormat="1">
      <c r="D4623" s="466"/>
      <c r="F4623" s="466"/>
      <c r="K4623" s="466"/>
      <c r="P4623" s="466"/>
      <c r="S4623" s="466"/>
      <c r="T4623" s="443"/>
    </row>
    <row r="4624" spans="4:20" s="121" customFormat="1">
      <c r="D4624" s="466"/>
      <c r="F4624" s="466"/>
      <c r="K4624" s="466"/>
      <c r="P4624" s="466"/>
      <c r="S4624" s="466"/>
      <c r="T4624" s="443"/>
    </row>
    <row r="4625" spans="4:20" s="121" customFormat="1">
      <c r="D4625" s="466"/>
      <c r="F4625" s="466"/>
      <c r="K4625" s="466"/>
      <c r="P4625" s="466"/>
      <c r="S4625" s="466"/>
      <c r="T4625" s="443"/>
    </row>
    <row r="4626" spans="4:20" s="121" customFormat="1">
      <c r="D4626" s="466"/>
      <c r="F4626" s="466"/>
      <c r="K4626" s="466"/>
      <c r="P4626" s="466"/>
      <c r="S4626" s="466"/>
      <c r="T4626" s="443"/>
    </row>
    <row r="4627" spans="4:20" s="121" customFormat="1">
      <c r="D4627" s="466"/>
      <c r="F4627" s="466"/>
      <c r="K4627" s="466"/>
      <c r="P4627" s="466"/>
      <c r="S4627" s="466"/>
      <c r="T4627" s="443"/>
    </row>
    <row r="4628" spans="4:20" s="121" customFormat="1">
      <c r="D4628" s="466"/>
      <c r="F4628" s="466"/>
      <c r="K4628" s="466"/>
      <c r="P4628" s="466"/>
      <c r="S4628" s="466"/>
      <c r="T4628" s="443"/>
    </row>
  </sheetData>
  <mergeCells count="439">
    <mergeCell ref="L133:O133"/>
    <mergeCell ref="L134:O134"/>
    <mergeCell ref="L124:O124"/>
    <mergeCell ref="L125:O125"/>
    <mergeCell ref="L126:O126"/>
    <mergeCell ref="L127:O127"/>
    <mergeCell ref="L128:O128"/>
    <mergeCell ref="L129:O129"/>
    <mergeCell ref="L130:O130"/>
    <mergeCell ref="L131:O131"/>
    <mergeCell ref="L132:O132"/>
    <mergeCell ref="G123:J123"/>
    <mergeCell ref="G124:J124"/>
    <mergeCell ref="G125:J125"/>
    <mergeCell ref="G126:J126"/>
    <mergeCell ref="G127:J127"/>
    <mergeCell ref="G128:J128"/>
    <mergeCell ref="G129:J129"/>
    <mergeCell ref="G130:J130"/>
    <mergeCell ref="L108:O108"/>
    <mergeCell ref="L109:O109"/>
    <mergeCell ref="L110:O110"/>
    <mergeCell ref="L111:O111"/>
    <mergeCell ref="L112:O112"/>
    <mergeCell ref="L113:O113"/>
    <mergeCell ref="L114:O114"/>
    <mergeCell ref="L115:O115"/>
    <mergeCell ref="L116:O116"/>
    <mergeCell ref="L117:O117"/>
    <mergeCell ref="L118:O118"/>
    <mergeCell ref="L119:O119"/>
    <mergeCell ref="L120:O120"/>
    <mergeCell ref="L121:O121"/>
    <mergeCell ref="L122:O122"/>
    <mergeCell ref="L123:O123"/>
    <mergeCell ref="G114:J114"/>
    <mergeCell ref="G115:J115"/>
    <mergeCell ref="G116:J116"/>
    <mergeCell ref="G117:J117"/>
    <mergeCell ref="G118:J118"/>
    <mergeCell ref="G119:J119"/>
    <mergeCell ref="G120:J120"/>
    <mergeCell ref="G121:J121"/>
    <mergeCell ref="G122:J122"/>
    <mergeCell ref="G107:J107"/>
    <mergeCell ref="L107:O107"/>
    <mergeCell ref="G108:J108"/>
    <mergeCell ref="G109:J109"/>
    <mergeCell ref="G110:J110"/>
    <mergeCell ref="G111:J111"/>
    <mergeCell ref="G112:J112"/>
    <mergeCell ref="G113:J113"/>
    <mergeCell ref="C15:H15"/>
    <mergeCell ref="C16:H16"/>
    <mergeCell ref="C17:H17"/>
    <mergeCell ref="C18:H18"/>
    <mergeCell ref="C19:H19"/>
    <mergeCell ref="C21:E21"/>
    <mergeCell ref="H21:J21"/>
    <mergeCell ref="N29:O29"/>
    <mergeCell ref="L34:L36"/>
    <mergeCell ref="M34:M36"/>
    <mergeCell ref="G37:G38"/>
    <mergeCell ref="H37:H38"/>
    <mergeCell ref="G29:H29"/>
    <mergeCell ref="I29:J29"/>
    <mergeCell ref="L29:M29"/>
    <mergeCell ref="G43:J43"/>
    <mergeCell ref="C1:D1"/>
    <mergeCell ref="E1:V1"/>
    <mergeCell ref="B2:O2"/>
    <mergeCell ref="P2:V2"/>
    <mergeCell ref="C13:H13"/>
    <mergeCell ref="C14:H14"/>
    <mergeCell ref="M21:O21"/>
    <mergeCell ref="R21:T21"/>
    <mergeCell ref="B22:C22"/>
    <mergeCell ref="D22:E22"/>
    <mergeCell ref="G22:H22"/>
    <mergeCell ref="I22:J22"/>
    <mergeCell ref="L22:M22"/>
    <mergeCell ref="N22:O22"/>
    <mergeCell ref="Q22:R22"/>
    <mergeCell ref="S22:T22"/>
    <mergeCell ref="B30:B31"/>
    <mergeCell ref="C30:C31"/>
    <mergeCell ref="G30:G31"/>
    <mergeCell ref="H30:H31"/>
    <mergeCell ref="L30:L32"/>
    <mergeCell ref="M30:M32"/>
    <mergeCell ref="Q23:Q26"/>
    <mergeCell ref="R23:R26"/>
    <mergeCell ref="L25:L26"/>
    <mergeCell ref="M25:M26"/>
    <mergeCell ref="B28:B29"/>
    <mergeCell ref="C28:C29"/>
    <mergeCell ref="H28:J28"/>
    <mergeCell ref="M28:O28"/>
    <mergeCell ref="Q28:Q29"/>
    <mergeCell ref="R28:R29"/>
    <mergeCell ref="B23:B27"/>
    <mergeCell ref="C23:C27"/>
    <mergeCell ref="G23:G25"/>
    <mergeCell ref="H23:H25"/>
    <mergeCell ref="L23:L24"/>
    <mergeCell ref="M23:M24"/>
    <mergeCell ref="G32:G36"/>
    <mergeCell ref="H32:H36"/>
    <mergeCell ref="L43:O43"/>
    <mergeCell ref="G44:J44"/>
    <mergeCell ref="L44:O44"/>
    <mergeCell ref="G45:J45"/>
    <mergeCell ref="L45:O45"/>
    <mergeCell ref="G40:J40"/>
    <mergeCell ref="L40:O40"/>
    <mergeCell ref="G41:J41"/>
    <mergeCell ref="L41:O41"/>
    <mergeCell ref="G42:J42"/>
    <mergeCell ref="L42:O42"/>
    <mergeCell ref="G49:J49"/>
    <mergeCell ref="L49:O49"/>
    <mergeCell ref="G50:J50"/>
    <mergeCell ref="L50:O50"/>
    <mergeCell ref="G51:J51"/>
    <mergeCell ref="L51:O51"/>
    <mergeCell ref="G46:J46"/>
    <mergeCell ref="L46:O46"/>
    <mergeCell ref="G47:J47"/>
    <mergeCell ref="L47:O47"/>
    <mergeCell ref="G48:J48"/>
    <mergeCell ref="L48:O48"/>
    <mergeCell ref="G55:J55"/>
    <mergeCell ref="L55:O55"/>
    <mergeCell ref="G56:J56"/>
    <mergeCell ref="L56:O56"/>
    <mergeCell ref="G57:J57"/>
    <mergeCell ref="L57:O57"/>
    <mergeCell ref="G52:J52"/>
    <mergeCell ref="L52:O52"/>
    <mergeCell ref="G53:J53"/>
    <mergeCell ref="L53:O53"/>
    <mergeCell ref="G54:J54"/>
    <mergeCell ref="L54:O54"/>
    <mergeCell ref="G61:J61"/>
    <mergeCell ref="L61:O61"/>
    <mergeCell ref="G62:J62"/>
    <mergeCell ref="L62:O62"/>
    <mergeCell ref="G63:J63"/>
    <mergeCell ref="L63:O63"/>
    <mergeCell ref="G58:J58"/>
    <mergeCell ref="L58:O58"/>
    <mergeCell ref="G59:J59"/>
    <mergeCell ref="L59:O59"/>
    <mergeCell ref="G60:J60"/>
    <mergeCell ref="L60:O60"/>
    <mergeCell ref="G67:J67"/>
    <mergeCell ref="L67:O67"/>
    <mergeCell ref="G68:J68"/>
    <mergeCell ref="L68:O68"/>
    <mergeCell ref="G69:J69"/>
    <mergeCell ref="L69:O69"/>
    <mergeCell ref="G64:J64"/>
    <mergeCell ref="L64:O64"/>
    <mergeCell ref="G65:J65"/>
    <mergeCell ref="L65:O65"/>
    <mergeCell ref="G66:J66"/>
    <mergeCell ref="L66:O66"/>
    <mergeCell ref="G73:J73"/>
    <mergeCell ref="L73:O73"/>
    <mergeCell ref="G74:J74"/>
    <mergeCell ref="L74:O74"/>
    <mergeCell ref="G75:J75"/>
    <mergeCell ref="L75:O75"/>
    <mergeCell ref="G70:J70"/>
    <mergeCell ref="L70:O70"/>
    <mergeCell ref="G71:J71"/>
    <mergeCell ref="L71:O71"/>
    <mergeCell ref="G72:J72"/>
    <mergeCell ref="L72:O72"/>
    <mergeCell ref="G79:J79"/>
    <mergeCell ref="L79:O79"/>
    <mergeCell ref="G80:J80"/>
    <mergeCell ref="L80:O80"/>
    <mergeCell ref="G81:J81"/>
    <mergeCell ref="L81:O81"/>
    <mergeCell ref="G76:J76"/>
    <mergeCell ref="L76:O76"/>
    <mergeCell ref="G77:J77"/>
    <mergeCell ref="L77:O77"/>
    <mergeCell ref="G78:J78"/>
    <mergeCell ref="L78:O78"/>
    <mergeCell ref="G85:J85"/>
    <mergeCell ref="L85:O85"/>
    <mergeCell ref="G86:J86"/>
    <mergeCell ref="L86:O86"/>
    <mergeCell ref="G87:J87"/>
    <mergeCell ref="L87:O87"/>
    <mergeCell ref="G82:J82"/>
    <mergeCell ref="L82:O82"/>
    <mergeCell ref="G83:J83"/>
    <mergeCell ref="L83:O83"/>
    <mergeCell ref="G84:J84"/>
    <mergeCell ref="L84:O84"/>
    <mergeCell ref="G91:J91"/>
    <mergeCell ref="L91:O91"/>
    <mergeCell ref="G92:J92"/>
    <mergeCell ref="L92:O92"/>
    <mergeCell ref="G93:J93"/>
    <mergeCell ref="L93:O93"/>
    <mergeCell ref="G88:J88"/>
    <mergeCell ref="L88:O88"/>
    <mergeCell ref="G89:J89"/>
    <mergeCell ref="L89:O89"/>
    <mergeCell ref="G90:J90"/>
    <mergeCell ref="L90:O90"/>
    <mergeCell ref="G97:J97"/>
    <mergeCell ref="L97:O97"/>
    <mergeCell ref="G98:J98"/>
    <mergeCell ref="L98:O98"/>
    <mergeCell ref="G99:J99"/>
    <mergeCell ref="L99:O99"/>
    <mergeCell ref="G94:J94"/>
    <mergeCell ref="L94:O94"/>
    <mergeCell ref="G95:J95"/>
    <mergeCell ref="L95:O95"/>
    <mergeCell ref="G96:J96"/>
    <mergeCell ref="L96:O96"/>
    <mergeCell ref="G106:J106"/>
    <mergeCell ref="L106:O106"/>
    <mergeCell ref="G103:J103"/>
    <mergeCell ref="L103:O103"/>
    <mergeCell ref="G104:J104"/>
    <mergeCell ref="L104:O104"/>
    <mergeCell ref="G105:J105"/>
    <mergeCell ref="L105:O105"/>
    <mergeCell ref="G100:J100"/>
    <mergeCell ref="L100:O100"/>
    <mergeCell ref="G101:J101"/>
    <mergeCell ref="L101:O101"/>
    <mergeCell ref="G102:J102"/>
    <mergeCell ref="L102:O102"/>
    <mergeCell ref="G131:J131"/>
    <mergeCell ref="G132:J132"/>
    <mergeCell ref="G133:J133"/>
    <mergeCell ref="G134:J134"/>
    <mergeCell ref="G135:J135"/>
    <mergeCell ref="G136:J136"/>
    <mergeCell ref="G137:J137"/>
    <mergeCell ref="G138:J138"/>
    <mergeCell ref="G139:J139"/>
    <mergeCell ref="G140:J140"/>
    <mergeCell ref="G141:J141"/>
    <mergeCell ref="G142:J142"/>
    <mergeCell ref="L135:O135"/>
    <mergeCell ref="L136:O136"/>
    <mergeCell ref="L137:O137"/>
    <mergeCell ref="L138:O138"/>
    <mergeCell ref="L139:O139"/>
    <mergeCell ref="L140:O140"/>
    <mergeCell ref="L141:O141"/>
    <mergeCell ref="L142:O142"/>
    <mergeCell ref="L143:O143"/>
    <mergeCell ref="L144:O144"/>
    <mergeCell ref="L145:O145"/>
    <mergeCell ref="L146:O146"/>
    <mergeCell ref="L147:O147"/>
    <mergeCell ref="G143:J143"/>
    <mergeCell ref="G144:J144"/>
    <mergeCell ref="G145:J145"/>
    <mergeCell ref="G146:J146"/>
    <mergeCell ref="G147:J147"/>
    <mergeCell ref="L148:O148"/>
    <mergeCell ref="G148:J148"/>
    <mergeCell ref="G149:J149"/>
    <mergeCell ref="G150:J150"/>
    <mergeCell ref="G151:J151"/>
    <mergeCell ref="G152:J152"/>
    <mergeCell ref="G153:J153"/>
    <mergeCell ref="G154:J154"/>
    <mergeCell ref="G155:J155"/>
    <mergeCell ref="L162:O162"/>
    <mergeCell ref="L163:O163"/>
    <mergeCell ref="L164:O164"/>
    <mergeCell ref="L165:O165"/>
    <mergeCell ref="G156:J156"/>
    <mergeCell ref="L149:O149"/>
    <mergeCell ref="L150:O150"/>
    <mergeCell ref="L151:O151"/>
    <mergeCell ref="L152:O152"/>
    <mergeCell ref="L153:O153"/>
    <mergeCell ref="L154:O154"/>
    <mergeCell ref="L155:O155"/>
    <mergeCell ref="L156:O156"/>
    <mergeCell ref="L166:O166"/>
    <mergeCell ref="L167:O167"/>
    <mergeCell ref="L168:O168"/>
    <mergeCell ref="L169:O169"/>
    <mergeCell ref="L170:O170"/>
    <mergeCell ref="G157:J157"/>
    <mergeCell ref="G158:J158"/>
    <mergeCell ref="G159:J159"/>
    <mergeCell ref="G160:J160"/>
    <mergeCell ref="G161:J161"/>
    <mergeCell ref="G162:J162"/>
    <mergeCell ref="G163:J163"/>
    <mergeCell ref="G164:J164"/>
    <mergeCell ref="G165:J165"/>
    <mergeCell ref="G166:J166"/>
    <mergeCell ref="G167:J167"/>
    <mergeCell ref="G168:J168"/>
    <mergeCell ref="G169:J169"/>
    <mergeCell ref="G170:J170"/>
    <mergeCell ref="L157:O157"/>
    <mergeCell ref="L158:O158"/>
    <mergeCell ref="L159:O159"/>
    <mergeCell ref="L160:O160"/>
    <mergeCell ref="L161:O161"/>
    <mergeCell ref="G171:J171"/>
    <mergeCell ref="G172:J172"/>
    <mergeCell ref="G173:J173"/>
    <mergeCell ref="G174:J174"/>
    <mergeCell ref="G175:J175"/>
    <mergeCell ref="G176:J176"/>
    <mergeCell ref="G177:J177"/>
    <mergeCell ref="G178:J178"/>
    <mergeCell ref="L171:O171"/>
    <mergeCell ref="L172:O172"/>
    <mergeCell ref="L173:O173"/>
    <mergeCell ref="L174:O174"/>
    <mergeCell ref="L175:O175"/>
    <mergeCell ref="L176:O176"/>
    <mergeCell ref="L177:O177"/>
    <mergeCell ref="L178:O178"/>
    <mergeCell ref="L179:O179"/>
    <mergeCell ref="L180:O180"/>
    <mergeCell ref="L181:O181"/>
    <mergeCell ref="G179:J179"/>
    <mergeCell ref="G180:J180"/>
    <mergeCell ref="G181:J181"/>
    <mergeCell ref="G182:J182"/>
    <mergeCell ref="G183:J183"/>
    <mergeCell ref="G184:J184"/>
    <mergeCell ref="G185:J185"/>
    <mergeCell ref="G186:J186"/>
    <mergeCell ref="G187:J187"/>
    <mergeCell ref="L182:O182"/>
    <mergeCell ref="L183:O183"/>
    <mergeCell ref="L184:O184"/>
    <mergeCell ref="L185:O185"/>
    <mergeCell ref="L186:O186"/>
    <mergeCell ref="L187:O187"/>
    <mergeCell ref="G193:J193"/>
    <mergeCell ref="G194:J194"/>
    <mergeCell ref="G195:J195"/>
    <mergeCell ref="G196:J196"/>
    <mergeCell ref="L193:O193"/>
    <mergeCell ref="L194:O194"/>
    <mergeCell ref="L195:O195"/>
    <mergeCell ref="L196:O196"/>
    <mergeCell ref="L188:O188"/>
    <mergeCell ref="L189:O189"/>
    <mergeCell ref="L190:O190"/>
    <mergeCell ref="L191:O191"/>
    <mergeCell ref="L192:O192"/>
    <mergeCell ref="G188:J188"/>
    <mergeCell ref="G189:J189"/>
    <mergeCell ref="G190:J190"/>
    <mergeCell ref="G191:J191"/>
    <mergeCell ref="G192:J192"/>
    <mergeCell ref="G197:J197"/>
    <mergeCell ref="L197:O197"/>
    <mergeCell ref="G198:J198"/>
    <mergeCell ref="L198:O198"/>
    <mergeCell ref="G199:J199"/>
    <mergeCell ref="L199:O199"/>
    <mergeCell ref="G200:J200"/>
    <mergeCell ref="L200:O200"/>
    <mergeCell ref="G201:J201"/>
    <mergeCell ref="L201:O201"/>
    <mergeCell ref="G202:J202"/>
    <mergeCell ref="L202:O202"/>
    <mergeCell ref="G203:J203"/>
    <mergeCell ref="L203:O203"/>
    <mergeCell ref="G204:J204"/>
    <mergeCell ref="L204:O204"/>
    <mergeCell ref="G205:J205"/>
    <mergeCell ref="L205:O205"/>
    <mergeCell ref="G206:J206"/>
    <mergeCell ref="L206:O206"/>
    <mergeCell ref="G207:J207"/>
    <mergeCell ref="L207:O207"/>
    <mergeCell ref="G208:J208"/>
    <mergeCell ref="L208:O208"/>
    <mergeCell ref="G209:J209"/>
    <mergeCell ref="L209:O209"/>
    <mergeCell ref="G210:J210"/>
    <mergeCell ref="L210:O210"/>
    <mergeCell ref="G211:J211"/>
    <mergeCell ref="L211:O211"/>
    <mergeCell ref="G212:J212"/>
    <mergeCell ref="L212:O212"/>
    <mergeCell ref="G213:J213"/>
    <mergeCell ref="L213:O213"/>
    <mergeCell ref="G214:J214"/>
    <mergeCell ref="L214:O214"/>
    <mergeCell ref="G215:J215"/>
    <mergeCell ref="L215:O215"/>
    <mergeCell ref="G216:J216"/>
    <mergeCell ref="L216:O216"/>
    <mergeCell ref="G217:J217"/>
    <mergeCell ref="L217:O217"/>
    <mergeCell ref="G218:J218"/>
    <mergeCell ref="L218:O218"/>
    <mergeCell ref="G219:J219"/>
    <mergeCell ref="L219:O219"/>
    <mergeCell ref="G220:J220"/>
    <mergeCell ref="L220:O220"/>
    <mergeCell ref="G221:J221"/>
    <mergeCell ref="L221:O221"/>
    <mergeCell ref="G222:J222"/>
    <mergeCell ref="L222:O222"/>
    <mergeCell ref="G223:J223"/>
    <mergeCell ref="L223:O223"/>
    <mergeCell ref="G224:J224"/>
    <mergeCell ref="L224:O224"/>
    <mergeCell ref="G225:J225"/>
    <mergeCell ref="L225:O225"/>
    <mergeCell ref="G226:J226"/>
    <mergeCell ref="L226:O226"/>
    <mergeCell ref="G227:J227"/>
    <mergeCell ref="L227:O227"/>
    <mergeCell ref="G228:J228"/>
    <mergeCell ref="L228:O228"/>
    <mergeCell ref="G229:J229"/>
    <mergeCell ref="L229:O229"/>
    <mergeCell ref="G230:J230"/>
    <mergeCell ref="L230:O230"/>
    <mergeCell ref="G231:J231"/>
    <mergeCell ref="L231:O231"/>
  </mergeCells>
  <phoneticPr fontId="54" type="noConversion"/>
  <dataValidations count="1">
    <dataValidation type="list" allowBlank="1" showInputMessage="1" showErrorMessage="1" sqref="C41:C231" xr:uid="{922EABA9-E2BE-F048-B01A-33ED04A3B8B4}">
      <formula1>$E$10:$E$11</formula1>
    </dataValidation>
  </dataValidation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V233"/>
  <sheetViews>
    <sheetView zoomScale="89" zoomScaleNormal="55" workbookViewId="0"/>
  </sheetViews>
  <sheetFormatPr baseColWidth="10" defaultColWidth="11.5" defaultRowHeight="15"/>
  <cols>
    <col min="1" max="1" width="4.33203125" customWidth="1"/>
    <col min="3" max="3" width="17.1640625" customWidth="1"/>
    <col min="5" max="5" width="33.33203125" customWidth="1"/>
    <col min="6" max="6" width="11.5" customWidth="1"/>
    <col min="8" max="8" width="16.6640625" customWidth="1"/>
    <col min="10" max="10" width="31.33203125" customWidth="1"/>
    <col min="13" max="13" width="17.33203125" customWidth="1"/>
    <col min="15" max="15" width="30.5" customWidth="1"/>
    <col min="16" max="16" width="21.33203125" customWidth="1"/>
    <col min="17" max="17" width="48.1640625" customWidth="1"/>
    <col min="18" max="18" width="58.1640625" customWidth="1"/>
    <col min="19" max="19" width="37.33203125" customWidth="1"/>
    <col min="20" max="20" width="35" customWidth="1"/>
    <col min="21" max="21" width="23.5" customWidth="1"/>
    <col min="22" max="22" width="22.6640625" customWidth="1"/>
  </cols>
  <sheetData>
    <row r="1" spans="1:22" s="215" customFormat="1" ht="42" customHeight="1">
      <c r="A1" s="214"/>
      <c r="B1" s="201"/>
      <c r="C1" s="729"/>
      <c r="D1" s="729"/>
      <c r="E1" s="696" t="s">
        <v>0</v>
      </c>
      <c r="F1" s="697"/>
      <c r="G1" s="697"/>
      <c r="H1" s="697"/>
      <c r="I1" s="697"/>
      <c r="J1" s="697"/>
      <c r="K1" s="697"/>
      <c r="L1" s="697"/>
      <c r="M1" s="697"/>
      <c r="N1" s="697"/>
      <c r="O1" s="697"/>
      <c r="P1" s="697"/>
      <c r="Q1" s="697"/>
      <c r="R1" s="697"/>
      <c r="S1" s="697"/>
      <c r="T1" s="697"/>
      <c r="U1" s="697"/>
      <c r="V1" s="697"/>
    </row>
    <row r="2" spans="1:22" s="215" customFormat="1" ht="13">
      <c r="A2" s="214"/>
      <c r="B2" s="730"/>
      <c r="C2" s="730"/>
      <c r="D2" s="730"/>
      <c r="E2" s="730"/>
      <c r="F2" s="730"/>
      <c r="G2" s="730"/>
      <c r="H2" s="730"/>
      <c r="I2" s="730"/>
      <c r="J2" s="730"/>
      <c r="K2" s="730"/>
      <c r="L2" s="730"/>
      <c r="M2" s="730"/>
      <c r="N2" s="730"/>
      <c r="O2" s="730"/>
      <c r="P2" s="730"/>
      <c r="Q2" s="730"/>
      <c r="R2" s="730"/>
      <c r="S2" s="730"/>
      <c r="T2" s="730"/>
      <c r="U2" s="730"/>
      <c r="V2" s="730"/>
    </row>
    <row r="3" spans="1:22" s="215" customFormat="1" ht="13">
      <c r="A3" s="214"/>
      <c r="B3" s="341"/>
      <c r="C3" s="341"/>
      <c r="D3" s="341"/>
      <c r="E3" s="341"/>
      <c r="F3" s="341"/>
      <c r="G3" s="341"/>
      <c r="H3" s="341"/>
      <c r="I3" s="341"/>
      <c r="J3" s="341"/>
      <c r="K3" s="341"/>
      <c r="L3" s="341"/>
      <c r="M3" s="341"/>
      <c r="N3" s="341"/>
      <c r="O3" s="341"/>
      <c r="P3" s="341"/>
      <c r="Q3" s="341"/>
      <c r="R3" s="341"/>
      <c r="S3" s="341"/>
      <c r="T3" s="341"/>
      <c r="U3" s="341"/>
      <c r="V3" s="341"/>
    </row>
    <row r="4" spans="1:22" s="215" customFormat="1" ht="13">
      <c r="A4" s="214"/>
      <c r="B4" s="341"/>
      <c r="C4" s="341"/>
      <c r="D4" s="341"/>
      <c r="E4" s="341"/>
      <c r="F4" s="341"/>
      <c r="G4" s="341"/>
      <c r="H4" s="341"/>
      <c r="I4" s="341"/>
      <c r="J4" s="341"/>
      <c r="K4" s="341"/>
      <c r="L4" s="341"/>
      <c r="M4" s="341"/>
      <c r="N4" s="341"/>
      <c r="O4" s="341"/>
      <c r="P4" s="341"/>
      <c r="Q4" s="341"/>
      <c r="R4" s="341"/>
      <c r="S4" s="341"/>
      <c r="T4" s="341"/>
      <c r="U4" s="341"/>
      <c r="V4" s="341"/>
    </row>
    <row r="5" spans="1:22" s="215" customFormat="1" ht="13">
      <c r="A5" s="214"/>
      <c r="B5" s="341"/>
      <c r="C5" s="341"/>
      <c r="D5" s="341"/>
      <c r="E5" s="341"/>
      <c r="F5" s="341"/>
      <c r="G5" s="341"/>
      <c r="H5" s="341"/>
      <c r="I5" s="341"/>
      <c r="J5" s="341"/>
      <c r="K5" s="341"/>
      <c r="L5" s="341"/>
      <c r="M5" s="341"/>
      <c r="N5" s="341"/>
      <c r="O5" s="341"/>
      <c r="P5" s="341"/>
      <c r="Q5" s="341"/>
      <c r="R5" s="341"/>
      <c r="S5" s="341"/>
      <c r="T5" s="341"/>
      <c r="U5" s="341"/>
      <c r="V5" s="341"/>
    </row>
    <row r="6" spans="1:22" s="215" customFormat="1" ht="13">
      <c r="A6" s="214"/>
      <c r="B6" s="341"/>
      <c r="C6" s="341"/>
      <c r="D6" s="341"/>
      <c r="E6" s="341"/>
      <c r="F6" s="341"/>
      <c r="G6" s="341"/>
      <c r="H6" s="341"/>
      <c r="I6" s="341"/>
      <c r="J6" s="341"/>
      <c r="K6" s="341"/>
      <c r="L6" s="341"/>
      <c r="M6" s="341"/>
      <c r="N6" s="341"/>
      <c r="O6" s="341"/>
      <c r="P6" s="341"/>
      <c r="Q6" s="341"/>
      <c r="R6" s="341"/>
      <c r="S6" s="341"/>
      <c r="T6" s="341"/>
      <c r="U6" s="341"/>
      <c r="V6" s="341"/>
    </row>
    <row r="7" spans="1:22" s="215" customFormat="1" ht="13">
      <c r="A7" s="214"/>
      <c r="B7" s="341"/>
      <c r="C7" s="341"/>
      <c r="D7" s="341"/>
      <c r="E7" s="341"/>
      <c r="F7" s="341"/>
      <c r="G7" s="341"/>
      <c r="H7" s="341"/>
      <c r="I7" s="341"/>
      <c r="J7" s="341"/>
      <c r="K7" s="341"/>
      <c r="L7" s="341"/>
      <c r="M7" s="341"/>
      <c r="N7" s="341"/>
      <c r="O7" s="341"/>
      <c r="P7" s="341"/>
      <c r="Q7" s="341"/>
      <c r="R7" s="341"/>
      <c r="S7" s="341"/>
      <c r="T7" s="341"/>
      <c r="U7" s="341"/>
      <c r="V7" s="341"/>
    </row>
    <row r="8" spans="1:22" s="215" customFormat="1" ht="13">
      <c r="A8" s="214"/>
      <c r="D8" s="214"/>
      <c r="E8" s="214"/>
      <c r="F8" s="214"/>
      <c r="G8" s="214"/>
      <c r="H8" s="214"/>
      <c r="I8" s="214"/>
      <c r="J8" s="214"/>
      <c r="K8" s="214"/>
      <c r="L8" s="214"/>
      <c r="M8" s="214"/>
      <c r="N8" s="214"/>
      <c r="O8" s="214"/>
      <c r="P8" s="214"/>
      <c r="Q8" s="216"/>
      <c r="R8" s="216"/>
      <c r="S8" s="210"/>
      <c r="T8" s="210"/>
      <c r="U8" s="210"/>
      <c r="V8" s="210"/>
    </row>
    <row r="9" spans="1:22" s="215" customFormat="1" ht="25.5" customHeight="1">
      <c r="A9" s="214"/>
      <c r="B9" s="302" t="s">
        <v>958</v>
      </c>
      <c r="C9" s="258">
        <v>2020</v>
      </c>
      <c r="D9" s="217"/>
      <c r="E9" s="342" t="s">
        <v>959</v>
      </c>
      <c r="F9" s="217"/>
      <c r="G9" s="214"/>
      <c r="H9" s="214"/>
      <c r="I9" s="214"/>
      <c r="K9" s="214"/>
      <c r="L9" s="214"/>
      <c r="M9" s="214"/>
      <c r="N9" s="214"/>
      <c r="O9" s="214"/>
      <c r="P9" s="214"/>
      <c r="Q9" s="216"/>
      <c r="R9" s="216"/>
      <c r="S9" s="210"/>
      <c r="T9" s="210"/>
      <c r="U9" s="210"/>
      <c r="V9" s="210"/>
    </row>
    <row r="10" spans="1:22" s="215" customFormat="1">
      <c r="A10" s="214"/>
      <c r="D10" s="214"/>
      <c r="E10" s="237" t="s">
        <v>960</v>
      </c>
      <c r="F10" s="214"/>
      <c r="G10" s="214"/>
      <c r="H10" s="214"/>
      <c r="I10" s="214"/>
      <c r="K10" s="214"/>
      <c r="L10" s="214"/>
      <c r="M10" s="214"/>
      <c r="N10" s="214"/>
      <c r="O10" s="214"/>
      <c r="P10" s="214"/>
      <c r="Q10" s="216"/>
      <c r="R10" s="216"/>
      <c r="S10" s="210"/>
      <c r="T10" s="210"/>
      <c r="U10" s="210"/>
      <c r="V10" s="210"/>
    </row>
    <row r="11" spans="1:22" s="215" customFormat="1">
      <c r="A11" s="214"/>
      <c r="D11" s="214"/>
      <c r="E11" s="237" t="s">
        <v>961</v>
      </c>
      <c r="G11" s="214"/>
      <c r="H11" s="214"/>
      <c r="I11" s="214"/>
      <c r="J11" s="214"/>
      <c r="Q11" s="216"/>
      <c r="R11" s="216"/>
      <c r="S11" s="210"/>
      <c r="T11" s="210"/>
      <c r="U11" s="210"/>
      <c r="V11" s="210"/>
    </row>
    <row r="12" spans="1:22" s="215" customFormat="1">
      <c r="A12" s="214"/>
      <c r="D12" s="214"/>
      <c r="E12" s="381"/>
      <c r="G12" s="214"/>
      <c r="H12" s="214"/>
      <c r="I12" s="214"/>
      <c r="J12" s="214"/>
      <c r="Q12" s="216"/>
      <c r="R12" s="216"/>
      <c r="S12" s="210"/>
      <c r="T12" s="210"/>
      <c r="U12" s="210"/>
      <c r="V12" s="210"/>
    </row>
    <row r="13" spans="1:22" s="215" customFormat="1" ht="13">
      <c r="A13" s="214"/>
      <c r="C13" s="699" t="s">
        <v>1079</v>
      </c>
      <c r="D13" s="699"/>
      <c r="E13" s="699"/>
      <c r="F13" s="699"/>
      <c r="G13" s="699"/>
      <c r="H13" s="699"/>
      <c r="I13" s="214"/>
      <c r="J13" s="214"/>
      <c r="Q13" s="216"/>
      <c r="R13" s="216"/>
      <c r="S13" s="210"/>
      <c r="T13" s="210"/>
      <c r="U13" s="210"/>
      <c r="V13" s="210"/>
    </row>
    <row r="14" spans="1:22" s="215" customFormat="1" ht="22.5" customHeight="1">
      <c r="A14" s="214"/>
      <c r="B14" s="256">
        <v>1</v>
      </c>
      <c r="C14" s="700" t="s">
        <v>962</v>
      </c>
      <c r="D14" s="701"/>
      <c r="E14" s="701"/>
      <c r="F14" s="701"/>
      <c r="G14" s="701"/>
      <c r="H14" s="702"/>
      <c r="I14" s="214"/>
      <c r="J14" s="214"/>
      <c r="Q14" s="216"/>
      <c r="R14" s="216"/>
      <c r="S14" s="210"/>
      <c r="T14" s="210"/>
      <c r="U14" s="210"/>
      <c r="V14" s="210"/>
    </row>
    <row r="15" spans="1:22" s="215" customFormat="1" ht="35.25" customHeight="1">
      <c r="A15" s="214"/>
      <c r="B15" s="256">
        <v>2</v>
      </c>
      <c r="C15" s="712" t="s">
        <v>963</v>
      </c>
      <c r="D15" s="713"/>
      <c r="E15" s="713"/>
      <c r="F15" s="713"/>
      <c r="G15" s="713"/>
      <c r="H15" s="714"/>
      <c r="I15" s="214"/>
      <c r="J15" s="214"/>
      <c r="Q15" s="216"/>
      <c r="R15" s="216"/>
      <c r="S15" s="210"/>
      <c r="T15" s="210"/>
      <c r="U15" s="210"/>
      <c r="V15" s="210"/>
    </row>
    <row r="16" spans="1:22" s="215" customFormat="1" ht="36.75" customHeight="1">
      <c r="A16" s="214"/>
      <c r="B16" s="256">
        <v>3</v>
      </c>
      <c r="C16" s="712" t="s">
        <v>964</v>
      </c>
      <c r="D16" s="713"/>
      <c r="E16" s="713"/>
      <c r="F16" s="713"/>
      <c r="G16" s="713"/>
      <c r="H16" s="714"/>
      <c r="I16" s="214"/>
      <c r="J16" s="214"/>
      <c r="K16" s="214"/>
      <c r="L16" s="214"/>
      <c r="M16" s="214"/>
      <c r="N16" s="214"/>
      <c r="O16" s="214"/>
      <c r="Q16" s="216"/>
      <c r="R16" s="216"/>
      <c r="S16" s="210"/>
      <c r="T16" s="210"/>
      <c r="U16" s="210"/>
      <c r="V16" s="210"/>
    </row>
    <row r="17" spans="1:22" s="215" customFormat="1" ht="46.5" customHeight="1">
      <c r="A17" s="214"/>
      <c r="B17" s="256">
        <v>4</v>
      </c>
      <c r="C17" s="712" t="s">
        <v>965</v>
      </c>
      <c r="D17" s="713"/>
      <c r="E17" s="713"/>
      <c r="F17" s="713"/>
      <c r="G17" s="713"/>
      <c r="H17" s="714"/>
      <c r="I17" s="214"/>
      <c r="Q17" s="216"/>
      <c r="R17" s="216"/>
      <c r="S17" s="210"/>
      <c r="T17" s="210"/>
      <c r="U17" s="210"/>
      <c r="V17" s="210"/>
    </row>
    <row r="18" spans="1:22" s="210" customFormat="1" ht="44.25" customHeight="1">
      <c r="A18" s="214"/>
      <c r="B18" s="256">
        <v>5</v>
      </c>
      <c r="C18" s="715" t="s">
        <v>966</v>
      </c>
      <c r="D18" s="715"/>
      <c r="E18" s="715"/>
      <c r="F18" s="715"/>
      <c r="G18" s="715"/>
      <c r="H18" s="715"/>
      <c r="I18" s="214"/>
      <c r="P18" s="215"/>
      <c r="Q18" s="216"/>
      <c r="R18" s="216"/>
    </row>
    <row r="19" spans="1:22" s="210" customFormat="1" ht="41.25" customHeight="1">
      <c r="A19" s="214"/>
      <c r="B19" s="256">
        <v>6</v>
      </c>
      <c r="C19" s="700" t="s">
        <v>967</v>
      </c>
      <c r="D19" s="701"/>
      <c r="E19" s="701"/>
      <c r="F19" s="701"/>
      <c r="G19" s="701"/>
      <c r="H19" s="702"/>
      <c r="I19" s="214"/>
      <c r="J19" s="215"/>
      <c r="K19" s="215"/>
      <c r="L19" s="215"/>
      <c r="M19" s="215"/>
      <c r="N19" s="215"/>
      <c r="O19" s="215"/>
      <c r="P19" s="215"/>
      <c r="Q19" s="216"/>
      <c r="R19" s="216"/>
    </row>
    <row r="20" spans="1:22" s="210" customFormat="1" ht="14" thickBot="1">
      <c r="A20" s="214"/>
      <c r="B20" s="214"/>
      <c r="C20" s="218"/>
      <c r="D20" s="214"/>
      <c r="E20" s="214"/>
      <c r="F20" s="215"/>
      <c r="G20" s="214"/>
      <c r="H20" s="214"/>
      <c r="I20" s="214"/>
      <c r="J20" s="214"/>
      <c r="K20" s="215"/>
      <c r="L20" s="215"/>
      <c r="M20" s="215"/>
      <c r="N20" s="215"/>
      <c r="O20" s="215"/>
      <c r="P20" s="215"/>
      <c r="Q20" s="216"/>
      <c r="R20" s="216"/>
    </row>
    <row r="21" spans="1:22" s="386" customFormat="1" ht="12">
      <c r="A21" s="382"/>
      <c r="B21" s="383">
        <v>1</v>
      </c>
      <c r="C21" s="716" t="str">
        <f>$C$14</f>
        <v>FORMACIÓN INTEGRAL E INNOVACIÓN PEDAGÓGICA</v>
      </c>
      <c r="D21" s="716"/>
      <c r="E21" s="717"/>
      <c r="F21" s="384"/>
      <c r="G21" s="385">
        <v>2</v>
      </c>
      <c r="H21" s="718" t="str">
        <f>$C$15</f>
        <v>INVESTIGACIÓN E INNOVACIÓN COMO EJES ARTICULADORES DE LAS FUNCIONES MISIONALES</v>
      </c>
      <c r="I21" s="719"/>
      <c r="J21" s="720"/>
      <c r="K21" s="384"/>
      <c r="L21" s="383">
        <v>3</v>
      </c>
      <c r="M21" s="683" t="str">
        <f>$C$16</f>
        <v>COHESIÓN SOCIAL Y CONSTRUCCIÓN DE COMUNIDAD</v>
      </c>
      <c r="N21" s="683"/>
      <c r="O21" s="684"/>
      <c r="P21" s="384"/>
      <c r="Q21" s="383">
        <v>4</v>
      </c>
      <c r="R21" s="683" t="str">
        <f>$C$17</f>
        <v>DISEÑO DE SOLUCIONES COMPARTIDAS PARA ATENDER PRIORIDADES REGIONALES, NACIONALES Y RETOS GLOBALES</v>
      </c>
      <c r="S21" s="683"/>
      <c r="T21" s="684"/>
    </row>
    <row r="22" spans="1:22" s="210" customFormat="1" ht="17" thickBot="1">
      <c r="A22" s="214"/>
      <c r="B22" s="703" t="s">
        <v>41</v>
      </c>
      <c r="C22" s="704"/>
      <c r="D22" s="704" t="s">
        <v>42</v>
      </c>
      <c r="E22" s="705"/>
      <c r="F22" s="215"/>
      <c r="G22" s="706" t="s">
        <v>41</v>
      </c>
      <c r="H22" s="707"/>
      <c r="I22" s="704" t="s">
        <v>42</v>
      </c>
      <c r="J22" s="705"/>
      <c r="K22" s="215"/>
      <c r="L22" s="708" t="s">
        <v>41</v>
      </c>
      <c r="M22" s="709"/>
      <c r="N22" s="710" t="s">
        <v>42</v>
      </c>
      <c r="O22" s="711"/>
      <c r="P22" s="215"/>
      <c r="Q22" s="708" t="s">
        <v>41</v>
      </c>
      <c r="R22" s="709"/>
      <c r="S22" s="710" t="s">
        <v>42</v>
      </c>
      <c r="T22" s="711"/>
    </row>
    <row r="23" spans="1:22" s="210" customFormat="1" ht="35.25" customHeight="1">
      <c r="A23" s="214"/>
      <c r="B23" s="670" t="s">
        <v>968</v>
      </c>
      <c r="C23" s="672" t="s">
        <v>969</v>
      </c>
      <c r="D23" s="246" t="s">
        <v>970</v>
      </c>
      <c r="E23" s="247" t="s">
        <v>971</v>
      </c>
      <c r="F23" s="215"/>
      <c r="G23" s="674" t="s">
        <v>972</v>
      </c>
      <c r="H23" s="675" t="s">
        <v>973</v>
      </c>
      <c r="I23" s="344" t="s">
        <v>974</v>
      </c>
      <c r="J23" s="247" t="s">
        <v>975</v>
      </c>
      <c r="K23" s="215"/>
      <c r="L23" s="691" t="s">
        <v>976</v>
      </c>
      <c r="M23" s="693" t="s">
        <v>977</v>
      </c>
      <c r="N23" s="268" t="s">
        <v>978</v>
      </c>
      <c r="O23" s="269" t="s">
        <v>979</v>
      </c>
      <c r="P23" s="215"/>
      <c r="Q23" s="674" t="s">
        <v>980</v>
      </c>
      <c r="R23" s="675" t="s">
        <v>981</v>
      </c>
      <c r="S23" s="344" t="s">
        <v>982</v>
      </c>
      <c r="T23" s="247" t="s">
        <v>983</v>
      </c>
    </row>
    <row r="24" spans="1:22" s="210" customFormat="1" ht="34.5" customHeight="1">
      <c r="A24" s="214"/>
      <c r="B24" s="689"/>
      <c r="C24" s="690"/>
      <c r="D24" s="246" t="s">
        <v>984</v>
      </c>
      <c r="E24" s="247" t="s">
        <v>985</v>
      </c>
      <c r="F24" s="215"/>
      <c r="G24" s="674"/>
      <c r="H24" s="675"/>
      <c r="I24" s="344" t="s">
        <v>986</v>
      </c>
      <c r="J24" s="247" t="s">
        <v>987</v>
      </c>
      <c r="K24" s="215"/>
      <c r="L24" s="692"/>
      <c r="M24" s="694"/>
      <c r="N24" s="267" t="s">
        <v>988</v>
      </c>
      <c r="O24" s="270" t="s">
        <v>989</v>
      </c>
      <c r="P24" s="215"/>
      <c r="Q24" s="674"/>
      <c r="R24" s="675"/>
      <c r="S24" s="344" t="s">
        <v>990</v>
      </c>
      <c r="T24" s="247" t="s">
        <v>991</v>
      </c>
    </row>
    <row r="25" spans="1:22" s="210" customFormat="1" ht="39" customHeight="1">
      <c r="A25" s="214"/>
      <c r="B25" s="689"/>
      <c r="C25" s="690"/>
      <c r="D25" s="246" t="s">
        <v>992</v>
      </c>
      <c r="E25" s="247" t="s">
        <v>993</v>
      </c>
      <c r="F25" s="215"/>
      <c r="G25" s="674"/>
      <c r="H25" s="675"/>
      <c r="I25" s="344" t="s">
        <v>994</v>
      </c>
      <c r="J25" s="247" t="s">
        <v>995</v>
      </c>
      <c r="K25" s="215"/>
      <c r="L25" s="677" t="s">
        <v>996</v>
      </c>
      <c r="M25" s="672" t="s">
        <v>997</v>
      </c>
      <c r="N25" s="267" t="s">
        <v>998</v>
      </c>
      <c r="O25" s="270" t="s">
        <v>999</v>
      </c>
      <c r="P25" s="215"/>
      <c r="Q25" s="674"/>
      <c r="R25" s="675"/>
      <c r="S25" s="344" t="s">
        <v>1000</v>
      </c>
      <c r="T25" s="247" t="s">
        <v>1001</v>
      </c>
    </row>
    <row r="26" spans="1:22" s="210" customFormat="1" ht="37.5" customHeight="1" thickBot="1">
      <c r="A26" s="214"/>
      <c r="B26" s="689"/>
      <c r="C26" s="690"/>
      <c r="D26" s="246" t="s">
        <v>1002</v>
      </c>
      <c r="E26" s="247" t="s">
        <v>1003</v>
      </c>
      <c r="F26" s="215"/>
      <c r="G26" s="265" t="s">
        <v>1004</v>
      </c>
      <c r="H26" s="255" t="s">
        <v>1005</v>
      </c>
      <c r="I26" s="255" t="s">
        <v>1006</v>
      </c>
      <c r="J26" s="252" t="s">
        <v>1005</v>
      </c>
      <c r="K26" s="215"/>
      <c r="L26" s="678"/>
      <c r="M26" s="673"/>
      <c r="N26" s="271" t="s">
        <v>1007</v>
      </c>
      <c r="O26" s="272" t="s">
        <v>1008</v>
      </c>
      <c r="P26" s="215"/>
      <c r="Q26" s="674"/>
      <c r="R26" s="675"/>
      <c r="S26" s="344" t="s">
        <v>1009</v>
      </c>
      <c r="T26" s="247" t="s">
        <v>1010</v>
      </c>
    </row>
    <row r="27" spans="1:22" s="210" customFormat="1" ht="36" customHeight="1" thickBot="1">
      <c r="A27" s="214"/>
      <c r="B27" s="679"/>
      <c r="C27" s="680"/>
      <c r="D27" s="246" t="s">
        <v>1011</v>
      </c>
      <c r="E27" s="247" t="s">
        <v>1012</v>
      </c>
      <c r="F27" s="215"/>
      <c r="G27" s="214"/>
      <c r="H27" s="214"/>
      <c r="I27" s="214"/>
      <c r="J27" s="214"/>
      <c r="K27" s="215"/>
      <c r="L27" s="266"/>
      <c r="M27" s="266"/>
      <c r="N27" s="266"/>
      <c r="O27" s="266"/>
      <c r="P27" s="215"/>
      <c r="Q27" s="343" t="s">
        <v>1013</v>
      </c>
      <c r="R27" s="344" t="s">
        <v>1014</v>
      </c>
      <c r="S27" s="344" t="s">
        <v>1015</v>
      </c>
      <c r="T27" s="247" t="s">
        <v>1016</v>
      </c>
    </row>
    <row r="28" spans="1:22" s="210" customFormat="1" ht="32.25" customHeight="1">
      <c r="A28" s="214"/>
      <c r="B28" s="670" t="s">
        <v>1017</v>
      </c>
      <c r="C28" s="672" t="s">
        <v>1018</v>
      </c>
      <c r="D28" s="248" t="s">
        <v>1019</v>
      </c>
      <c r="E28" s="249" t="s">
        <v>1020</v>
      </c>
      <c r="F28" s="215"/>
      <c r="G28" s="245">
        <v>6</v>
      </c>
      <c r="H28" s="681" t="str">
        <f>$C$19</f>
        <v>GESTIÓN UNIVERSITARIA PARA LA EXCELENCIA ACADÉMICA</v>
      </c>
      <c r="I28" s="681"/>
      <c r="J28" s="682"/>
      <c r="K28" s="214"/>
      <c r="L28" s="244">
        <v>5</v>
      </c>
      <c r="M28" s="683" t="str">
        <f>C18</f>
        <v>DEMOCRATIZACIÓN DEL CONOCIMIENTO PARA LA TRANSFORMACIÓN SOCIAL Y EL LOGRO DEL BUEN VIVIR CON ENFOQUE TERRITORIAL</v>
      </c>
      <c r="N28" s="683"/>
      <c r="O28" s="684"/>
      <c r="P28" s="215"/>
      <c r="Q28" s="685" t="s">
        <v>1021</v>
      </c>
      <c r="R28" s="687" t="s">
        <v>1022</v>
      </c>
      <c r="S28" s="238" t="s">
        <v>1023</v>
      </c>
      <c r="T28" s="273" t="s">
        <v>65</v>
      </c>
    </row>
    <row r="29" spans="1:22" s="210" customFormat="1" ht="29.25" customHeight="1" thickBot="1">
      <c r="A29" s="214"/>
      <c r="B29" s="679"/>
      <c r="C29" s="680"/>
      <c r="D29" s="248" t="s">
        <v>1024</v>
      </c>
      <c r="E29" s="249" t="s">
        <v>1025</v>
      </c>
      <c r="F29" s="215"/>
      <c r="G29" s="706" t="s">
        <v>41</v>
      </c>
      <c r="H29" s="707"/>
      <c r="I29" s="704" t="s">
        <v>42</v>
      </c>
      <c r="J29" s="705"/>
      <c r="K29" s="214"/>
      <c r="L29" s="708" t="s">
        <v>41</v>
      </c>
      <c r="M29" s="709"/>
      <c r="N29" s="710" t="s">
        <v>42</v>
      </c>
      <c r="O29" s="711"/>
      <c r="P29" s="215"/>
      <c r="Q29" s="686"/>
      <c r="R29" s="688"/>
      <c r="S29" s="274" t="s">
        <v>1026</v>
      </c>
      <c r="T29" s="275" t="s">
        <v>1027</v>
      </c>
    </row>
    <row r="30" spans="1:22" s="210" customFormat="1" ht="42" customHeight="1">
      <c r="A30" s="214"/>
      <c r="B30" s="670" t="s">
        <v>1028</v>
      </c>
      <c r="C30" s="672" t="s">
        <v>1029</v>
      </c>
      <c r="D30" s="248" t="s">
        <v>1030</v>
      </c>
      <c r="E30" s="249" t="s">
        <v>1031</v>
      </c>
      <c r="F30" s="215"/>
      <c r="G30" s="674" t="s">
        <v>1032</v>
      </c>
      <c r="H30" s="675" t="s">
        <v>1033</v>
      </c>
      <c r="I30" s="344" t="s">
        <v>1034</v>
      </c>
      <c r="J30" s="247" t="s">
        <v>1035</v>
      </c>
      <c r="K30" s="214"/>
      <c r="L30" s="676" t="s">
        <v>1036</v>
      </c>
      <c r="M30" s="675" t="s">
        <v>1037</v>
      </c>
      <c r="N30" s="246" t="s">
        <v>1038</v>
      </c>
      <c r="O30" s="270" t="s">
        <v>1039</v>
      </c>
      <c r="P30" s="215"/>
      <c r="Q30" s="216"/>
      <c r="R30" s="216"/>
    </row>
    <row r="31" spans="1:22" s="210" customFormat="1" ht="40.5" customHeight="1" thickBot="1">
      <c r="A31" s="214"/>
      <c r="B31" s="671"/>
      <c r="C31" s="673"/>
      <c r="D31" s="263" t="s">
        <v>1040</v>
      </c>
      <c r="E31" s="264" t="s">
        <v>1041</v>
      </c>
      <c r="F31" s="215"/>
      <c r="G31" s="674"/>
      <c r="H31" s="675"/>
      <c r="I31" s="344" t="s">
        <v>1042</v>
      </c>
      <c r="J31" s="247" t="s">
        <v>1043</v>
      </c>
      <c r="K31" s="214"/>
      <c r="L31" s="676"/>
      <c r="M31" s="675"/>
      <c r="N31" s="246" t="s">
        <v>1044</v>
      </c>
      <c r="O31" s="270" t="s">
        <v>1045</v>
      </c>
      <c r="P31" s="220"/>
      <c r="Q31" s="216"/>
      <c r="R31" s="216"/>
    </row>
    <row r="32" spans="1:22" s="210" customFormat="1" ht="32">
      <c r="A32" s="214"/>
      <c r="B32" s="260"/>
      <c r="C32" s="260"/>
      <c r="D32" s="261"/>
      <c r="E32" s="262"/>
      <c r="F32" s="215"/>
      <c r="G32" s="674" t="s">
        <v>1046</v>
      </c>
      <c r="H32" s="675" t="s">
        <v>1047</v>
      </c>
      <c r="I32" s="344" t="s">
        <v>1048</v>
      </c>
      <c r="J32" s="247" t="s">
        <v>1049</v>
      </c>
      <c r="K32" s="214"/>
      <c r="L32" s="676"/>
      <c r="M32" s="675"/>
      <c r="N32" s="246" t="s">
        <v>1050</v>
      </c>
      <c r="O32" s="276" t="s">
        <v>1051</v>
      </c>
      <c r="P32" s="215"/>
      <c r="Q32" s="216"/>
      <c r="R32" s="216"/>
    </row>
    <row r="33" spans="1:22" s="210" customFormat="1" ht="44.25" customHeight="1">
      <c r="A33" s="214"/>
      <c r="B33" s="260"/>
      <c r="C33" s="260"/>
      <c r="D33" s="261"/>
      <c r="E33" s="262"/>
      <c r="F33" s="215"/>
      <c r="G33" s="674"/>
      <c r="H33" s="675"/>
      <c r="I33" s="237" t="s">
        <v>1052</v>
      </c>
      <c r="J33" s="280" t="s">
        <v>1053</v>
      </c>
      <c r="K33" s="214"/>
      <c r="L33" s="277" t="s">
        <v>1054</v>
      </c>
      <c r="M33" s="246" t="s">
        <v>1055</v>
      </c>
      <c r="N33" s="246" t="s">
        <v>1056</v>
      </c>
      <c r="O33" s="270" t="s">
        <v>1055</v>
      </c>
      <c r="P33" s="215"/>
      <c r="Q33" s="216"/>
      <c r="R33" s="216"/>
    </row>
    <row r="34" spans="1:22" s="210" customFormat="1" ht="34.5" customHeight="1">
      <c r="A34" s="214"/>
      <c r="B34" s="260"/>
      <c r="C34" s="260"/>
      <c r="D34" s="261"/>
      <c r="E34" s="262"/>
      <c r="F34" s="215"/>
      <c r="G34" s="674"/>
      <c r="H34" s="675"/>
      <c r="I34" s="237" t="s">
        <v>1057</v>
      </c>
      <c r="J34" s="273" t="s">
        <v>1058</v>
      </c>
      <c r="K34" s="215"/>
      <c r="L34" s="721" t="s">
        <v>1059</v>
      </c>
      <c r="M34" s="724" t="s">
        <v>1060</v>
      </c>
      <c r="N34" s="237" t="s">
        <v>1061</v>
      </c>
      <c r="O34" s="278" t="s">
        <v>1062</v>
      </c>
      <c r="P34" s="215"/>
      <c r="Q34" s="216"/>
      <c r="R34" s="216"/>
    </row>
    <row r="35" spans="1:22" s="215" customFormat="1" ht="33" customHeight="1">
      <c r="A35" s="214"/>
      <c r="G35" s="674"/>
      <c r="H35" s="675"/>
      <c r="I35" s="237" t="s">
        <v>1063</v>
      </c>
      <c r="J35" s="280" t="s">
        <v>1064</v>
      </c>
      <c r="L35" s="722"/>
      <c r="M35" s="725"/>
      <c r="N35" s="237" t="s">
        <v>1065</v>
      </c>
      <c r="O35" s="196" t="s">
        <v>1066</v>
      </c>
      <c r="Q35" s="216"/>
      <c r="R35" s="216"/>
      <c r="S35" s="210"/>
      <c r="T35" s="210"/>
      <c r="U35" s="210"/>
      <c r="V35" s="210"/>
    </row>
    <row r="36" spans="1:22" s="215" customFormat="1" ht="27" customHeight="1" thickBot="1">
      <c r="A36" s="214"/>
      <c r="D36" s="214"/>
      <c r="E36" s="214"/>
      <c r="G36" s="674"/>
      <c r="H36" s="675"/>
      <c r="I36" s="237" t="s">
        <v>1067</v>
      </c>
      <c r="J36" s="280" t="s">
        <v>1068</v>
      </c>
      <c r="L36" s="723"/>
      <c r="M36" s="726"/>
      <c r="N36" s="279" t="s">
        <v>1069</v>
      </c>
      <c r="O36" s="199" t="s">
        <v>1070</v>
      </c>
      <c r="P36" s="221"/>
      <c r="Q36" s="216"/>
      <c r="R36" s="216"/>
      <c r="S36" s="210"/>
      <c r="T36" s="210"/>
      <c r="U36" s="210"/>
      <c r="V36" s="210"/>
    </row>
    <row r="37" spans="1:22" s="215" customFormat="1" ht="30" customHeight="1">
      <c r="A37" s="214"/>
      <c r="D37" s="214"/>
      <c r="E37" s="214"/>
      <c r="G37" s="721" t="s">
        <v>1071</v>
      </c>
      <c r="H37" s="687" t="s">
        <v>1072</v>
      </c>
      <c r="I37" s="237" t="s">
        <v>1073</v>
      </c>
      <c r="J37" s="280" t="s">
        <v>1074</v>
      </c>
      <c r="P37" s="221"/>
      <c r="Q37" s="216"/>
      <c r="R37" s="216"/>
      <c r="S37" s="210"/>
      <c r="T37" s="210"/>
      <c r="U37" s="210"/>
      <c r="V37" s="210"/>
    </row>
    <row r="38" spans="1:22" s="215" customFormat="1" ht="27.75" customHeight="1" thickBot="1">
      <c r="A38" s="214"/>
      <c r="G38" s="723"/>
      <c r="H38" s="688"/>
      <c r="I38" s="279" t="s">
        <v>1075</v>
      </c>
      <c r="J38" s="281" t="s">
        <v>1076</v>
      </c>
      <c r="R38" s="216"/>
      <c r="S38" s="210"/>
      <c r="T38" s="210"/>
      <c r="U38" s="210"/>
      <c r="V38" s="210"/>
    </row>
    <row r="39" spans="1:22" s="215" customFormat="1" ht="41.25" customHeight="1" thickBot="1">
      <c r="A39" s="214"/>
      <c r="D39" s="214"/>
      <c r="E39" s="214"/>
      <c r="F39" s="214"/>
      <c r="G39" s="214"/>
      <c r="H39" s="214"/>
      <c r="I39" s="214"/>
      <c r="J39" s="214"/>
      <c r="K39" s="214"/>
      <c r="L39" s="214"/>
      <c r="M39" s="214"/>
      <c r="N39" s="214"/>
      <c r="O39" s="214"/>
      <c r="P39" s="221"/>
      <c r="Q39" s="216"/>
      <c r="R39" s="216"/>
      <c r="S39" s="210"/>
      <c r="T39" s="210"/>
      <c r="U39" s="731" t="s">
        <v>2121</v>
      </c>
      <c r="V39" s="732"/>
    </row>
    <row r="40" spans="1:22" s="215" customFormat="1" ht="44.25" customHeight="1">
      <c r="A40" s="214"/>
      <c r="B40" s="301" t="s">
        <v>1077</v>
      </c>
      <c r="C40" s="299" t="s">
        <v>1078</v>
      </c>
      <c r="D40" s="236"/>
      <c r="E40" s="299" t="s">
        <v>1079</v>
      </c>
      <c r="F40" s="236"/>
      <c r="G40" s="518" t="s">
        <v>1080</v>
      </c>
      <c r="H40" s="518"/>
      <c r="I40" s="518"/>
      <c r="J40" s="518"/>
      <c r="K40" s="236"/>
      <c r="L40" s="518" t="s">
        <v>1081</v>
      </c>
      <c r="M40" s="518"/>
      <c r="N40" s="518"/>
      <c r="O40" s="518"/>
      <c r="P40" s="299" t="s">
        <v>1082</v>
      </c>
      <c r="Q40" s="299" t="s">
        <v>1083</v>
      </c>
      <c r="R40" s="299" t="s">
        <v>1084</v>
      </c>
      <c r="S40" s="299" t="s">
        <v>1085</v>
      </c>
      <c r="T40" s="299" t="s">
        <v>2142</v>
      </c>
      <c r="U40" s="733" t="s">
        <v>2788</v>
      </c>
      <c r="V40" s="734"/>
    </row>
    <row r="41" spans="1:22" s="391" customFormat="1" ht="119">
      <c r="A41" s="388"/>
      <c r="B41" s="389">
        <v>1</v>
      </c>
      <c r="C41" s="390" t="s">
        <v>960</v>
      </c>
      <c r="D41" s="390">
        <v>1</v>
      </c>
      <c r="E41" s="376" t="s">
        <v>1088</v>
      </c>
      <c r="F41" s="376" t="s">
        <v>968</v>
      </c>
      <c r="G41" s="530" t="s">
        <v>969</v>
      </c>
      <c r="H41" s="530"/>
      <c r="I41" s="530"/>
      <c r="J41" s="530"/>
      <c r="K41" s="206" t="s">
        <v>992</v>
      </c>
      <c r="L41" s="530" t="s">
        <v>993</v>
      </c>
      <c r="M41" s="530"/>
      <c r="N41" s="530"/>
      <c r="O41" s="530"/>
      <c r="P41" s="376">
        <v>4699</v>
      </c>
      <c r="Q41" s="377" t="s">
        <v>1089</v>
      </c>
      <c r="R41" s="377" t="s">
        <v>1090</v>
      </c>
      <c r="S41" s="376" t="s">
        <v>1091</v>
      </c>
      <c r="T41" s="376" t="s">
        <v>1092</v>
      </c>
      <c r="U41" s="727">
        <v>1</v>
      </c>
      <c r="V41" s="728"/>
    </row>
    <row r="42" spans="1:22" s="391" customFormat="1" ht="148.5" customHeight="1">
      <c r="A42" s="388"/>
      <c r="B42" s="389">
        <v>2</v>
      </c>
      <c r="C42" s="390" t="s">
        <v>960</v>
      </c>
      <c r="D42" s="390">
        <v>1</v>
      </c>
      <c r="E42" s="376" t="s">
        <v>1088</v>
      </c>
      <c r="F42" s="206" t="s">
        <v>968</v>
      </c>
      <c r="G42" s="530" t="s">
        <v>969</v>
      </c>
      <c r="H42" s="530"/>
      <c r="I42" s="530"/>
      <c r="J42" s="530"/>
      <c r="K42" s="206" t="s">
        <v>1011</v>
      </c>
      <c r="L42" s="530" t="s">
        <v>1093</v>
      </c>
      <c r="M42" s="530"/>
      <c r="N42" s="530"/>
      <c r="O42" s="530"/>
      <c r="P42" s="376">
        <v>4766</v>
      </c>
      <c r="Q42" s="377" t="s">
        <v>1094</v>
      </c>
      <c r="R42" s="377" t="s">
        <v>1095</v>
      </c>
      <c r="S42" s="376" t="s">
        <v>1096</v>
      </c>
      <c r="T42" s="376" t="s">
        <v>2141</v>
      </c>
      <c r="U42" s="727">
        <v>1</v>
      </c>
      <c r="V42" s="728"/>
    </row>
    <row r="43" spans="1:22" s="391" customFormat="1" ht="208.5" customHeight="1">
      <c r="A43" s="388"/>
      <c r="B43" s="389">
        <v>3</v>
      </c>
      <c r="C43" s="390" t="s">
        <v>960</v>
      </c>
      <c r="D43" s="390">
        <v>1</v>
      </c>
      <c r="E43" s="376" t="s">
        <v>1088</v>
      </c>
      <c r="F43" s="206" t="s">
        <v>968</v>
      </c>
      <c r="G43" s="530" t="s">
        <v>969</v>
      </c>
      <c r="H43" s="530"/>
      <c r="I43" s="530"/>
      <c r="J43" s="530"/>
      <c r="K43" s="206" t="s">
        <v>1002</v>
      </c>
      <c r="L43" s="530" t="s">
        <v>1097</v>
      </c>
      <c r="M43" s="530"/>
      <c r="N43" s="530"/>
      <c r="O43" s="530"/>
      <c r="P43" s="376">
        <v>4800</v>
      </c>
      <c r="Q43" s="377" t="s">
        <v>1098</v>
      </c>
      <c r="R43" s="392" t="s">
        <v>1099</v>
      </c>
      <c r="S43" s="376" t="s">
        <v>179</v>
      </c>
      <c r="T43" s="376" t="s">
        <v>2123</v>
      </c>
      <c r="U43" s="727">
        <v>1</v>
      </c>
      <c r="V43" s="728"/>
    </row>
    <row r="44" spans="1:22" s="391" customFormat="1" ht="97.5" customHeight="1">
      <c r="A44" s="388"/>
      <c r="B44" s="389">
        <v>4</v>
      </c>
      <c r="C44" s="390" t="s">
        <v>960</v>
      </c>
      <c r="D44" s="390">
        <v>1</v>
      </c>
      <c r="E44" s="376" t="s">
        <v>1088</v>
      </c>
      <c r="F44" s="206" t="s">
        <v>968</v>
      </c>
      <c r="G44" s="530" t="s">
        <v>969</v>
      </c>
      <c r="H44" s="530"/>
      <c r="I44" s="530"/>
      <c r="J44" s="530"/>
      <c r="K44" s="206" t="s">
        <v>992</v>
      </c>
      <c r="L44" s="530" t="s">
        <v>993</v>
      </c>
      <c r="M44" s="530"/>
      <c r="N44" s="530"/>
      <c r="O44" s="530"/>
      <c r="P44" s="376">
        <v>4765</v>
      </c>
      <c r="Q44" s="377" t="s">
        <v>1100</v>
      </c>
      <c r="R44" s="377" t="s">
        <v>1101</v>
      </c>
      <c r="S44" s="376" t="s">
        <v>1102</v>
      </c>
      <c r="T44" s="376" t="s">
        <v>2138</v>
      </c>
      <c r="U44" s="727" t="s">
        <v>2270</v>
      </c>
      <c r="V44" s="728"/>
    </row>
    <row r="45" spans="1:22" s="391" customFormat="1" ht="102" customHeight="1">
      <c r="A45" s="388"/>
      <c r="B45" s="389">
        <v>5</v>
      </c>
      <c r="C45" s="390" t="s">
        <v>960</v>
      </c>
      <c r="D45" s="390">
        <v>1</v>
      </c>
      <c r="E45" s="376" t="s">
        <v>1088</v>
      </c>
      <c r="F45" s="206" t="s">
        <v>968</v>
      </c>
      <c r="G45" s="530" t="s">
        <v>969</v>
      </c>
      <c r="H45" s="530"/>
      <c r="I45" s="530"/>
      <c r="J45" s="530"/>
      <c r="K45" s="206" t="s">
        <v>984</v>
      </c>
      <c r="L45" s="530" t="s">
        <v>985</v>
      </c>
      <c r="M45" s="530"/>
      <c r="N45" s="530"/>
      <c r="O45" s="530"/>
      <c r="P45" s="376">
        <v>4687</v>
      </c>
      <c r="Q45" s="377" t="s">
        <v>1104</v>
      </c>
      <c r="R45" s="377" t="s">
        <v>1105</v>
      </c>
      <c r="S45" s="376" t="s">
        <v>388</v>
      </c>
      <c r="T45" s="376" t="s">
        <v>1106</v>
      </c>
      <c r="U45" s="727">
        <v>1</v>
      </c>
      <c r="V45" s="728"/>
    </row>
    <row r="46" spans="1:22" s="391" customFormat="1" ht="86.25" customHeight="1">
      <c r="A46" s="388"/>
      <c r="B46" s="389">
        <v>6</v>
      </c>
      <c r="C46" s="390" t="s">
        <v>960</v>
      </c>
      <c r="D46" s="390">
        <v>1</v>
      </c>
      <c r="E46" s="376" t="s">
        <v>1088</v>
      </c>
      <c r="F46" s="206" t="s">
        <v>968</v>
      </c>
      <c r="G46" s="530" t="s">
        <v>969</v>
      </c>
      <c r="H46" s="530"/>
      <c r="I46" s="530"/>
      <c r="J46" s="530"/>
      <c r="K46" s="206" t="s">
        <v>984</v>
      </c>
      <c r="L46" s="530" t="s">
        <v>985</v>
      </c>
      <c r="M46" s="530"/>
      <c r="N46" s="530"/>
      <c r="O46" s="530"/>
      <c r="P46" s="376">
        <v>4781</v>
      </c>
      <c r="Q46" s="377" t="s">
        <v>1107</v>
      </c>
      <c r="R46" s="377" t="s">
        <v>1108</v>
      </c>
      <c r="S46" s="376" t="s">
        <v>1109</v>
      </c>
      <c r="T46" s="393" t="s">
        <v>1110</v>
      </c>
      <c r="U46" s="727">
        <v>1</v>
      </c>
      <c r="V46" s="728"/>
    </row>
    <row r="47" spans="1:22" s="391" customFormat="1" ht="132" customHeight="1">
      <c r="A47" s="388"/>
      <c r="B47" s="389">
        <v>7</v>
      </c>
      <c r="C47" s="390" t="s">
        <v>960</v>
      </c>
      <c r="D47" s="390">
        <v>1</v>
      </c>
      <c r="E47" s="376" t="s">
        <v>1088</v>
      </c>
      <c r="F47" s="206" t="s">
        <v>968</v>
      </c>
      <c r="G47" s="530" t="s">
        <v>969</v>
      </c>
      <c r="H47" s="530"/>
      <c r="I47" s="530"/>
      <c r="J47" s="530"/>
      <c r="K47" s="206" t="s">
        <v>1002</v>
      </c>
      <c r="L47" s="530" t="s">
        <v>1097</v>
      </c>
      <c r="M47" s="530"/>
      <c r="N47" s="530"/>
      <c r="O47" s="530"/>
      <c r="P47" s="376">
        <v>4792</v>
      </c>
      <c r="Q47" s="377" t="s">
        <v>1111</v>
      </c>
      <c r="R47" s="377" t="s">
        <v>1112</v>
      </c>
      <c r="S47" s="376" t="s">
        <v>1113</v>
      </c>
      <c r="T47" s="376" t="s">
        <v>1279</v>
      </c>
      <c r="U47" s="727">
        <v>1</v>
      </c>
      <c r="V47" s="728"/>
    </row>
    <row r="48" spans="1:22" s="391" customFormat="1" ht="133.5" customHeight="1">
      <c r="A48" s="388"/>
      <c r="B48" s="389">
        <v>8</v>
      </c>
      <c r="C48" s="390" t="s">
        <v>960</v>
      </c>
      <c r="D48" s="390">
        <v>1</v>
      </c>
      <c r="E48" s="376" t="s">
        <v>1088</v>
      </c>
      <c r="F48" s="206" t="s">
        <v>968</v>
      </c>
      <c r="G48" s="530" t="s">
        <v>969</v>
      </c>
      <c r="H48" s="530"/>
      <c r="I48" s="530"/>
      <c r="J48" s="530"/>
      <c r="K48" s="206" t="s">
        <v>1002</v>
      </c>
      <c r="L48" s="530" t="s">
        <v>1097</v>
      </c>
      <c r="M48" s="530"/>
      <c r="N48" s="530"/>
      <c r="O48" s="530"/>
      <c r="P48" s="376">
        <v>4655</v>
      </c>
      <c r="Q48" s="377" t="s">
        <v>1114</v>
      </c>
      <c r="R48" s="377" t="s">
        <v>1115</v>
      </c>
      <c r="S48" s="376" t="s">
        <v>215</v>
      </c>
      <c r="T48" s="376" t="s">
        <v>1124</v>
      </c>
      <c r="U48" s="727">
        <v>1</v>
      </c>
      <c r="V48" s="728"/>
    </row>
    <row r="49" spans="1:22" s="391" customFormat="1" ht="97.5" customHeight="1">
      <c r="A49" s="388"/>
      <c r="B49" s="389">
        <v>9</v>
      </c>
      <c r="C49" s="390" t="s">
        <v>960</v>
      </c>
      <c r="D49" s="390">
        <v>1</v>
      </c>
      <c r="E49" s="376" t="s">
        <v>1088</v>
      </c>
      <c r="F49" s="376" t="s">
        <v>968</v>
      </c>
      <c r="G49" s="530" t="s">
        <v>969</v>
      </c>
      <c r="H49" s="530"/>
      <c r="I49" s="530"/>
      <c r="J49" s="530"/>
      <c r="K49" s="206" t="s">
        <v>1002</v>
      </c>
      <c r="L49" s="530" t="s">
        <v>1097</v>
      </c>
      <c r="M49" s="530"/>
      <c r="N49" s="530"/>
      <c r="O49" s="530"/>
      <c r="P49" s="376">
        <v>4718</v>
      </c>
      <c r="Q49" s="377" t="s">
        <v>1117</v>
      </c>
      <c r="R49" s="377" t="s">
        <v>1118</v>
      </c>
      <c r="S49" s="394" t="s">
        <v>1119</v>
      </c>
      <c r="T49" s="376" t="s">
        <v>1124</v>
      </c>
      <c r="U49" s="727">
        <v>1</v>
      </c>
      <c r="V49" s="728"/>
    </row>
    <row r="50" spans="1:22" s="391" customFormat="1" ht="143.25" customHeight="1">
      <c r="A50" s="388"/>
      <c r="B50" s="389">
        <v>10</v>
      </c>
      <c r="C50" s="390" t="s">
        <v>960</v>
      </c>
      <c r="D50" s="390">
        <v>1</v>
      </c>
      <c r="E50" s="376" t="s">
        <v>1088</v>
      </c>
      <c r="F50" s="206" t="s">
        <v>968</v>
      </c>
      <c r="G50" s="530" t="s">
        <v>969</v>
      </c>
      <c r="H50" s="530"/>
      <c r="I50" s="530"/>
      <c r="J50" s="530"/>
      <c r="K50" s="206" t="s">
        <v>1002</v>
      </c>
      <c r="L50" s="530" t="s">
        <v>1097</v>
      </c>
      <c r="M50" s="530"/>
      <c r="N50" s="530"/>
      <c r="O50" s="530"/>
      <c r="P50" s="376">
        <v>4690</v>
      </c>
      <c r="Q50" s="377" t="s">
        <v>1121</v>
      </c>
      <c r="R50" s="377" t="s">
        <v>1122</v>
      </c>
      <c r="S50" s="376" t="s">
        <v>1123</v>
      </c>
      <c r="T50" s="376" t="s">
        <v>2138</v>
      </c>
      <c r="U50" s="727">
        <v>1</v>
      </c>
      <c r="V50" s="728"/>
    </row>
    <row r="51" spans="1:22" s="391" customFormat="1" ht="140.25" customHeight="1">
      <c r="A51" s="388"/>
      <c r="B51" s="389">
        <v>11</v>
      </c>
      <c r="C51" s="390" t="s">
        <v>960</v>
      </c>
      <c r="D51" s="390">
        <v>1</v>
      </c>
      <c r="E51" s="376" t="s">
        <v>1088</v>
      </c>
      <c r="F51" s="206" t="s">
        <v>1017</v>
      </c>
      <c r="G51" s="530" t="s">
        <v>1125</v>
      </c>
      <c r="H51" s="530"/>
      <c r="I51" s="530"/>
      <c r="J51" s="530"/>
      <c r="K51" s="206" t="s">
        <v>1019</v>
      </c>
      <c r="L51" s="530" t="s">
        <v>1020</v>
      </c>
      <c r="M51" s="530"/>
      <c r="N51" s="530"/>
      <c r="O51" s="530"/>
      <c r="P51" s="376">
        <v>4794</v>
      </c>
      <c r="Q51" s="377" t="s">
        <v>1126</v>
      </c>
      <c r="R51" s="377" t="s">
        <v>1127</v>
      </c>
      <c r="S51" s="395" t="s">
        <v>179</v>
      </c>
      <c r="T51" s="376" t="s">
        <v>1120</v>
      </c>
      <c r="U51" s="727">
        <v>1</v>
      </c>
      <c r="V51" s="728"/>
    </row>
    <row r="52" spans="1:22" s="391" customFormat="1" ht="228.75" customHeight="1">
      <c r="A52" s="388"/>
      <c r="B52" s="389">
        <v>12</v>
      </c>
      <c r="C52" s="390" t="s">
        <v>960</v>
      </c>
      <c r="D52" s="390">
        <v>1</v>
      </c>
      <c r="E52" s="376" t="s">
        <v>1088</v>
      </c>
      <c r="F52" s="206" t="s">
        <v>1017</v>
      </c>
      <c r="G52" s="530" t="s">
        <v>1125</v>
      </c>
      <c r="H52" s="530"/>
      <c r="I52" s="530"/>
      <c r="J52" s="530"/>
      <c r="K52" s="206" t="s">
        <v>1019</v>
      </c>
      <c r="L52" s="530" t="s">
        <v>1020</v>
      </c>
      <c r="M52" s="530"/>
      <c r="N52" s="530"/>
      <c r="O52" s="530"/>
      <c r="P52" s="376">
        <v>4671</v>
      </c>
      <c r="Q52" s="377" t="s">
        <v>1128</v>
      </c>
      <c r="R52" s="377" t="s">
        <v>1129</v>
      </c>
      <c r="S52" s="376" t="s">
        <v>1130</v>
      </c>
      <c r="T52" s="376" t="s">
        <v>1131</v>
      </c>
      <c r="U52" s="727">
        <v>1</v>
      </c>
      <c r="V52" s="728"/>
    </row>
    <row r="53" spans="1:22" s="391" customFormat="1" ht="123.75" customHeight="1">
      <c r="A53" s="388"/>
      <c r="B53" s="389">
        <v>13</v>
      </c>
      <c r="C53" s="390" t="s">
        <v>960</v>
      </c>
      <c r="D53" s="390">
        <v>1</v>
      </c>
      <c r="E53" s="376" t="s">
        <v>1088</v>
      </c>
      <c r="F53" s="206" t="s">
        <v>1028</v>
      </c>
      <c r="G53" s="530" t="s">
        <v>1029</v>
      </c>
      <c r="H53" s="530"/>
      <c r="I53" s="530"/>
      <c r="J53" s="530"/>
      <c r="K53" s="206" t="s">
        <v>1030</v>
      </c>
      <c r="L53" s="530" t="s">
        <v>1132</v>
      </c>
      <c r="M53" s="530"/>
      <c r="N53" s="530"/>
      <c r="O53" s="530"/>
      <c r="P53" s="376">
        <v>4764</v>
      </c>
      <c r="Q53" s="377" t="s">
        <v>1133</v>
      </c>
      <c r="R53" s="377" t="s">
        <v>1134</v>
      </c>
      <c r="S53" s="376" t="s">
        <v>241</v>
      </c>
      <c r="T53" s="376" t="s">
        <v>241</v>
      </c>
      <c r="U53" s="727" t="s">
        <v>2269</v>
      </c>
      <c r="V53" s="728"/>
    </row>
    <row r="54" spans="1:22" s="391" customFormat="1" ht="115.5" customHeight="1">
      <c r="A54" s="388"/>
      <c r="B54" s="389">
        <v>14</v>
      </c>
      <c r="C54" s="390" t="s">
        <v>960</v>
      </c>
      <c r="D54" s="390">
        <v>2</v>
      </c>
      <c r="E54" s="376" t="s">
        <v>1135</v>
      </c>
      <c r="F54" s="206" t="s">
        <v>972</v>
      </c>
      <c r="G54" s="530" t="s">
        <v>973</v>
      </c>
      <c r="H54" s="530"/>
      <c r="I54" s="530"/>
      <c r="J54" s="530"/>
      <c r="K54" s="206" t="s">
        <v>994</v>
      </c>
      <c r="L54" s="530" t="s">
        <v>1136</v>
      </c>
      <c r="M54" s="530"/>
      <c r="N54" s="530"/>
      <c r="O54" s="530"/>
      <c r="P54" s="376">
        <v>4773</v>
      </c>
      <c r="Q54" s="377" t="s">
        <v>1137</v>
      </c>
      <c r="R54" s="396" t="s">
        <v>1138</v>
      </c>
      <c r="S54" s="397" t="s">
        <v>1139</v>
      </c>
      <c r="T54" s="376" t="s">
        <v>1140</v>
      </c>
      <c r="U54" s="727">
        <v>0.92</v>
      </c>
      <c r="V54" s="728"/>
    </row>
    <row r="55" spans="1:22" s="391" customFormat="1" ht="216" customHeight="1">
      <c r="A55" s="388"/>
      <c r="B55" s="389">
        <v>15</v>
      </c>
      <c r="C55" s="390" t="s">
        <v>960</v>
      </c>
      <c r="D55" s="390">
        <v>2</v>
      </c>
      <c r="E55" s="376" t="s">
        <v>1135</v>
      </c>
      <c r="F55" s="206" t="s">
        <v>972</v>
      </c>
      <c r="G55" s="530" t="s">
        <v>973</v>
      </c>
      <c r="H55" s="530"/>
      <c r="I55" s="530"/>
      <c r="J55" s="530"/>
      <c r="K55" s="206" t="s">
        <v>994</v>
      </c>
      <c r="L55" s="530" t="s">
        <v>1136</v>
      </c>
      <c r="M55" s="530"/>
      <c r="N55" s="530"/>
      <c r="O55" s="530"/>
      <c r="P55" s="376">
        <v>4791</v>
      </c>
      <c r="Q55" s="377" t="s">
        <v>1141</v>
      </c>
      <c r="R55" s="377" t="s">
        <v>1142</v>
      </c>
      <c r="S55" s="376" t="s">
        <v>484</v>
      </c>
      <c r="T55" s="376" t="s">
        <v>1143</v>
      </c>
      <c r="U55" s="727">
        <v>1</v>
      </c>
      <c r="V55" s="728"/>
    </row>
    <row r="56" spans="1:22" s="391" customFormat="1" ht="65.25" customHeight="1">
      <c r="A56" s="388"/>
      <c r="B56" s="389">
        <v>16</v>
      </c>
      <c r="C56" s="390" t="s">
        <v>960</v>
      </c>
      <c r="D56" s="390">
        <v>2</v>
      </c>
      <c r="E56" s="376" t="s">
        <v>1135</v>
      </c>
      <c r="F56" s="206" t="s">
        <v>972</v>
      </c>
      <c r="G56" s="530" t="s">
        <v>973</v>
      </c>
      <c r="H56" s="530"/>
      <c r="I56" s="530"/>
      <c r="J56" s="530"/>
      <c r="K56" s="206" t="s">
        <v>994</v>
      </c>
      <c r="L56" s="530" t="s">
        <v>1136</v>
      </c>
      <c r="M56" s="530"/>
      <c r="N56" s="530"/>
      <c r="O56" s="530"/>
      <c r="P56" s="376">
        <v>4806</v>
      </c>
      <c r="Q56" s="377" t="s">
        <v>1144</v>
      </c>
      <c r="R56" s="377" t="s">
        <v>1145</v>
      </c>
      <c r="S56" s="376" t="s">
        <v>484</v>
      </c>
      <c r="T56" s="376" t="s">
        <v>1143</v>
      </c>
      <c r="U56" s="727">
        <v>1</v>
      </c>
      <c r="V56" s="728"/>
    </row>
    <row r="57" spans="1:22" s="391" customFormat="1" ht="252" customHeight="1">
      <c r="A57" s="388"/>
      <c r="B57" s="389">
        <v>17</v>
      </c>
      <c r="C57" s="390" t="s">
        <v>960</v>
      </c>
      <c r="D57" s="390">
        <v>2</v>
      </c>
      <c r="E57" s="376" t="s">
        <v>1135</v>
      </c>
      <c r="F57" s="376" t="s">
        <v>972</v>
      </c>
      <c r="G57" s="530" t="s">
        <v>973</v>
      </c>
      <c r="H57" s="530"/>
      <c r="I57" s="530"/>
      <c r="J57" s="530"/>
      <c r="K57" s="206" t="s">
        <v>986</v>
      </c>
      <c r="L57" s="530" t="s">
        <v>1146</v>
      </c>
      <c r="M57" s="530"/>
      <c r="N57" s="530"/>
      <c r="O57" s="530"/>
      <c r="P57" s="376">
        <v>4689</v>
      </c>
      <c r="Q57" s="377" t="s">
        <v>1147</v>
      </c>
      <c r="R57" s="377" t="s">
        <v>1148</v>
      </c>
      <c r="S57" s="376" t="s">
        <v>1149</v>
      </c>
      <c r="T57" s="376" t="s">
        <v>973</v>
      </c>
      <c r="U57" s="727">
        <v>1</v>
      </c>
      <c r="V57" s="728"/>
    </row>
    <row r="58" spans="1:22" s="391" customFormat="1" ht="244.5" customHeight="1">
      <c r="A58" s="388"/>
      <c r="B58" s="389">
        <v>18</v>
      </c>
      <c r="C58" s="390" t="s">
        <v>960</v>
      </c>
      <c r="D58" s="390">
        <v>2</v>
      </c>
      <c r="E58" s="376" t="s">
        <v>1135</v>
      </c>
      <c r="F58" s="206" t="s">
        <v>972</v>
      </c>
      <c r="G58" s="530" t="s">
        <v>973</v>
      </c>
      <c r="H58" s="530"/>
      <c r="I58" s="530"/>
      <c r="J58" s="530"/>
      <c r="K58" s="206" t="s">
        <v>974</v>
      </c>
      <c r="L58" s="530" t="s">
        <v>1150</v>
      </c>
      <c r="M58" s="530"/>
      <c r="N58" s="530"/>
      <c r="O58" s="530"/>
      <c r="P58" s="376">
        <v>4708</v>
      </c>
      <c r="Q58" s="377" t="s">
        <v>106</v>
      </c>
      <c r="R58" s="377" t="s">
        <v>1151</v>
      </c>
      <c r="S58" s="376" t="s">
        <v>1149</v>
      </c>
      <c r="T58" s="376" t="s">
        <v>2124</v>
      </c>
      <c r="U58" s="727">
        <v>1</v>
      </c>
      <c r="V58" s="728"/>
    </row>
    <row r="59" spans="1:22" s="391" customFormat="1" ht="252" customHeight="1">
      <c r="A59" s="388"/>
      <c r="B59" s="389">
        <v>19</v>
      </c>
      <c r="C59" s="390" t="s">
        <v>960</v>
      </c>
      <c r="D59" s="390">
        <v>2</v>
      </c>
      <c r="E59" s="376" t="s">
        <v>1135</v>
      </c>
      <c r="F59" s="206" t="s">
        <v>972</v>
      </c>
      <c r="G59" s="530" t="s">
        <v>973</v>
      </c>
      <c r="H59" s="530"/>
      <c r="I59" s="530"/>
      <c r="J59" s="530"/>
      <c r="K59" s="206" t="s">
        <v>994</v>
      </c>
      <c r="L59" s="530" t="s">
        <v>1136</v>
      </c>
      <c r="M59" s="530"/>
      <c r="N59" s="530"/>
      <c r="O59" s="530"/>
      <c r="P59" s="376">
        <v>4730</v>
      </c>
      <c r="Q59" s="377" t="s">
        <v>1153</v>
      </c>
      <c r="R59" s="377" t="s">
        <v>1154</v>
      </c>
      <c r="S59" s="376" t="s">
        <v>1155</v>
      </c>
      <c r="T59" s="376" t="s">
        <v>973</v>
      </c>
      <c r="U59" s="727">
        <v>1</v>
      </c>
      <c r="V59" s="728"/>
    </row>
    <row r="60" spans="1:22" s="391" customFormat="1" ht="150.75" customHeight="1">
      <c r="A60" s="388"/>
      <c r="B60" s="389">
        <v>20</v>
      </c>
      <c r="C60" s="390" t="s">
        <v>960</v>
      </c>
      <c r="D60" s="390">
        <v>2</v>
      </c>
      <c r="E60" s="376" t="s">
        <v>1135</v>
      </c>
      <c r="F60" s="206" t="s">
        <v>972</v>
      </c>
      <c r="G60" s="530" t="s">
        <v>973</v>
      </c>
      <c r="H60" s="530"/>
      <c r="I60" s="530"/>
      <c r="J60" s="530"/>
      <c r="K60" s="206" t="s">
        <v>986</v>
      </c>
      <c r="L60" s="530" t="s">
        <v>1146</v>
      </c>
      <c r="M60" s="530"/>
      <c r="N60" s="530"/>
      <c r="O60" s="530"/>
      <c r="P60" s="376">
        <v>4734</v>
      </c>
      <c r="Q60" s="377" t="s">
        <v>1156</v>
      </c>
      <c r="R60" s="377" t="s">
        <v>1157</v>
      </c>
      <c r="S60" s="376" t="s">
        <v>1158</v>
      </c>
      <c r="T60" s="376" t="s">
        <v>973</v>
      </c>
      <c r="U60" s="727">
        <v>0.83</v>
      </c>
      <c r="V60" s="728"/>
    </row>
    <row r="61" spans="1:22" s="391" customFormat="1" ht="156" customHeight="1">
      <c r="A61" s="388"/>
      <c r="B61" s="389">
        <v>21</v>
      </c>
      <c r="C61" s="390" t="s">
        <v>960</v>
      </c>
      <c r="D61" s="390">
        <v>2</v>
      </c>
      <c r="E61" s="376" t="s">
        <v>1135</v>
      </c>
      <c r="F61" s="206" t="s">
        <v>972</v>
      </c>
      <c r="G61" s="530" t="s">
        <v>973</v>
      </c>
      <c r="H61" s="530"/>
      <c r="I61" s="530"/>
      <c r="J61" s="530"/>
      <c r="K61" s="206" t="s">
        <v>986</v>
      </c>
      <c r="L61" s="530" t="s">
        <v>1146</v>
      </c>
      <c r="M61" s="530"/>
      <c r="N61" s="530"/>
      <c r="O61" s="530"/>
      <c r="P61" s="376">
        <v>4737</v>
      </c>
      <c r="Q61" s="377" t="s">
        <v>1159</v>
      </c>
      <c r="R61" s="377" t="s">
        <v>1160</v>
      </c>
      <c r="S61" s="376" t="s">
        <v>1161</v>
      </c>
      <c r="T61" s="376" t="s">
        <v>2125</v>
      </c>
      <c r="U61" s="727">
        <v>1</v>
      </c>
      <c r="V61" s="728"/>
    </row>
    <row r="62" spans="1:22" s="391" customFormat="1" ht="175.5" customHeight="1">
      <c r="A62" s="388"/>
      <c r="B62" s="389">
        <v>22</v>
      </c>
      <c r="C62" s="390" t="s">
        <v>960</v>
      </c>
      <c r="D62" s="390">
        <v>2</v>
      </c>
      <c r="E62" s="376" t="s">
        <v>1135</v>
      </c>
      <c r="F62" s="206" t="s">
        <v>972</v>
      </c>
      <c r="G62" s="530" t="s">
        <v>973</v>
      </c>
      <c r="H62" s="530"/>
      <c r="I62" s="530"/>
      <c r="J62" s="530"/>
      <c r="K62" s="206" t="s">
        <v>994</v>
      </c>
      <c r="L62" s="530" t="s">
        <v>1136</v>
      </c>
      <c r="M62" s="530"/>
      <c r="N62" s="530"/>
      <c r="O62" s="530"/>
      <c r="P62" s="376">
        <v>4663</v>
      </c>
      <c r="Q62" s="377" t="s">
        <v>1162</v>
      </c>
      <c r="R62" s="377" t="s">
        <v>1163</v>
      </c>
      <c r="S62" s="376" t="s">
        <v>198</v>
      </c>
      <c r="T62" s="376" t="s">
        <v>1152</v>
      </c>
      <c r="U62" s="727" t="s">
        <v>2268</v>
      </c>
      <c r="V62" s="728"/>
    </row>
    <row r="63" spans="1:22" s="391" customFormat="1" ht="192" customHeight="1">
      <c r="A63" s="388"/>
      <c r="B63" s="389">
        <v>23</v>
      </c>
      <c r="C63" s="390" t="s">
        <v>960</v>
      </c>
      <c r="D63" s="390">
        <v>2</v>
      </c>
      <c r="E63" s="376" t="s">
        <v>1135</v>
      </c>
      <c r="F63" s="206" t="s">
        <v>1004</v>
      </c>
      <c r="G63" s="530" t="s">
        <v>1005</v>
      </c>
      <c r="H63" s="530"/>
      <c r="I63" s="530"/>
      <c r="J63" s="530"/>
      <c r="K63" s="206" t="s">
        <v>1006</v>
      </c>
      <c r="L63" s="530" t="s">
        <v>1005</v>
      </c>
      <c r="M63" s="530"/>
      <c r="N63" s="530"/>
      <c r="O63" s="530"/>
      <c r="P63" s="376">
        <v>4742</v>
      </c>
      <c r="Q63" s="377" t="s">
        <v>1164</v>
      </c>
      <c r="R63" s="377" t="s">
        <v>1165</v>
      </c>
      <c r="S63" s="376" t="s">
        <v>1161</v>
      </c>
      <c r="T63" s="376" t="s">
        <v>2126</v>
      </c>
      <c r="U63" s="727">
        <v>1</v>
      </c>
      <c r="V63" s="728"/>
    </row>
    <row r="64" spans="1:22" s="391" customFormat="1" ht="93" customHeight="1">
      <c r="A64" s="388"/>
      <c r="B64" s="389">
        <v>24</v>
      </c>
      <c r="C64" s="390" t="s">
        <v>960</v>
      </c>
      <c r="D64" s="398">
        <v>3</v>
      </c>
      <c r="E64" s="399" t="s">
        <v>1166</v>
      </c>
      <c r="F64" s="400" t="s">
        <v>976</v>
      </c>
      <c r="G64" s="530" t="s">
        <v>977</v>
      </c>
      <c r="H64" s="530"/>
      <c r="I64" s="530"/>
      <c r="J64" s="530"/>
      <c r="K64" s="401" t="s">
        <v>988</v>
      </c>
      <c r="L64" s="667" t="s">
        <v>989</v>
      </c>
      <c r="M64" s="667"/>
      <c r="N64" s="667"/>
      <c r="O64" s="667"/>
      <c r="P64" s="376">
        <v>4698</v>
      </c>
      <c r="Q64" s="396" t="s">
        <v>1167</v>
      </c>
      <c r="R64" s="396" t="s">
        <v>1168</v>
      </c>
      <c r="S64" s="397" t="s">
        <v>1169</v>
      </c>
      <c r="T64" s="376" t="s">
        <v>1106</v>
      </c>
      <c r="U64" s="727">
        <v>1</v>
      </c>
      <c r="V64" s="728"/>
    </row>
    <row r="65" spans="1:22" s="391" customFormat="1" ht="128.25" customHeight="1">
      <c r="A65" s="388"/>
      <c r="B65" s="389">
        <v>25</v>
      </c>
      <c r="C65" s="390" t="s">
        <v>960</v>
      </c>
      <c r="D65" s="398">
        <v>3</v>
      </c>
      <c r="E65" s="399" t="s">
        <v>1166</v>
      </c>
      <c r="F65" s="400" t="s">
        <v>976</v>
      </c>
      <c r="G65" s="530" t="s">
        <v>977</v>
      </c>
      <c r="H65" s="530"/>
      <c r="I65" s="530"/>
      <c r="J65" s="530"/>
      <c r="K65" s="401" t="s">
        <v>988</v>
      </c>
      <c r="L65" s="667" t="s">
        <v>989</v>
      </c>
      <c r="M65" s="667"/>
      <c r="N65" s="667"/>
      <c r="O65" s="667"/>
      <c r="P65" s="376">
        <v>4711</v>
      </c>
      <c r="Q65" s="396" t="s">
        <v>1170</v>
      </c>
      <c r="R65" s="396" t="s">
        <v>1171</v>
      </c>
      <c r="S65" s="397" t="s">
        <v>1169</v>
      </c>
      <c r="T65" s="376" t="s">
        <v>1106</v>
      </c>
      <c r="U65" s="727">
        <v>1</v>
      </c>
      <c r="V65" s="728"/>
    </row>
    <row r="66" spans="1:22" s="391" customFormat="1" ht="75.75" customHeight="1">
      <c r="A66" s="388"/>
      <c r="B66" s="389">
        <v>26</v>
      </c>
      <c r="C66" s="390" t="s">
        <v>960</v>
      </c>
      <c r="D66" s="398">
        <v>3</v>
      </c>
      <c r="E66" s="399" t="s">
        <v>1166</v>
      </c>
      <c r="F66" s="400" t="s">
        <v>976</v>
      </c>
      <c r="G66" s="530" t="s">
        <v>977</v>
      </c>
      <c r="H66" s="530"/>
      <c r="I66" s="530"/>
      <c r="J66" s="530"/>
      <c r="K66" s="401" t="s">
        <v>988</v>
      </c>
      <c r="L66" s="667" t="s">
        <v>989</v>
      </c>
      <c r="M66" s="667"/>
      <c r="N66" s="667"/>
      <c r="O66" s="667"/>
      <c r="P66" s="376">
        <v>4715</v>
      </c>
      <c r="Q66" s="396" t="s">
        <v>1172</v>
      </c>
      <c r="R66" s="396" t="s">
        <v>1173</v>
      </c>
      <c r="S66" s="397" t="s">
        <v>1169</v>
      </c>
      <c r="T66" s="376" t="s">
        <v>1106</v>
      </c>
      <c r="U66" s="727">
        <v>1</v>
      </c>
      <c r="V66" s="728"/>
    </row>
    <row r="67" spans="1:22" s="391" customFormat="1" ht="63" customHeight="1">
      <c r="A67" s="388"/>
      <c r="B67" s="389">
        <v>27</v>
      </c>
      <c r="C67" s="390" t="s">
        <v>960</v>
      </c>
      <c r="D67" s="398">
        <v>3</v>
      </c>
      <c r="E67" s="399" t="s">
        <v>1166</v>
      </c>
      <c r="F67" s="400" t="s">
        <v>976</v>
      </c>
      <c r="G67" s="667" t="s">
        <v>977</v>
      </c>
      <c r="H67" s="667"/>
      <c r="I67" s="667"/>
      <c r="J67" s="667"/>
      <c r="K67" s="401" t="s">
        <v>978</v>
      </c>
      <c r="L67" s="667" t="s">
        <v>979</v>
      </c>
      <c r="M67" s="667"/>
      <c r="N67" s="667"/>
      <c r="O67" s="667"/>
      <c r="P67" s="376">
        <v>4750</v>
      </c>
      <c r="Q67" s="396" t="s">
        <v>1174</v>
      </c>
      <c r="R67" s="396" t="s">
        <v>1175</v>
      </c>
      <c r="S67" s="397" t="s">
        <v>1169</v>
      </c>
      <c r="T67" s="376" t="s">
        <v>1106</v>
      </c>
      <c r="U67" s="727">
        <v>0.5</v>
      </c>
      <c r="V67" s="728"/>
    </row>
    <row r="68" spans="1:22" s="391" customFormat="1" ht="60.75" customHeight="1">
      <c r="A68" s="388"/>
      <c r="B68" s="389">
        <v>28</v>
      </c>
      <c r="C68" s="390" t="s">
        <v>960</v>
      </c>
      <c r="D68" s="398">
        <v>3</v>
      </c>
      <c r="E68" s="399" t="s">
        <v>1166</v>
      </c>
      <c r="F68" s="400" t="s">
        <v>996</v>
      </c>
      <c r="G68" s="667" t="s">
        <v>1176</v>
      </c>
      <c r="H68" s="667"/>
      <c r="I68" s="667"/>
      <c r="J68" s="667"/>
      <c r="K68" s="401" t="s">
        <v>1007</v>
      </c>
      <c r="L68" s="667" t="s">
        <v>1008</v>
      </c>
      <c r="M68" s="667"/>
      <c r="N68" s="667"/>
      <c r="O68" s="667"/>
      <c r="P68" s="376">
        <v>4702</v>
      </c>
      <c r="Q68" s="396" t="s">
        <v>1177</v>
      </c>
      <c r="R68" s="396" t="s">
        <v>1178</v>
      </c>
      <c r="S68" s="397" t="s">
        <v>1169</v>
      </c>
      <c r="T68" s="376" t="s">
        <v>1106</v>
      </c>
      <c r="U68" s="727">
        <v>1</v>
      </c>
      <c r="V68" s="728"/>
    </row>
    <row r="69" spans="1:22" s="391" customFormat="1" ht="66" customHeight="1">
      <c r="A69" s="388"/>
      <c r="B69" s="389">
        <v>29</v>
      </c>
      <c r="C69" s="390" t="s">
        <v>960</v>
      </c>
      <c r="D69" s="398">
        <v>3</v>
      </c>
      <c r="E69" s="399" t="s">
        <v>1166</v>
      </c>
      <c r="F69" s="400" t="s">
        <v>996</v>
      </c>
      <c r="G69" s="667" t="s">
        <v>1176</v>
      </c>
      <c r="H69" s="667"/>
      <c r="I69" s="667"/>
      <c r="J69" s="667"/>
      <c r="K69" s="401" t="s">
        <v>998</v>
      </c>
      <c r="L69" s="667" t="s">
        <v>999</v>
      </c>
      <c r="M69" s="667"/>
      <c r="N69" s="667"/>
      <c r="O69" s="667"/>
      <c r="P69" s="376">
        <v>4803</v>
      </c>
      <c r="Q69" s="396" t="s">
        <v>1179</v>
      </c>
      <c r="R69" s="396" t="s">
        <v>1180</v>
      </c>
      <c r="S69" s="397" t="s">
        <v>301</v>
      </c>
      <c r="T69" s="376" t="s">
        <v>1181</v>
      </c>
      <c r="U69" s="727">
        <v>1</v>
      </c>
      <c r="V69" s="728"/>
    </row>
    <row r="70" spans="1:22" s="391" customFormat="1" ht="129.75" customHeight="1">
      <c r="A70" s="388"/>
      <c r="B70" s="389">
        <v>30</v>
      </c>
      <c r="C70" s="390" t="s">
        <v>960</v>
      </c>
      <c r="D70" s="398">
        <v>3</v>
      </c>
      <c r="E70" s="399" t="s">
        <v>1166</v>
      </c>
      <c r="F70" s="400" t="s">
        <v>996</v>
      </c>
      <c r="G70" s="667" t="s">
        <v>1176</v>
      </c>
      <c r="H70" s="667"/>
      <c r="I70" s="667"/>
      <c r="J70" s="667"/>
      <c r="K70" s="401" t="s">
        <v>998</v>
      </c>
      <c r="L70" s="667" t="s">
        <v>999</v>
      </c>
      <c r="M70" s="667"/>
      <c r="N70" s="667"/>
      <c r="O70" s="667"/>
      <c r="P70" s="376">
        <v>4804</v>
      </c>
      <c r="Q70" s="396" t="s">
        <v>1182</v>
      </c>
      <c r="R70" s="396" t="s">
        <v>1183</v>
      </c>
      <c r="S70" s="397" t="s">
        <v>301</v>
      </c>
      <c r="T70" s="376" t="s">
        <v>1103</v>
      </c>
      <c r="U70" s="727">
        <v>0.96</v>
      </c>
      <c r="V70" s="728"/>
    </row>
    <row r="71" spans="1:22" s="391" customFormat="1" ht="98.25" customHeight="1">
      <c r="A71" s="402"/>
      <c r="B71" s="389">
        <v>31</v>
      </c>
      <c r="C71" s="390" t="s">
        <v>960</v>
      </c>
      <c r="D71" s="398">
        <v>4</v>
      </c>
      <c r="E71" s="399" t="s">
        <v>1184</v>
      </c>
      <c r="F71" s="400" t="s">
        <v>980</v>
      </c>
      <c r="G71" s="667" t="s">
        <v>1185</v>
      </c>
      <c r="H71" s="667"/>
      <c r="I71" s="667"/>
      <c r="J71" s="667"/>
      <c r="K71" s="401" t="s">
        <v>982</v>
      </c>
      <c r="L71" s="667" t="s">
        <v>983</v>
      </c>
      <c r="M71" s="667"/>
      <c r="N71" s="667"/>
      <c r="O71" s="667"/>
      <c r="P71" s="376">
        <v>4813</v>
      </c>
      <c r="Q71" s="396" t="s">
        <v>1186</v>
      </c>
      <c r="R71" s="396" t="s">
        <v>1187</v>
      </c>
      <c r="S71" s="397" t="s">
        <v>437</v>
      </c>
      <c r="T71" s="376" t="s">
        <v>1188</v>
      </c>
      <c r="U71" s="727">
        <v>0.9</v>
      </c>
      <c r="V71" s="728"/>
    </row>
    <row r="72" spans="1:22" s="391" customFormat="1" ht="71.25" customHeight="1">
      <c r="A72" s="402"/>
      <c r="B72" s="389">
        <v>32</v>
      </c>
      <c r="C72" s="390" t="s">
        <v>960</v>
      </c>
      <c r="D72" s="398">
        <v>4</v>
      </c>
      <c r="E72" s="399" t="s">
        <v>1184</v>
      </c>
      <c r="F72" s="400" t="s">
        <v>980</v>
      </c>
      <c r="G72" s="667" t="s">
        <v>1185</v>
      </c>
      <c r="H72" s="667"/>
      <c r="I72" s="667"/>
      <c r="J72" s="667"/>
      <c r="K72" s="401" t="s">
        <v>990</v>
      </c>
      <c r="L72" s="667" t="s">
        <v>991</v>
      </c>
      <c r="M72" s="667"/>
      <c r="N72" s="667"/>
      <c r="O72" s="667"/>
      <c r="P72" s="376">
        <v>4805</v>
      </c>
      <c r="Q72" s="396" t="s">
        <v>1189</v>
      </c>
      <c r="R72" s="396" t="s">
        <v>1190</v>
      </c>
      <c r="S72" s="397" t="s">
        <v>437</v>
      </c>
      <c r="T72" s="376" t="s">
        <v>437</v>
      </c>
      <c r="U72" s="727">
        <v>1</v>
      </c>
      <c r="V72" s="728"/>
    </row>
    <row r="73" spans="1:22" s="391" customFormat="1" ht="102" customHeight="1">
      <c r="A73" s="402"/>
      <c r="B73" s="389">
        <v>33</v>
      </c>
      <c r="C73" s="390" t="s">
        <v>960</v>
      </c>
      <c r="D73" s="398">
        <v>4</v>
      </c>
      <c r="E73" s="399" t="s">
        <v>1184</v>
      </c>
      <c r="F73" s="400" t="s">
        <v>980</v>
      </c>
      <c r="G73" s="667" t="s">
        <v>1185</v>
      </c>
      <c r="H73" s="667"/>
      <c r="I73" s="667"/>
      <c r="J73" s="667"/>
      <c r="K73" s="401" t="s">
        <v>1000</v>
      </c>
      <c r="L73" s="667" t="s">
        <v>1191</v>
      </c>
      <c r="M73" s="667"/>
      <c r="N73" s="667"/>
      <c r="O73" s="667"/>
      <c r="P73" s="376">
        <v>4811</v>
      </c>
      <c r="Q73" s="396" t="s">
        <v>1192</v>
      </c>
      <c r="R73" s="396" t="s">
        <v>1193</v>
      </c>
      <c r="S73" s="397" t="s">
        <v>437</v>
      </c>
      <c r="T73" s="376" t="s">
        <v>1194</v>
      </c>
      <c r="U73" s="727" t="s">
        <v>2267</v>
      </c>
      <c r="V73" s="728"/>
    </row>
    <row r="74" spans="1:22" s="391" customFormat="1" ht="132" customHeight="1">
      <c r="A74" s="402"/>
      <c r="B74" s="389">
        <v>34</v>
      </c>
      <c r="C74" s="390" t="s">
        <v>960</v>
      </c>
      <c r="D74" s="398">
        <v>4</v>
      </c>
      <c r="E74" s="399" t="s">
        <v>1184</v>
      </c>
      <c r="F74" s="400" t="s">
        <v>980</v>
      </c>
      <c r="G74" s="667" t="s">
        <v>1185</v>
      </c>
      <c r="H74" s="667"/>
      <c r="I74" s="667"/>
      <c r="J74" s="667"/>
      <c r="K74" s="401" t="s">
        <v>1000</v>
      </c>
      <c r="L74" s="667" t="s">
        <v>1191</v>
      </c>
      <c r="M74" s="667"/>
      <c r="N74" s="667"/>
      <c r="O74" s="667"/>
      <c r="P74" s="376">
        <v>4812</v>
      </c>
      <c r="Q74" s="396" t="s">
        <v>1195</v>
      </c>
      <c r="R74" s="396" t="s">
        <v>1196</v>
      </c>
      <c r="S74" s="397" t="s">
        <v>437</v>
      </c>
      <c r="T74" s="376" t="s">
        <v>1197</v>
      </c>
      <c r="U74" s="727">
        <v>1</v>
      </c>
      <c r="V74" s="728"/>
    </row>
    <row r="75" spans="1:22" s="391" customFormat="1" ht="84" customHeight="1">
      <c r="A75" s="402"/>
      <c r="B75" s="389">
        <v>35</v>
      </c>
      <c r="C75" s="390" t="s">
        <v>960</v>
      </c>
      <c r="D75" s="398">
        <v>4</v>
      </c>
      <c r="E75" s="399" t="s">
        <v>1184</v>
      </c>
      <c r="F75" s="400" t="s">
        <v>1013</v>
      </c>
      <c r="G75" s="667" t="s">
        <v>1198</v>
      </c>
      <c r="H75" s="667"/>
      <c r="I75" s="667"/>
      <c r="J75" s="667"/>
      <c r="K75" s="401" t="s">
        <v>1015</v>
      </c>
      <c r="L75" s="667" t="s">
        <v>1016</v>
      </c>
      <c r="M75" s="667"/>
      <c r="N75" s="667"/>
      <c r="O75" s="667"/>
      <c r="P75" s="376">
        <v>4790</v>
      </c>
      <c r="Q75" s="396" t="s">
        <v>1199</v>
      </c>
      <c r="R75" s="396" t="s">
        <v>1200</v>
      </c>
      <c r="S75" s="390" t="s">
        <v>179</v>
      </c>
      <c r="T75" s="376" t="s">
        <v>1131</v>
      </c>
      <c r="U75" s="727">
        <v>0.9</v>
      </c>
      <c r="V75" s="728"/>
    </row>
    <row r="76" spans="1:22" s="391" customFormat="1" ht="94.5" customHeight="1">
      <c r="A76" s="402"/>
      <c r="B76" s="389">
        <v>36</v>
      </c>
      <c r="C76" s="390" t="s">
        <v>960</v>
      </c>
      <c r="D76" s="398">
        <v>4</v>
      </c>
      <c r="E76" s="399" t="s">
        <v>1184</v>
      </c>
      <c r="F76" s="400" t="s">
        <v>1021</v>
      </c>
      <c r="G76" s="667" t="s">
        <v>1022</v>
      </c>
      <c r="H76" s="667"/>
      <c r="I76" s="667"/>
      <c r="J76" s="667"/>
      <c r="K76" s="401" t="s">
        <v>1026</v>
      </c>
      <c r="L76" s="667" t="s">
        <v>1027</v>
      </c>
      <c r="M76" s="667"/>
      <c r="N76" s="667"/>
      <c r="O76" s="667"/>
      <c r="P76" s="376">
        <v>4814</v>
      </c>
      <c r="Q76" s="396" t="s">
        <v>1201</v>
      </c>
      <c r="R76" s="396" t="s">
        <v>1202</v>
      </c>
      <c r="S76" s="397" t="s">
        <v>437</v>
      </c>
      <c r="T76" s="376" t="s">
        <v>437</v>
      </c>
      <c r="U76" s="727">
        <v>1</v>
      </c>
      <c r="V76" s="728"/>
    </row>
    <row r="77" spans="1:22" s="391" customFormat="1" ht="59.25" customHeight="1">
      <c r="A77" s="402"/>
      <c r="B77" s="389">
        <v>37</v>
      </c>
      <c r="C77" s="403" t="s">
        <v>960</v>
      </c>
      <c r="D77" s="404">
        <v>5</v>
      </c>
      <c r="E77" s="405" t="s">
        <v>1203</v>
      </c>
      <c r="F77" s="406" t="s">
        <v>1036</v>
      </c>
      <c r="G77" s="735" t="s">
        <v>1204</v>
      </c>
      <c r="H77" s="735"/>
      <c r="I77" s="735"/>
      <c r="J77" s="735"/>
      <c r="K77" s="407" t="s">
        <v>1038</v>
      </c>
      <c r="L77" s="735" t="s">
        <v>1039</v>
      </c>
      <c r="M77" s="735"/>
      <c r="N77" s="735"/>
      <c r="O77" s="735"/>
      <c r="P77" s="408">
        <v>4747</v>
      </c>
      <c r="Q77" s="409" t="s">
        <v>1205</v>
      </c>
      <c r="R77" s="409" t="s">
        <v>1206</v>
      </c>
      <c r="S77" s="408" t="s">
        <v>1161</v>
      </c>
      <c r="T77" s="376" t="s">
        <v>1207</v>
      </c>
      <c r="U77" s="727">
        <v>1</v>
      </c>
      <c r="V77" s="728"/>
    </row>
    <row r="78" spans="1:22" s="391" customFormat="1" ht="172.5" customHeight="1">
      <c r="A78" s="402"/>
      <c r="B78" s="389">
        <v>38</v>
      </c>
      <c r="C78" s="390" t="s">
        <v>960</v>
      </c>
      <c r="D78" s="398">
        <v>5</v>
      </c>
      <c r="E78" s="399" t="s">
        <v>1203</v>
      </c>
      <c r="F78" s="400" t="s">
        <v>1036</v>
      </c>
      <c r="G78" s="667" t="s">
        <v>1204</v>
      </c>
      <c r="H78" s="667"/>
      <c r="I78" s="667"/>
      <c r="J78" s="667"/>
      <c r="K78" s="401" t="s">
        <v>1038</v>
      </c>
      <c r="L78" s="667" t="s">
        <v>1039</v>
      </c>
      <c r="M78" s="667"/>
      <c r="N78" s="667"/>
      <c r="O78" s="667"/>
      <c r="P78" s="376">
        <v>4748</v>
      </c>
      <c r="Q78" s="396" t="s">
        <v>1208</v>
      </c>
      <c r="R78" s="377" t="s">
        <v>1209</v>
      </c>
      <c r="S78" s="376" t="s">
        <v>1161</v>
      </c>
      <c r="T78" s="376" t="s">
        <v>1207</v>
      </c>
      <c r="U78" s="727">
        <v>1</v>
      </c>
      <c r="V78" s="728"/>
    </row>
    <row r="79" spans="1:22" s="391" customFormat="1" ht="261" customHeight="1">
      <c r="A79" s="402"/>
      <c r="B79" s="389">
        <v>39</v>
      </c>
      <c r="C79" s="390" t="s">
        <v>960</v>
      </c>
      <c r="D79" s="398">
        <v>5</v>
      </c>
      <c r="E79" s="399" t="s">
        <v>1203</v>
      </c>
      <c r="F79" s="400" t="s">
        <v>1054</v>
      </c>
      <c r="G79" s="667" t="s">
        <v>1055</v>
      </c>
      <c r="H79" s="667"/>
      <c r="I79" s="667"/>
      <c r="J79" s="667"/>
      <c r="K79" s="401" t="s">
        <v>1056</v>
      </c>
      <c r="L79" s="667" t="s">
        <v>1055</v>
      </c>
      <c r="M79" s="667"/>
      <c r="N79" s="667"/>
      <c r="O79" s="667"/>
      <c r="P79" s="376">
        <v>4745</v>
      </c>
      <c r="Q79" s="396" t="s">
        <v>1210</v>
      </c>
      <c r="R79" s="377" t="s">
        <v>1211</v>
      </c>
      <c r="S79" s="376" t="s">
        <v>1161</v>
      </c>
      <c r="T79" s="376" t="s">
        <v>1207</v>
      </c>
      <c r="U79" s="727">
        <v>1</v>
      </c>
      <c r="V79" s="728"/>
    </row>
    <row r="80" spans="1:22" s="391" customFormat="1" ht="149.25" customHeight="1">
      <c r="A80" s="402"/>
      <c r="B80" s="389">
        <v>40</v>
      </c>
      <c r="C80" s="390" t="s">
        <v>960</v>
      </c>
      <c r="D80" s="398">
        <v>5</v>
      </c>
      <c r="E80" s="399" t="s">
        <v>1203</v>
      </c>
      <c r="F80" s="400" t="s">
        <v>1059</v>
      </c>
      <c r="G80" s="667" t="s">
        <v>1060</v>
      </c>
      <c r="H80" s="667"/>
      <c r="I80" s="667"/>
      <c r="J80" s="667"/>
      <c r="K80" s="401" t="s">
        <v>1065</v>
      </c>
      <c r="L80" s="667" t="s">
        <v>1066</v>
      </c>
      <c r="M80" s="667"/>
      <c r="N80" s="667"/>
      <c r="O80" s="667"/>
      <c r="P80" s="376">
        <v>4735</v>
      </c>
      <c r="Q80" s="396" t="s">
        <v>1212</v>
      </c>
      <c r="R80" s="396" t="s">
        <v>2127</v>
      </c>
      <c r="S80" s="376" t="s">
        <v>1091</v>
      </c>
      <c r="T80" s="376" t="s">
        <v>2144</v>
      </c>
      <c r="U80" s="727">
        <v>1</v>
      </c>
      <c r="V80" s="728"/>
    </row>
    <row r="81" spans="1:22" s="391" customFormat="1" ht="112.5" customHeight="1">
      <c r="A81" s="402"/>
      <c r="B81" s="389">
        <v>41</v>
      </c>
      <c r="C81" s="390" t="s">
        <v>960</v>
      </c>
      <c r="D81" s="398">
        <v>6</v>
      </c>
      <c r="E81" s="399" t="s">
        <v>1213</v>
      </c>
      <c r="F81" s="400" t="s">
        <v>1032</v>
      </c>
      <c r="G81" s="667" t="s">
        <v>1214</v>
      </c>
      <c r="H81" s="667"/>
      <c r="I81" s="667"/>
      <c r="J81" s="667"/>
      <c r="K81" s="401" t="s">
        <v>1042</v>
      </c>
      <c r="L81" s="667" t="s">
        <v>1215</v>
      </c>
      <c r="M81" s="667"/>
      <c r="N81" s="667"/>
      <c r="O81" s="667"/>
      <c r="P81" s="376">
        <v>4783</v>
      </c>
      <c r="Q81" s="396" t="s">
        <v>1216</v>
      </c>
      <c r="R81" s="396" t="s">
        <v>1217</v>
      </c>
      <c r="S81" s="397" t="s">
        <v>465</v>
      </c>
      <c r="T81" s="376" t="s">
        <v>1110</v>
      </c>
      <c r="U81" s="727">
        <v>1</v>
      </c>
      <c r="V81" s="728"/>
    </row>
    <row r="82" spans="1:22" s="391" customFormat="1" ht="112.5" customHeight="1">
      <c r="A82" s="402"/>
      <c r="B82" s="389">
        <v>42</v>
      </c>
      <c r="C82" s="390" t="s">
        <v>960</v>
      </c>
      <c r="D82" s="398">
        <v>6</v>
      </c>
      <c r="E82" s="399" t="s">
        <v>1213</v>
      </c>
      <c r="F82" s="400" t="s">
        <v>1032</v>
      </c>
      <c r="G82" s="667" t="s">
        <v>1214</v>
      </c>
      <c r="H82" s="667"/>
      <c r="I82" s="667"/>
      <c r="J82" s="667"/>
      <c r="K82" s="401" t="s">
        <v>1034</v>
      </c>
      <c r="L82" s="667" t="s">
        <v>1218</v>
      </c>
      <c r="M82" s="667"/>
      <c r="N82" s="667"/>
      <c r="O82" s="667"/>
      <c r="P82" s="410">
        <v>4801</v>
      </c>
      <c r="Q82" s="396" t="s">
        <v>1219</v>
      </c>
      <c r="R82" s="396" t="s">
        <v>1220</v>
      </c>
      <c r="S82" s="397" t="s">
        <v>301</v>
      </c>
      <c r="T82" s="376" t="s">
        <v>1103</v>
      </c>
      <c r="U82" s="727">
        <v>0.8</v>
      </c>
      <c r="V82" s="728"/>
    </row>
    <row r="83" spans="1:22" s="391" customFormat="1" ht="99.75" customHeight="1">
      <c r="A83" s="402"/>
      <c r="B83" s="389">
        <v>43</v>
      </c>
      <c r="C83" s="390" t="s">
        <v>960</v>
      </c>
      <c r="D83" s="398">
        <v>6</v>
      </c>
      <c r="E83" s="399" t="s">
        <v>1213</v>
      </c>
      <c r="F83" s="400" t="s">
        <v>1046</v>
      </c>
      <c r="G83" s="667" t="s">
        <v>1047</v>
      </c>
      <c r="H83" s="667"/>
      <c r="I83" s="667"/>
      <c r="J83" s="667"/>
      <c r="K83" s="401" t="s">
        <v>1063</v>
      </c>
      <c r="L83" s="667" t="s">
        <v>1064</v>
      </c>
      <c r="M83" s="667"/>
      <c r="N83" s="667"/>
      <c r="O83" s="667"/>
      <c r="P83" s="410">
        <v>4819</v>
      </c>
      <c r="Q83" s="396" t="s">
        <v>1221</v>
      </c>
      <c r="R83" s="396" t="s">
        <v>1222</v>
      </c>
      <c r="S83" s="397" t="s">
        <v>1139</v>
      </c>
      <c r="T83" s="376" t="s">
        <v>1140</v>
      </c>
      <c r="U83" s="727">
        <v>0.98</v>
      </c>
      <c r="V83" s="728"/>
    </row>
    <row r="84" spans="1:22" s="391" customFormat="1" ht="63" customHeight="1">
      <c r="A84" s="402"/>
      <c r="B84" s="389">
        <v>44</v>
      </c>
      <c r="C84" s="390" t="s">
        <v>960</v>
      </c>
      <c r="D84" s="398">
        <v>6</v>
      </c>
      <c r="E84" s="399" t="s">
        <v>1213</v>
      </c>
      <c r="F84" s="400" t="s">
        <v>1046</v>
      </c>
      <c r="G84" s="667" t="s">
        <v>1047</v>
      </c>
      <c r="H84" s="667"/>
      <c r="I84" s="667"/>
      <c r="J84" s="667"/>
      <c r="K84" s="401" t="s">
        <v>1063</v>
      </c>
      <c r="L84" s="667" t="s">
        <v>1064</v>
      </c>
      <c r="M84" s="667"/>
      <c r="N84" s="667"/>
      <c r="O84" s="667"/>
      <c r="P84" s="410">
        <v>4820</v>
      </c>
      <c r="Q84" s="396" t="s">
        <v>1223</v>
      </c>
      <c r="R84" s="396" t="s">
        <v>1224</v>
      </c>
      <c r="S84" s="397" t="s">
        <v>1139</v>
      </c>
      <c r="T84" s="376" t="s">
        <v>1140</v>
      </c>
      <c r="U84" s="727">
        <v>1</v>
      </c>
      <c r="V84" s="728"/>
    </row>
    <row r="85" spans="1:22" s="391" customFormat="1" ht="87.75" customHeight="1">
      <c r="A85" s="402"/>
      <c r="B85" s="389">
        <v>45</v>
      </c>
      <c r="C85" s="206" t="s">
        <v>960</v>
      </c>
      <c r="D85" s="398">
        <v>6</v>
      </c>
      <c r="E85" s="399" t="s">
        <v>1213</v>
      </c>
      <c r="F85" s="400" t="s">
        <v>1046</v>
      </c>
      <c r="G85" s="667" t="s">
        <v>1047</v>
      </c>
      <c r="H85" s="667"/>
      <c r="I85" s="667"/>
      <c r="J85" s="667"/>
      <c r="K85" s="401" t="s">
        <v>1052</v>
      </c>
      <c r="L85" s="736" t="s">
        <v>1053</v>
      </c>
      <c r="M85" s="736"/>
      <c r="N85" s="736"/>
      <c r="O85" s="736"/>
      <c r="P85" s="410">
        <v>4696</v>
      </c>
      <c r="Q85" s="396" t="s">
        <v>1225</v>
      </c>
      <c r="R85" s="396" t="s">
        <v>1226</v>
      </c>
      <c r="S85" s="397" t="s">
        <v>355</v>
      </c>
      <c r="T85" s="376" t="s">
        <v>1227</v>
      </c>
      <c r="U85" s="727">
        <v>1</v>
      </c>
      <c r="V85" s="728"/>
    </row>
    <row r="86" spans="1:22" s="412" customFormat="1" ht="63.75" customHeight="1">
      <c r="A86" s="411"/>
      <c r="B86" s="389">
        <v>46</v>
      </c>
      <c r="C86" s="206" t="s">
        <v>960</v>
      </c>
      <c r="D86" s="398">
        <v>6</v>
      </c>
      <c r="E86" s="399" t="s">
        <v>1213</v>
      </c>
      <c r="F86" s="400" t="s">
        <v>1046</v>
      </c>
      <c r="G86" s="667" t="s">
        <v>1047</v>
      </c>
      <c r="H86" s="667"/>
      <c r="I86" s="667"/>
      <c r="J86" s="667"/>
      <c r="K86" s="401" t="s">
        <v>1052</v>
      </c>
      <c r="L86" s="667" t="s">
        <v>1053</v>
      </c>
      <c r="M86" s="667"/>
      <c r="N86" s="667"/>
      <c r="O86" s="667"/>
      <c r="P86" s="410">
        <v>4697</v>
      </c>
      <c r="Q86" s="396" t="s">
        <v>1228</v>
      </c>
      <c r="R86" s="396" t="s">
        <v>1229</v>
      </c>
      <c r="S86" s="397" t="s">
        <v>355</v>
      </c>
      <c r="T86" s="376" t="s">
        <v>1227</v>
      </c>
      <c r="U86" s="727">
        <v>1</v>
      </c>
      <c r="V86" s="728"/>
    </row>
    <row r="87" spans="1:22" s="391" customFormat="1" ht="102" customHeight="1">
      <c r="A87" s="395"/>
      <c r="B87" s="389">
        <v>47</v>
      </c>
      <c r="C87" s="390" t="s">
        <v>960</v>
      </c>
      <c r="D87" s="398">
        <v>6</v>
      </c>
      <c r="E87" s="399" t="s">
        <v>1213</v>
      </c>
      <c r="F87" s="400" t="s">
        <v>1046</v>
      </c>
      <c r="G87" s="667" t="s">
        <v>1047</v>
      </c>
      <c r="H87" s="667"/>
      <c r="I87" s="667"/>
      <c r="J87" s="667"/>
      <c r="K87" s="401" t="s">
        <v>1057</v>
      </c>
      <c r="L87" s="667" t="s">
        <v>1230</v>
      </c>
      <c r="M87" s="667"/>
      <c r="N87" s="667"/>
      <c r="O87" s="667"/>
      <c r="P87" s="410">
        <v>4817</v>
      </c>
      <c r="Q87" s="396" t="s">
        <v>1231</v>
      </c>
      <c r="R87" s="396" t="s">
        <v>1232</v>
      </c>
      <c r="S87" s="397" t="s">
        <v>315</v>
      </c>
      <c r="T87" s="397" t="s">
        <v>315</v>
      </c>
      <c r="U87" s="727">
        <v>1</v>
      </c>
      <c r="V87" s="728"/>
    </row>
    <row r="88" spans="1:22" s="391" customFormat="1" ht="69.75" customHeight="1">
      <c r="A88" s="395"/>
      <c r="B88" s="389">
        <v>48</v>
      </c>
      <c r="C88" s="390" t="s">
        <v>960</v>
      </c>
      <c r="D88" s="398">
        <v>6</v>
      </c>
      <c r="E88" s="399" t="s">
        <v>1213</v>
      </c>
      <c r="F88" s="400" t="s">
        <v>1046</v>
      </c>
      <c r="G88" s="667" t="s">
        <v>1047</v>
      </c>
      <c r="H88" s="667"/>
      <c r="I88" s="667"/>
      <c r="J88" s="667"/>
      <c r="K88" s="401" t="s">
        <v>1052</v>
      </c>
      <c r="L88" s="667" t="s">
        <v>1053</v>
      </c>
      <c r="M88" s="667"/>
      <c r="N88" s="667"/>
      <c r="O88" s="667"/>
      <c r="P88" s="410">
        <v>4818</v>
      </c>
      <c r="Q88" s="396" t="s">
        <v>1233</v>
      </c>
      <c r="R88" s="396" t="s">
        <v>1234</v>
      </c>
      <c r="S88" s="397" t="s">
        <v>315</v>
      </c>
      <c r="T88" s="397" t="s">
        <v>315</v>
      </c>
      <c r="U88" s="727">
        <v>1</v>
      </c>
      <c r="V88" s="728"/>
    </row>
    <row r="89" spans="1:22" s="391" customFormat="1" ht="84" customHeight="1">
      <c r="A89" s="402"/>
      <c r="B89" s="389">
        <v>49</v>
      </c>
      <c r="C89" s="390" t="s">
        <v>960</v>
      </c>
      <c r="D89" s="398">
        <v>6</v>
      </c>
      <c r="E89" s="399" t="s">
        <v>1213</v>
      </c>
      <c r="F89" s="400" t="s">
        <v>1046</v>
      </c>
      <c r="G89" s="667" t="s">
        <v>1047</v>
      </c>
      <c r="H89" s="667"/>
      <c r="I89" s="667"/>
      <c r="J89" s="667"/>
      <c r="K89" s="401" t="s">
        <v>1057</v>
      </c>
      <c r="L89" s="667" t="s">
        <v>1230</v>
      </c>
      <c r="M89" s="667"/>
      <c r="N89" s="667"/>
      <c r="O89" s="667"/>
      <c r="P89" s="410">
        <v>4757</v>
      </c>
      <c r="Q89" s="396" t="s">
        <v>1235</v>
      </c>
      <c r="R89" s="396" t="s">
        <v>1236</v>
      </c>
      <c r="S89" s="397" t="s">
        <v>1237</v>
      </c>
      <c r="T89" s="376" t="s">
        <v>1238</v>
      </c>
      <c r="U89" s="727">
        <v>0.68</v>
      </c>
      <c r="V89" s="728"/>
    </row>
    <row r="90" spans="1:22" s="391" customFormat="1" ht="58.5" customHeight="1">
      <c r="A90" s="388"/>
      <c r="B90" s="389">
        <v>50</v>
      </c>
      <c r="C90" s="390" t="s">
        <v>960</v>
      </c>
      <c r="D90" s="398">
        <v>6</v>
      </c>
      <c r="E90" s="399" t="s">
        <v>1213</v>
      </c>
      <c r="F90" s="400" t="s">
        <v>1046</v>
      </c>
      <c r="G90" s="667" t="s">
        <v>1047</v>
      </c>
      <c r="H90" s="667"/>
      <c r="I90" s="667"/>
      <c r="J90" s="667"/>
      <c r="K90" s="401" t="s">
        <v>1063</v>
      </c>
      <c r="L90" s="667" t="s">
        <v>1064</v>
      </c>
      <c r="M90" s="667"/>
      <c r="N90" s="667"/>
      <c r="O90" s="667"/>
      <c r="P90" s="410">
        <v>4770</v>
      </c>
      <c r="Q90" s="396" t="s">
        <v>1239</v>
      </c>
      <c r="R90" s="396" t="s">
        <v>1240</v>
      </c>
      <c r="S90" s="397" t="s">
        <v>1241</v>
      </c>
      <c r="T90" s="376" t="s">
        <v>1242</v>
      </c>
      <c r="U90" s="727">
        <v>1</v>
      </c>
      <c r="V90" s="728"/>
    </row>
    <row r="91" spans="1:22" s="391" customFormat="1" ht="135" customHeight="1">
      <c r="A91" s="388"/>
      <c r="B91" s="389">
        <v>51</v>
      </c>
      <c r="C91" s="390" t="s">
        <v>961</v>
      </c>
      <c r="D91" s="398">
        <v>1</v>
      </c>
      <c r="E91" s="399" t="s">
        <v>1088</v>
      </c>
      <c r="F91" s="400" t="s">
        <v>968</v>
      </c>
      <c r="G91" s="667" t="s">
        <v>969</v>
      </c>
      <c r="H91" s="667"/>
      <c r="I91" s="667"/>
      <c r="J91" s="667"/>
      <c r="K91" s="401" t="s">
        <v>1011</v>
      </c>
      <c r="L91" s="667" t="s">
        <v>1093</v>
      </c>
      <c r="M91" s="667"/>
      <c r="N91" s="667"/>
      <c r="O91" s="667"/>
      <c r="P91" s="410">
        <v>4744</v>
      </c>
      <c r="Q91" s="396" t="s">
        <v>1243</v>
      </c>
      <c r="R91" s="396" t="s">
        <v>1244</v>
      </c>
      <c r="S91" s="397" t="s">
        <v>1245</v>
      </c>
      <c r="T91" s="376" t="s">
        <v>2139</v>
      </c>
      <c r="U91" s="727">
        <v>1</v>
      </c>
      <c r="V91" s="728"/>
    </row>
    <row r="92" spans="1:22" s="391" customFormat="1" ht="176.25" customHeight="1">
      <c r="A92" s="388"/>
      <c r="B92" s="389">
        <v>52</v>
      </c>
      <c r="C92" s="390" t="s">
        <v>961</v>
      </c>
      <c r="D92" s="398">
        <v>1</v>
      </c>
      <c r="E92" s="399" t="s">
        <v>1088</v>
      </c>
      <c r="F92" s="400" t="s">
        <v>968</v>
      </c>
      <c r="G92" s="667" t="s">
        <v>969</v>
      </c>
      <c r="H92" s="667"/>
      <c r="I92" s="667"/>
      <c r="J92" s="667"/>
      <c r="K92" s="401" t="s">
        <v>970</v>
      </c>
      <c r="L92" s="667" t="s">
        <v>971</v>
      </c>
      <c r="M92" s="667"/>
      <c r="N92" s="667"/>
      <c r="O92" s="667"/>
      <c r="P92" s="410">
        <v>4658</v>
      </c>
      <c r="Q92" s="396" t="s">
        <v>1246</v>
      </c>
      <c r="R92" s="396" t="s">
        <v>1247</v>
      </c>
      <c r="S92" s="397" t="s">
        <v>678</v>
      </c>
      <c r="T92" s="376" t="s">
        <v>1120</v>
      </c>
      <c r="U92" s="727">
        <v>1</v>
      </c>
      <c r="V92" s="728"/>
    </row>
    <row r="93" spans="1:22" s="391" customFormat="1" ht="182.25" customHeight="1">
      <c r="A93" s="388"/>
      <c r="B93" s="389">
        <v>53</v>
      </c>
      <c r="C93" s="390" t="s">
        <v>961</v>
      </c>
      <c r="D93" s="398">
        <v>1</v>
      </c>
      <c r="E93" s="399" t="s">
        <v>1088</v>
      </c>
      <c r="F93" s="400" t="s">
        <v>968</v>
      </c>
      <c r="G93" s="667" t="s">
        <v>969</v>
      </c>
      <c r="H93" s="667"/>
      <c r="I93" s="667"/>
      <c r="J93" s="667"/>
      <c r="K93" s="401" t="s">
        <v>1011</v>
      </c>
      <c r="L93" s="667" t="s">
        <v>1093</v>
      </c>
      <c r="M93" s="667"/>
      <c r="N93" s="667"/>
      <c r="O93" s="667"/>
      <c r="P93" s="410">
        <v>4660</v>
      </c>
      <c r="Q93" s="396" t="s">
        <v>1248</v>
      </c>
      <c r="R93" s="396" t="s">
        <v>1249</v>
      </c>
      <c r="S93" s="397" t="s">
        <v>678</v>
      </c>
      <c r="T93" s="376" t="s">
        <v>1250</v>
      </c>
      <c r="U93" s="727">
        <v>1</v>
      </c>
      <c r="V93" s="728"/>
    </row>
    <row r="94" spans="1:22" s="391" customFormat="1" ht="122.25" customHeight="1">
      <c r="A94" s="388"/>
      <c r="B94" s="389">
        <v>54</v>
      </c>
      <c r="C94" s="390" t="s">
        <v>961</v>
      </c>
      <c r="D94" s="398">
        <v>1</v>
      </c>
      <c r="E94" s="399" t="s">
        <v>1088</v>
      </c>
      <c r="F94" s="400" t="s">
        <v>968</v>
      </c>
      <c r="G94" s="667" t="s">
        <v>969</v>
      </c>
      <c r="H94" s="667"/>
      <c r="I94" s="667"/>
      <c r="J94" s="667"/>
      <c r="K94" s="401" t="s">
        <v>970</v>
      </c>
      <c r="L94" s="667" t="s">
        <v>971</v>
      </c>
      <c r="M94" s="667"/>
      <c r="N94" s="667"/>
      <c r="O94" s="667"/>
      <c r="P94" s="410">
        <v>4724</v>
      </c>
      <c r="Q94" s="396" t="s">
        <v>1251</v>
      </c>
      <c r="R94" s="396" t="s">
        <v>1252</v>
      </c>
      <c r="S94" s="397" t="s">
        <v>706</v>
      </c>
      <c r="T94" s="376" t="s">
        <v>1250</v>
      </c>
      <c r="U94" s="727" t="s">
        <v>2271</v>
      </c>
      <c r="V94" s="728"/>
    </row>
    <row r="95" spans="1:22" s="391" customFormat="1" ht="81.75" customHeight="1">
      <c r="A95" s="388"/>
      <c r="B95" s="389">
        <v>55</v>
      </c>
      <c r="C95" s="390" t="s">
        <v>961</v>
      </c>
      <c r="D95" s="398">
        <v>1</v>
      </c>
      <c r="E95" s="399" t="s">
        <v>1088</v>
      </c>
      <c r="F95" s="400" t="s">
        <v>968</v>
      </c>
      <c r="G95" s="667" t="s">
        <v>969</v>
      </c>
      <c r="H95" s="667"/>
      <c r="I95" s="667"/>
      <c r="J95" s="667"/>
      <c r="K95" s="401" t="s">
        <v>984</v>
      </c>
      <c r="L95" s="667" t="s">
        <v>985</v>
      </c>
      <c r="M95" s="667"/>
      <c r="N95" s="667"/>
      <c r="O95" s="667"/>
      <c r="P95" s="410">
        <v>4682</v>
      </c>
      <c r="Q95" s="396" t="s">
        <v>1253</v>
      </c>
      <c r="R95" s="396" t="s">
        <v>1254</v>
      </c>
      <c r="S95" s="397" t="s">
        <v>727</v>
      </c>
      <c r="T95" s="376" t="s">
        <v>1250</v>
      </c>
      <c r="U95" s="727" t="s">
        <v>2272</v>
      </c>
      <c r="V95" s="728"/>
    </row>
    <row r="96" spans="1:22" s="391" customFormat="1" ht="81.75" customHeight="1">
      <c r="A96" s="388"/>
      <c r="B96" s="389">
        <v>56</v>
      </c>
      <c r="C96" s="390" t="s">
        <v>961</v>
      </c>
      <c r="D96" s="420">
        <v>1</v>
      </c>
      <c r="E96" s="399" t="s">
        <v>1088</v>
      </c>
      <c r="F96" s="400" t="s">
        <v>968</v>
      </c>
      <c r="G96" s="667" t="s">
        <v>969</v>
      </c>
      <c r="H96" s="667"/>
      <c r="I96" s="667"/>
      <c r="J96" s="667"/>
      <c r="K96" s="401" t="s">
        <v>984</v>
      </c>
      <c r="L96" s="667" t="s">
        <v>985</v>
      </c>
      <c r="M96" s="667"/>
      <c r="N96" s="667"/>
      <c r="O96" s="667"/>
      <c r="P96" s="410">
        <v>4850</v>
      </c>
      <c r="Q96" s="396" t="s">
        <v>2273</v>
      </c>
      <c r="R96" s="396" t="s">
        <v>2274</v>
      </c>
      <c r="S96" s="397" t="s">
        <v>727</v>
      </c>
      <c r="T96" s="419" t="s">
        <v>1250</v>
      </c>
      <c r="U96" s="727">
        <v>1</v>
      </c>
      <c r="V96" s="728"/>
    </row>
    <row r="97" spans="1:22" s="391" customFormat="1" ht="60" customHeight="1">
      <c r="A97" s="388"/>
      <c r="B97" s="389">
        <v>57</v>
      </c>
      <c r="C97" s="390" t="s">
        <v>961</v>
      </c>
      <c r="D97" s="398">
        <v>1</v>
      </c>
      <c r="E97" s="399" t="s">
        <v>1088</v>
      </c>
      <c r="F97" s="400" t="s">
        <v>968</v>
      </c>
      <c r="G97" s="667" t="s">
        <v>969</v>
      </c>
      <c r="H97" s="667"/>
      <c r="I97" s="667"/>
      <c r="J97" s="667"/>
      <c r="K97" s="401" t="s">
        <v>970</v>
      </c>
      <c r="L97" s="667" t="s">
        <v>971</v>
      </c>
      <c r="M97" s="667"/>
      <c r="N97" s="667"/>
      <c r="O97" s="667"/>
      <c r="P97" s="410">
        <v>4626</v>
      </c>
      <c r="Q97" s="396" t="s">
        <v>1255</v>
      </c>
      <c r="R97" s="396" t="s">
        <v>1256</v>
      </c>
      <c r="S97" s="397" t="s">
        <v>749</v>
      </c>
      <c r="T97" s="413" t="s">
        <v>2128</v>
      </c>
      <c r="U97" s="727">
        <v>0.8</v>
      </c>
      <c r="V97" s="728"/>
    </row>
    <row r="98" spans="1:22" s="391" customFormat="1" ht="81.75" customHeight="1">
      <c r="A98" s="388"/>
      <c r="B98" s="389">
        <v>58</v>
      </c>
      <c r="C98" s="390" t="s">
        <v>961</v>
      </c>
      <c r="D98" s="398">
        <v>1</v>
      </c>
      <c r="E98" s="399" t="s">
        <v>1088</v>
      </c>
      <c r="F98" s="400" t="s">
        <v>968</v>
      </c>
      <c r="G98" s="667" t="s">
        <v>969</v>
      </c>
      <c r="H98" s="667"/>
      <c r="I98" s="667"/>
      <c r="J98" s="667"/>
      <c r="K98" s="401" t="s">
        <v>970</v>
      </c>
      <c r="L98" s="667" t="s">
        <v>971</v>
      </c>
      <c r="M98" s="667"/>
      <c r="N98" s="667"/>
      <c r="O98" s="667"/>
      <c r="P98" s="410">
        <v>4762</v>
      </c>
      <c r="Q98" s="396" t="s">
        <v>1257</v>
      </c>
      <c r="R98" s="396" t="s">
        <v>1258</v>
      </c>
      <c r="S98" s="397" t="s">
        <v>762</v>
      </c>
      <c r="T98" s="413" t="s">
        <v>2128</v>
      </c>
      <c r="U98" s="727">
        <v>0.9</v>
      </c>
      <c r="V98" s="728"/>
    </row>
    <row r="99" spans="1:22" s="391" customFormat="1" ht="48.75" customHeight="1">
      <c r="A99" s="388"/>
      <c r="B99" s="389">
        <v>59</v>
      </c>
      <c r="C99" s="390" t="s">
        <v>961</v>
      </c>
      <c r="D99" s="398">
        <v>1</v>
      </c>
      <c r="E99" s="399" t="s">
        <v>1088</v>
      </c>
      <c r="F99" s="400" t="s">
        <v>968</v>
      </c>
      <c r="G99" s="667" t="s">
        <v>969</v>
      </c>
      <c r="H99" s="667"/>
      <c r="I99" s="667"/>
      <c r="J99" s="667"/>
      <c r="K99" s="401" t="s">
        <v>970</v>
      </c>
      <c r="L99" s="667" t="s">
        <v>971</v>
      </c>
      <c r="M99" s="667"/>
      <c r="N99" s="667"/>
      <c r="O99" s="667"/>
      <c r="P99" s="410">
        <v>4709</v>
      </c>
      <c r="Q99" s="396" t="s">
        <v>1259</v>
      </c>
      <c r="R99" s="396" t="s">
        <v>1260</v>
      </c>
      <c r="S99" s="397" t="s">
        <v>780</v>
      </c>
      <c r="T99" s="413" t="s">
        <v>1490</v>
      </c>
      <c r="U99" s="727">
        <v>1</v>
      </c>
      <c r="V99" s="728"/>
    </row>
    <row r="100" spans="1:22" s="391" customFormat="1" ht="60" customHeight="1">
      <c r="A100" s="388"/>
      <c r="B100" s="389">
        <v>60</v>
      </c>
      <c r="C100" s="390" t="s">
        <v>961</v>
      </c>
      <c r="D100" s="398">
        <v>1</v>
      </c>
      <c r="E100" s="399" t="s">
        <v>1088</v>
      </c>
      <c r="F100" s="400" t="s">
        <v>968</v>
      </c>
      <c r="G100" s="667" t="s">
        <v>969</v>
      </c>
      <c r="H100" s="667"/>
      <c r="I100" s="667"/>
      <c r="J100" s="667"/>
      <c r="K100" s="401" t="s">
        <v>984</v>
      </c>
      <c r="L100" s="667" t="s">
        <v>985</v>
      </c>
      <c r="M100" s="667"/>
      <c r="N100" s="667"/>
      <c r="O100" s="667"/>
      <c r="P100" s="410">
        <v>4628</v>
      </c>
      <c r="Q100" s="396" t="s">
        <v>1261</v>
      </c>
      <c r="R100" s="396" t="s">
        <v>1262</v>
      </c>
      <c r="S100" s="397" t="s">
        <v>790</v>
      </c>
      <c r="T100" s="376" t="s">
        <v>973</v>
      </c>
      <c r="U100" s="727">
        <v>1</v>
      </c>
      <c r="V100" s="728"/>
    </row>
    <row r="101" spans="1:22" s="391" customFormat="1" ht="62.25" customHeight="1">
      <c r="A101" s="388"/>
      <c r="B101" s="389">
        <v>61</v>
      </c>
      <c r="C101" s="390" t="s">
        <v>961</v>
      </c>
      <c r="D101" s="398">
        <v>1</v>
      </c>
      <c r="E101" s="399" t="s">
        <v>1088</v>
      </c>
      <c r="F101" s="400" t="s">
        <v>968</v>
      </c>
      <c r="G101" s="667" t="s">
        <v>969</v>
      </c>
      <c r="H101" s="667"/>
      <c r="I101" s="667"/>
      <c r="J101" s="667"/>
      <c r="K101" s="401" t="s">
        <v>970</v>
      </c>
      <c r="L101" s="667" t="s">
        <v>971</v>
      </c>
      <c r="M101" s="667"/>
      <c r="N101" s="667"/>
      <c r="O101" s="667"/>
      <c r="P101" s="410">
        <v>4659</v>
      </c>
      <c r="Q101" s="396" t="s">
        <v>1263</v>
      </c>
      <c r="R101" s="396" t="s">
        <v>1264</v>
      </c>
      <c r="S101" s="397" t="s">
        <v>249</v>
      </c>
      <c r="T101" s="413" t="s">
        <v>2128</v>
      </c>
      <c r="U101" s="727">
        <v>0.7</v>
      </c>
      <c r="V101" s="728"/>
    </row>
    <row r="102" spans="1:22" s="391" customFormat="1" ht="115.5" customHeight="1">
      <c r="A102" s="388"/>
      <c r="B102" s="389">
        <v>62</v>
      </c>
      <c r="C102" s="390" t="s">
        <v>961</v>
      </c>
      <c r="D102" s="398">
        <v>1</v>
      </c>
      <c r="E102" s="399" t="s">
        <v>1088</v>
      </c>
      <c r="F102" s="400" t="s">
        <v>968</v>
      </c>
      <c r="G102" s="667" t="s">
        <v>969</v>
      </c>
      <c r="H102" s="667"/>
      <c r="I102" s="667"/>
      <c r="J102" s="667"/>
      <c r="K102" s="401" t="s">
        <v>984</v>
      </c>
      <c r="L102" s="667" t="s">
        <v>985</v>
      </c>
      <c r="M102" s="667"/>
      <c r="N102" s="667"/>
      <c r="O102" s="667"/>
      <c r="P102" s="410">
        <v>4673</v>
      </c>
      <c r="Q102" s="396" t="s">
        <v>1265</v>
      </c>
      <c r="R102" s="396" t="s">
        <v>1266</v>
      </c>
      <c r="S102" s="397" t="s">
        <v>1267</v>
      </c>
      <c r="T102" s="376" t="s">
        <v>1250</v>
      </c>
      <c r="U102" s="727">
        <v>1</v>
      </c>
      <c r="V102" s="728"/>
    </row>
    <row r="103" spans="1:22" s="391" customFormat="1" ht="60" customHeight="1">
      <c r="A103" s="388"/>
      <c r="B103" s="389">
        <v>63</v>
      </c>
      <c r="C103" s="390" t="s">
        <v>961</v>
      </c>
      <c r="D103" s="398">
        <v>1</v>
      </c>
      <c r="E103" s="399" t="s">
        <v>1088</v>
      </c>
      <c r="F103" s="400" t="s">
        <v>968</v>
      </c>
      <c r="G103" s="667" t="s">
        <v>969</v>
      </c>
      <c r="H103" s="667"/>
      <c r="I103" s="667"/>
      <c r="J103" s="667"/>
      <c r="K103" s="401" t="s">
        <v>970</v>
      </c>
      <c r="L103" s="667" t="s">
        <v>971</v>
      </c>
      <c r="M103" s="667"/>
      <c r="N103" s="667"/>
      <c r="O103" s="667"/>
      <c r="P103" s="410">
        <v>4640</v>
      </c>
      <c r="Q103" s="396" t="s">
        <v>1268</v>
      </c>
      <c r="R103" s="396" t="s">
        <v>1269</v>
      </c>
      <c r="S103" s="397" t="s">
        <v>1270</v>
      </c>
      <c r="T103" s="413" t="s">
        <v>2128</v>
      </c>
      <c r="U103" s="727">
        <v>0.5</v>
      </c>
      <c r="V103" s="728"/>
    </row>
    <row r="104" spans="1:22" s="391" customFormat="1" ht="67.5" customHeight="1">
      <c r="A104" s="388"/>
      <c r="B104" s="389">
        <v>64</v>
      </c>
      <c r="C104" s="390" t="s">
        <v>961</v>
      </c>
      <c r="D104" s="398">
        <v>1</v>
      </c>
      <c r="E104" s="399" t="s">
        <v>1088</v>
      </c>
      <c r="F104" s="400" t="s">
        <v>968</v>
      </c>
      <c r="G104" s="667" t="s">
        <v>969</v>
      </c>
      <c r="H104" s="667"/>
      <c r="I104" s="667"/>
      <c r="J104" s="667"/>
      <c r="K104" s="401" t="s">
        <v>1011</v>
      </c>
      <c r="L104" s="667" t="s">
        <v>1093</v>
      </c>
      <c r="M104" s="667"/>
      <c r="N104" s="667"/>
      <c r="O104" s="667"/>
      <c r="P104" s="410">
        <v>4641</v>
      </c>
      <c r="Q104" s="396" t="s">
        <v>1271</v>
      </c>
      <c r="R104" s="396" t="s">
        <v>1272</v>
      </c>
      <c r="S104" s="397" t="s">
        <v>1270</v>
      </c>
      <c r="T104" s="376" t="s">
        <v>1273</v>
      </c>
      <c r="U104" s="727">
        <v>1</v>
      </c>
      <c r="V104" s="728"/>
    </row>
    <row r="105" spans="1:22" s="391" customFormat="1" ht="75" customHeight="1">
      <c r="A105" s="388"/>
      <c r="B105" s="389">
        <v>65</v>
      </c>
      <c r="C105" s="390" t="s">
        <v>961</v>
      </c>
      <c r="D105" s="398">
        <v>1</v>
      </c>
      <c r="E105" s="399" t="s">
        <v>1088</v>
      </c>
      <c r="F105" s="400" t="s">
        <v>968</v>
      </c>
      <c r="G105" s="667" t="s">
        <v>969</v>
      </c>
      <c r="H105" s="667"/>
      <c r="I105" s="667"/>
      <c r="J105" s="667"/>
      <c r="K105" s="401" t="s">
        <v>970</v>
      </c>
      <c r="L105" s="667" t="s">
        <v>971</v>
      </c>
      <c r="M105" s="667"/>
      <c r="N105" s="667"/>
      <c r="O105" s="667"/>
      <c r="P105" s="410">
        <v>4775</v>
      </c>
      <c r="Q105" s="396" t="s">
        <v>1274</v>
      </c>
      <c r="R105" s="396" t="s">
        <v>1275</v>
      </c>
      <c r="S105" s="397" t="s">
        <v>840</v>
      </c>
      <c r="T105" s="413" t="s">
        <v>2128</v>
      </c>
      <c r="U105" s="727">
        <v>1</v>
      </c>
      <c r="V105" s="728"/>
    </row>
    <row r="106" spans="1:22" s="391" customFormat="1" ht="92.25" customHeight="1">
      <c r="A106" s="388"/>
      <c r="B106" s="389">
        <v>66</v>
      </c>
      <c r="C106" s="390" t="s">
        <v>961</v>
      </c>
      <c r="D106" s="398">
        <v>1</v>
      </c>
      <c r="E106" s="399" t="s">
        <v>1088</v>
      </c>
      <c r="F106" s="400" t="s">
        <v>968</v>
      </c>
      <c r="G106" s="667" t="s">
        <v>969</v>
      </c>
      <c r="H106" s="667"/>
      <c r="I106" s="667"/>
      <c r="J106" s="667"/>
      <c r="K106" s="401" t="s">
        <v>984</v>
      </c>
      <c r="L106" s="667" t="s">
        <v>985</v>
      </c>
      <c r="M106" s="667"/>
      <c r="N106" s="667"/>
      <c r="O106" s="667"/>
      <c r="P106" s="410">
        <v>4719</v>
      </c>
      <c r="Q106" s="396" t="s">
        <v>1276</v>
      </c>
      <c r="R106" s="396" t="s">
        <v>1277</v>
      </c>
      <c r="S106" s="397" t="s">
        <v>1278</v>
      </c>
      <c r="T106" s="376" t="s">
        <v>2129</v>
      </c>
      <c r="U106" s="727">
        <v>1</v>
      </c>
      <c r="V106" s="728"/>
    </row>
    <row r="107" spans="1:22" s="391" customFormat="1" ht="80.25" customHeight="1">
      <c r="A107" s="388"/>
      <c r="B107" s="389">
        <v>67</v>
      </c>
      <c r="C107" s="390" t="s">
        <v>961</v>
      </c>
      <c r="D107" s="398">
        <v>1</v>
      </c>
      <c r="E107" s="399" t="s">
        <v>1088</v>
      </c>
      <c r="F107" s="400" t="s">
        <v>968</v>
      </c>
      <c r="G107" s="667" t="s">
        <v>969</v>
      </c>
      <c r="H107" s="667"/>
      <c r="I107" s="667"/>
      <c r="J107" s="667"/>
      <c r="K107" s="401" t="s">
        <v>1002</v>
      </c>
      <c r="L107" s="667" t="s">
        <v>1097</v>
      </c>
      <c r="M107" s="667"/>
      <c r="N107" s="667"/>
      <c r="O107" s="667"/>
      <c r="P107" s="410">
        <v>4782</v>
      </c>
      <c r="Q107" s="396" t="s">
        <v>1280</v>
      </c>
      <c r="R107" s="396" t="s">
        <v>1281</v>
      </c>
      <c r="S107" s="397" t="s">
        <v>857</v>
      </c>
      <c r="T107" s="376" t="s">
        <v>1250</v>
      </c>
      <c r="U107" s="727">
        <v>1</v>
      </c>
      <c r="V107" s="728"/>
    </row>
    <row r="108" spans="1:22" s="391" customFormat="1" ht="97.5" customHeight="1">
      <c r="A108" s="388"/>
      <c r="B108" s="389">
        <v>68</v>
      </c>
      <c r="C108" s="390" t="s">
        <v>961</v>
      </c>
      <c r="D108" s="398">
        <v>1</v>
      </c>
      <c r="E108" s="399" t="s">
        <v>1088</v>
      </c>
      <c r="F108" s="400" t="s">
        <v>968</v>
      </c>
      <c r="G108" s="667" t="s">
        <v>969</v>
      </c>
      <c r="H108" s="667"/>
      <c r="I108" s="667"/>
      <c r="J108" s="667"/>
      <c r="K108" s="401" t="s">
        <v>1002</v>
      </c>
      <c r="L108" s="667" t="s">
        <v>1097</v>
      </c>
      <c r="M108" s="667"/>
      <c r="N108" s="667"/>
      <c r="O108" s="667"/>
      <c r="P108" s="410">
        <v>4704</v>
      </c>
      <c r="Q108" s="396" t="s">
        <v>1282</v>
      </c>
      <c r="R108" s="396" t="s">
        <v>1283</v>
      </c>
      <c r="S108" s="397" t="s">
        <v>862</v>
      </c>
      <c r="T108" s="413" t="s">
        <v>2128</v>
      </c>
      <c r="U108" s="727">
        <v>1</v>
      </c>
      <c r="V108" s="728"/>
    </row>
    <row r="109" spans="1:22" s="391" customFormat="1" ht="72.75" customHeight="1">
      <c r="A109" s="388"/>
      <c r="B109" s="389">
        <v>69</v>
      </c>
      <c r="C109" s="390" t="s">
        <v>961</v>
      </c>
      <c r="D109" s="398">
        <v>1</v>
      </c>
      <c r="E109" s="399" t="s">
        <v>1088</v>
      </c>
      <c r="F109" s="400" t="s">
        <v>968</v>
      </c>
      <c r="G109" s="667" t="s">
        <v>969</v>
      </c>
      <c r="H109" s="667"/>
      <c r="I109" s="667"/>
      <c r="J109" s="667"/>
      <c r="K109" s="401" t="s">
        <v>1002</v>
      </c>
      <c r="L109" s="667" t="s">
        <v>1097</v>
      </c>
      <c r="M109" s="667"/>
      <c r="N109" s="667"/>
      <c r="O109" s="667"/>
      <c r="P109" s="410">
        <v>4743</v>
      </c>
      <c r="Q109" s="396" t="s">
        <v>1284</v>
      </c>
      <c r="R109" s="396" t="s">
        <v>1285</v>
      </c>
      <c r="S109" s="397" t="s">
        <v>877</v>
      </c>
      <c r="T109" s="376" t="s">
        <v>1227</v>
      </c>
      <c r="U109" s="727">
        <v>0.5</v>
      </c>
      <c r="V109" s="728"/>
    </row>
    <row r="110" spans="1:22" s="391" customFormat="1" ht="54" customHeight="1">
      <c r="A110" s="388"/>
      <c r="B110" s="389">
        <v>70</v>
      </c>
      <c r="C110" s="390" t="s">
        <v>961</v>
      </c>
      <c r="D110" s="398">
        <v>1</v>
      </c>
      <c r="E110" s="399" t="s">
        <v>1088</v>
      </c>
      <c r="F110" s="400" t="s">
        <v>968</v>
      </c>
      <c r="G110" s="667" t="s">
        <v>969</v>
      </c>
      <c r="H110" s="667"/>
      <c r="I110" s="667"/>
      <c r="J110" s="667"/>
      <c r="K110" s="401" t="s">
        <v>970</v>
      </c>
      <c r="L110" s="667" t="s">
        <v>971</v>
      </c>
      <c r="M110" s="667"/>
      <c r="N110" s="667"/>
      <c r="O110" s="667"/>
      <c r="P110" s="410">
        <v>4789</v>
      </c>
      <c r="Q110" s="396" t="s">
        <v>1286</v>
      </c>
      <c r="R110" s="396" t="s">
        <v>1287</v>
      </c>
      <c r="S110" s="397" t="s">
        <v>1288</v>
      </c>
      <c r="T110" s="413" t="s">
        <v>2128</v>
      </c>
      <c r="U110" s="727">
        <v>0.9</v>
      </c>
      <c r="V110" s="728"/>
    </row>
    <row r="111" spans="1:22" s="391" customFormat="1" ht="78" customHeight="1">
      <c r="A111" s="388"/>
      <c r="B111" s="389">
        <v>71</v>
      </c>
      <c r="C111" s="390" t="s">
        <v>961</v>
      </c>
      <c r="D111" s="398">
        <v>1</v>
      </c>
      <c r="E111" s="399" t="s">
        <v>1088</v>
      </c>
      <c r="F111" s="400" t="s">
        <v>968</v>
      </c>
      <c r="G111" s="667" t="s">
        <v>969</v>
      </c>
      <c r="H111" s="667"/>
      <c r="I111" s="667"/>
      <c r="J111" s="667"/>
      <c r="K111" s="401" t="s">
        <v>1002</v>
      </c>
      <c r="L111" s="667" t="s">
        <v>1097</v>
      </c>
      <c r="M111" s="667"/>
      <c r="N111" s="667"/>
      <c r="O111" s="667"/>
      <c r="P111" s="410">
        <v>4798</v>
      </c>
      <c r="Q111" s="396" t="s">
        <v>1289</v>
      </c>
      <c r="R111" s="396" t="s">
        <v>1290</v>
      </c>
      <c r="S111" s="397" t="s">
        <v>1288</v>
      </c>
      <c r="T111" s="376" t="s">
        <v>1120</v>
      </c>
      <c r="U111" s="727">
        <v>1</v>
      </c>
      <c r="V111" s="728"/>
    </row>
    <row r="112" spans="1:22" s="391" customFormat="1" ht="75" customHeight="1">
      <c r="A112" s="388"/>
      <c r="B112" s="389">
        <v>72</v>
      </c>
      <c r="C112" s="390" t="s">
        <v>961</v>
      </c>
      <c r="D112" s="398">
        <v>1</v>
      </c>
      <c r="E112" s="399" t="s">
        <v>1088</v>
      </c>
      <c r="F112" s="400" t="s">
        <v>968</v>
      </c>
      <c r="G112" s="667" t="s">
        <v>969</v>
      </c>
      <c r="H112" s="667"/>
      <c r="I112" s="667"/>
      <c r="J112" s="667"/>
      <c r="K112" s="401" t="s">
        <v>984</v>
      </c>
      <c r="L112" s="667" t="s">
        <v>985</v>
      </c>
      <c r="M112" s="667"/>
      <c r="N112" s="667"/>
      <c r="O112" s="667"/>
      <c r="P112" s="410">
        <v>4683</v>
      </c>
      <c r="Q112" s="396" t="s">
        <v>1291</v>
      </c>
      <c r="R112" s="396" t="s">
        <v>1292</v>
      </c>
      <c r="S112" s="397" t="s">
        <v>900</v>
      </c>
      <c r="T112" s="376" t="s">
        <v>1250</v>
      </c>
      <c r="U112" s="727">
        <v>1</v>
      </c>
      <c r="V112" s="728"/>
    </row>
    <row r="113" spans="1:22" s="391" customFormat="1" ht="95.25" customHeight="1">
      <c r="A113" s="388"/>
      <c r="B113" s="389">
        <v>73</v>
      </c>
      <c r="C113" s="390" t="s">
        <v>961</v>
      </c>
      <c r="D113" s="398">
        <v>1</v>
      </c>
      <c r="E113" s="399" t="s">
        <v>1088</v>
      </c>
      <c r="F113" s="400" t="s">
        <v>968</v>
      </c>
      <c r="G113" s="667" t="s">
        <v>969</v>
      </c>
      <c r="H113" s="667"/>
      <c r="I113" s="667"/>
      <c r="J113" s="667"/>
      <c r="K113" s="401" t="s">
        <v>1002</v>
      </c>
      <c r="L113" s="667" t="s">
        <v>1097</v>
      </c>
      <c r="M113" s="667"/>
      <c r="N113" s="667"/>
      <c r="O113" s="667"/>
      <c r="P113" s="410">
        <v>4701</v>
      </c>
      <c r="Q113" s="396" t="s">
        <v>1293</v>
      </c>
      <c r="R113" s="396" t="s">
        <v>1294</v>
      </c>
      <c r="S113" s="397" t="s">
        <v>1295</v>
      </c>
      <c r="T113" s="376" t="s">
        <v>1250</v>
      </c>
      <c r="U113" s="727">
        <v>1</v>
      </c>
      <c r="V113" s="728"/>
    </row>
    <row r="114" spans="1:22" s="391" customFormat="1" ht="60" customHeight="1">
      <c r="A114" s="388"/>
      <c r="B114" s="389">
        <v>74</v>
      </c>
      <c r="C114" s="390" t="s">
        <v>961</v>
      </c>
      <c r="D114" s="398">
        <v>1</v>
      </c>
      <c r="E114" s="399" t="s">
        <v>1088</v>
      </c>
      <c r="F114" s="400" t="s">
        <v>968</v>
      </c>
      <c r="G114" s="667" t="s">
        <v>969</v>
      </c>
      <c r="H114" s="667"/>
      <c r="I114" s="667"/>
      <c r="J114" s="667"/>
      <c r="K114" s="401" t="s">
        <v>970</v>
      </c>
      <c r="L114" s="667" t="s">
        <v>971</v>
      </c>
      <c r="M114" s="667"/>
      <c r="N114" s="667"/>
      <c r="O114" s="667"/>
      <c r="P114" s="414"/>
      <c r="Q114" s="396" t="s">
        <v>1296</v>
      </c>
      <c r="R114" s="396" t="s">
        <v>1297</v>
      </c>
      <c r="S114" s="397" t="s">
        <v>260</v>
      </c>
      <c r="T114" s="413" t="s">
        <v>2128</v>
      </c>
      <c r="U114" s="727">
        <v>1</v>
      </c>
      <c r="V114" s="728"/>
    </row>
    <row r="115" spans="1:22" s="391" customFormat="1" ht="48.75" customHeight="1">
      <c r="A115" s="388"/>
      <c r="B115" s="389">
        <v>75</v>
      </c>
      <c r="C115" s="390" t="s">
        <v>961</v>
      </c>
      <c r="D115" s="398">
        <v>1</v>
      </c>
      <c r="E115" s="399" t="s">
        <v>1088</v>
      </c>
      <c r="F115" s="400" t="s">
        <v>968</v>
      </c>
      <c r="G115" s="667" t="s">
        <v>969</v>
      </c>
      <c r="H115" s="667"/>
      <c r="I115" s="667"/>
      <c r="J115" s="667"/>
      <c r="K115" s="401" t="s">
        <v>970</v>
      </c>
      <c r="L115" s="667" t="s">
        <v>971</v>
      </c>
      <c r="M115" s="667"/>
      <c r="N115" s="667"/>
      <c r="O115" s="667"/>
      <c r="P115" s="398">
        <v>4752</v>
      </c>
      <c r="Q115" s="396" t="s">
        <v>1298</v>
      </c>
      <c r="R115" s="396" t="s">
        <v>1299</v>
      </c>
      <c r="S115" s="397" t="s">
        <v>261</v>
      </c>
      <c r="T115" s="413" t="s">
        <v>2128</v>
      </c>
      <c r="U115" s="727">
        <v>1</v>
      </c>
      <c r="V115" s="728"/>
    </row>
    <row r="116" spans="1:22" s="391" customFormat="1" ht="84" customHeight="1">
      <c r="A116" s="388"/>
      <c r="B116" s="389">
        <v>76</v>
      </c>
      <c r="C116" s="390" t="s">
        <v>961</v>
      </c>
      <c r="D116" s="398">
        <v>1</v>
      </c>
      <c r="E116" s="399" t="s">
        <v>1088</v>
      </c>
      <c r="F116" s="400" t="s">
        <v>968</v>
      </c>
      <c r="G116" s="667" t="s">
        <v>969</v>
      </c>
      <c r="H116" s="667"/>
      <c r="I116" s="667"/>
      <c r="J116" s="667"/>
      <c r="K116" s="401" t="s">
        <v>970</v>
      </c>
      <c r="L116" s="667" t="s">
        <v>971</v>
      </c>
      <c r="M116" s="667"/>
      <c r="N116" s="667"/>
      <c r="O116" s="667"/>
      <c r="P116" s="398">
        <v>4703</v>
      </c>
      <c r="Q116" s="396" t="s">
        <v>1300</v>
      </c>
      <c r="R116" s="396" t="s">
        <v>1301</v>
      </c>
      <c r="S116" s="397" t="s">
        <v>262</v>
      </c>
      <c r="T116" s="413" t="s">
        <v>2128</v>
      </c>
      <c r="U116" s="727">
        <v>1</v>
      </c>
      <c r="V116" s="728"/>
    </row>
    <row r="117" spans="1:22" s="391" customFormat="1" ht="75.75" customHeight="1">
      <c r="A117" s="388"/>
      <c r="B117" s="389">
        <v>77</v>
      </c>
      <c r="C117" s="390" t="s">
        <v>961</v>
      </c>
      <c r="D117" s="398">
        <v>1</v>
      </c>
      <c r="E117" s="399" t="s">
        <v>1088</v>
      </c>
      <c r="F117" s="400" t="s">
        <v>968</v>
      </c>
      <c r="G117" s="667" t="s">
        <v>969</v>
      </c>
      <c r="H117" s="667"/>
      <c r="I117" s="667"/>
      <c r="J117" s="667"/>
      <c r="K117" s="401" t="s">
        <v>984</v>
      </c>
      <c r="L117" s="667" t="s">
        <v>985</v>
      </c>
      <c r="M117" s="667"/>
      <c r="N117" s="667"/>
      <c r="O117" s="667"/>
      <c r="P117" s="398">
        <v>4827</v>
      </c>
      <c r="Q117" s="396" t="s">
        <v>1302</v>
      </c>
      <c r="R117" s="396" t="s">
        <v>1303</v>
      </c>
      <c r="S117" s="397" t="s">
        <v>953</v>
      </c>
      <c r="T117" s="376" t="s">
        <v>1250</v>
      </c>
      <c r="U117" s="727">
        <v>1</v>
      </c>
      <c r="V117" s="728"/>
    </row>
    <row r="118" spans="1:22" s="391" customFormat="1" ht="75.75" customHeight="1">
      <c r="A118" s="388"/>
      <c r="B118" s="389">
        <v>78</v>
      </c>
      <c r="C118" s="390" t="s">
        <v>961</v>
      </c>
      <c r="D118" s="420">
        <v>1</v>
      </c>
      <c r="E118" s="399" t="s">
        <v>1088</v>
      </c>
      <c r="F118" s="400" t="s">
        <v>1017</v>
      </c>
      <c r="G118" s="667" t="s">
        <v>969</v>
      </c>
      <c r="H118" s="667"/>
      <c r="I118" s="667"/>
      <c r="J118" s="667"/>
      <c r="K118" s="401" t="s">
        <v>984</v>
      </c>
      <c r="L118" s="667" t="s">
        <v>985</v>
      </c>
      <c r="M118" s="667"/>
      <c r="N118" s="667"/>
      <c r="O118" s="667"/>
      <c r="P118" s="420">
        <v>4854</v>
      </c>
      <c r="Q118" s="396" t="s">
        <v>2275</v>
      </c>
      <c r="R118" s="396" t="s">
        <v>2276</v>
      </c>
      <c r="S118" s="397" t="s">
        <v>947</v>
      </c>
      <c r="T118" s="419" t="s">
        <v>1250</v>
      </c>
      <c r="U118" s="727">
        <v>0.8</v>
      </c>
      <c r="V118" s="728"/>
    </row>
    <row r="119" spans="1:22" s="391" customFormat="1" ht="71.25" customHeight="1">
      <c r="A119" s="388"/>
      <c r="B119" s="389">
        <v>79</v>
      </c>
      <c r="C119" s="390" t="s">
        <v>961</v>
      </c>
      <c r="D119" s="398">
        <v>1</v>
      </c>
      <c r="E119" s="399" t="s">
        <v>1088</v>
      </c>
      <c r="F119" s="400" t="s">
        <v>1017</v>
      </c>
      <c r="G119" s="667" t="s">
        <v>1125</v>
      </c>
      <c r="H119" s="667"/>
      <c r="I119" s="667"/>
      <c r="J119" s="667"/>
      <c r="K119" s="401" t="s">
        <v>1024</v>
      </c>
      <c r="L119" s="667" t="s">
        <v>1025</v>
      </c>
      <c r="M119" s="667"/>
      <c r="N119" s="667"/>
      <c r="O119" s="667"/>
      <c r="P119" s="398">
        <v>4720</v>
      </c>
      <c r="Q119" s="396" t="s">
        <v>1304</v>
      </c>
      <c r="R119" s="396" t="s">
        <v>1305</v>
      </c>
      <c r="S119" s="397" t="s">
        <v>359</v>
      </c>
      <c r="T119" s="413" t="s">
        <v>2128</v>
      </c>
      <c r="U119" s="727">
        <v>1</v>
      </c>
      <c r="V119" s="728"/>
    </row>
    <row r="120" spans="1:22" s="391" customFormat="1" ht="53.25" customHeight="1">
      <c r="A120" s="388"/>
      <c r="B120" s="389">
        <v>80</v>
      </c>
      <c r="C120" s="390" t="s">
        <v>961</v>
      </c>
      <c r="D120" s="398">
        <v>1</v>
      </c>
      <c r="E120" s="399" t="s">
        <v>1088</v>
      </c>
      <c r="F120" s="400" t="s">
        <v>1017</v>
      </c>
      <c r="G120" s="667" t="s">
        <v>1125</v>
      </c>
      <c r="H120" s="667"/>
      <c r="I120" s="667"/>
      <c r="J120" s="667"/>
      <c r="K120" s="401" t="s">
        <v>1024</v>
      </c>
      <c r="L120" s="667" t="s">
        <v>1025</v>
      </c>
      <c r="M120" s="667"/>
      <c r="N120" s="667"/>
      <c r="O120" s="667"/>
      <c r="P120" s="398">
        <v>4721</v>
      </c>
      <c r="Q120" s="396" t="s">
        <v>1306</v>
      </c>
      <c r="R120" s="396" t="s">
        <v>1307</v>
      </c>
      <c r="S120" s="397" t="s">
        <v>359</v>
      </c>
      <c r="T120" s="413" t="s">
        <v>2128</v>
      </c>
      <c r="U120" s="727">
        <v>1</v>
      </c>
      <c r="V120" s="728"/>
    </row>
    <row r="121" spans="1:22" s="391" customFormat="1" ht="53.25" customHeight="1">
      <c r="A121" s="388"/>
      <c r="B121" s="389">
        <v>81</v>
      </c>
      <c r="C121" s="390" t="s">
        <v>961</v>
      </c>
      <c r="D121" s="398">
        <v>1</v>
      </c>
      <c r="E121" s="399" t="s">
        <v>1088</v>
      </c>
      <c r="F121" s="400" t="s">
        <v>1017</v>
      </c>
      <c r="G121" s="667" t="s">
        <v>1125</v>
      </c>
      <c r="H121" s="667"/>
      <c r="I121" s="667"/>
      <c r="J121" s="667"/>
      <c r="K121" s="401" t="s">
        <v>1024</v>
      </c>
      <c r="L121" s="667" t="s">
        <v>1025</v>
      </c>
      <c r="M121" s="667"/>
      <c r="N121" s="667"/>
      <c r="O121" s="667"/>
      <c r="P121" s="398">
        <v>4722</v>
      </c>
      <c r="Q121" s="396" t="s">
        <v>1308</v>
      </c>
      <c r="R121" s="396" t="s">
        <v>1309</v>
      </c>
      <c r="S121" s="397" t="s">
        <v>359</v>
      </c>
      <c r="T121" s="413" t="s">
        <v>2128</v>
      </c>
      <c r="U121" s="727">
        <v>1</v>
      </c>
      <c r="V121" s="728"/>
    </row>
    <row r="122" spans="1:22" s="391" customFormat="1" ht="53.25" customHeight="1">
      <c r="A122" s="388"/>
      <c r="B122" s="389">
        <v>82</v>
      </c>
      <c r="C122" s="390" t="s">
        <v>961</v>
      </c>
      <c r="D122" s="398">
        <v>1</v>
      </c>
      <c r="E122" s="399" t="s">
        <v>1088</v>
      </c>
      <c r="F122" s="400" t="s">
        <v>1017</v>
      </c>
      <c r="G122" s="667" t="s">
        <v>1125</v>
      </c>
      <c r="H122" s="667"/>
      <c r="I122" s="667"/>
      <c r="J122" s="667"/>
      <c r="K122" s="401" t="s">
        <v>1024</v>
      </c>
      <c r="L122" s="667" t="s">
        <v>1025</v>
      </c>
      <c r="M122" s="667"/>
      <c r="N122" s="667"/>
      <c r="O122" s="667"/>
      <c r="P122" s="398">
        <v>4784</v>
      </c>
      <c r="Q122" s="396" t="s">
        <v>1310</v>
      </c>
      <c r="R122" s="396" t="s">
        <v>1311</v>
      </c>
      <c r="S122" s="397" t="s">
        <v>1109</v>
      </c>
      <c r="T122" s="413" t="s">
        <v>2128</v>
      </c>
      <c r="U122" s="727">
        <v>1</v>
      </c>
      <c r="V122" s="728"/>
    </row>
    <row r="123" spans="1:22" s="391" customFormat="1" ht="53.25" customHeight="1">
      <c r="A123" s="388"/>
      <c r="B123" s="389">
        <v>83</v>
      </c>
      <c r="C123" s="390" t="s">
        <v>961</v>
      </c>
      <c r="D123" s="398">
        <v>1</v>
      </c>
      <c r="E123" s="399" t="s">
        <v>1088</v>
      </c>
      <c r="F123" s="400" t="s">
        <v>1017</v>
      </c>
      <c r="G123" s="667" t="s">
        <v>1125</v>
      </c>
      <c r="H123" s="667"/>
      <c r="I123" s="667"/>
      <c r="J123" s="667"/>
      <c r="K123" s="401" t="s">
        <v>1019</v>
      </c>
      <c r="L123" s="667" t="s">
        <v>1020</v>
      </c>
      <c r="M123" s="667"/>
      <c r="N123" s="667"/>
      <c r="O123" s="667"/>
      <c r="P123" s="398">
        <v>4725</v>
      </c>
      <c r="Q123" s="396" t="s">
        <v>1312</v>
      </c>
      <c r="R123" s="396" t="s">
        <v>1313</v>
      </c>
      <c r="S123" s="397" t="s">
        <v>706</v>
      </c>
      <c r="T123" s="413" t="s">
        <v>2128</v>
      </c>
      <c r="U123" s="727">
        <v>1</v>
      </c>
      <c r="V123" s="728"/>
    </row>
    <row r="124" spans="1:22" s="391" customFormat="1" ht="87.75" customHeight="1">
      <c r="A124" s="388"/>
      <c r="B124" s="389">
        <v>84</v>
      </c>
      <c r="C124" s="390" t="s">
        <v>961</v>
      </c>
      <c r="D124" s="398">
        <v>1</v>
      </c>
      <c r="E124" s="399" t="s">
        <v>1088</v>
      </c>
      <c r="F124" s="400" t="s">
        <v>1017</v>
      </c>
      <c r="G124" s="667" t="s">
        <v>1125</v>
      </c>
      <c r="H124" s="667"/>
      <c r="I124" s="667"/>
      <c r="J124" s="667"/>
      <c r="K124" s="401" t="s">
        <v>1024</v>
      </c>
      <c r="L124" s="667" t="s">
        <v>1025</v>
      </c>
      <c r="M124" s="667"/>
      <c r="N124" s="667"/>
      <c r="O124" s="667"/>
      <c r="P124" s="398">
        <v>4833</v>
      </c>
      <c r="Q124" s="396" t="s">
        <v>1314</v>
      </c>
      <c r="R124" s="415" t="s">
        <v>1315</v>
      </c>
      <c r="S124" s="397" t="s">
        <v>215</v>
      </c>
      <c r="T124" s="413" t="s">
        <v>2130</v>
      </c>
      <c r="U124" s="727" t="s">
        <v>2277</v>
      </c>
      <c r="V124" s="728"/>
    </row>
    <row r="125" spans="1:22" s="391" customFormat="1" ht="53.25" customHeight="1">
      <c r="A125" s="388"/>
      <c r="B125" s="389">
        <v>85</v>
      </c>
      <c r="C125" s="390" t="s">
        <v>961</v>
      </c>
      <c r="D125" s="398">
        <v>1</v>
      </c>
      <c r="E125" s="399" t="s">
        <v>1088</v>
      </c>
      <c r="F125" s="400" t="s">
        <v>1017</v>
      </c>
      <c r="G125" s="667" t="s">
        <v>1125</v>
      </c>
      <c r="H125" s="667"/>
      <c r="I125" s="667"/>
      <c r="J125" s="667"/>
      <c r="K125" s="401" t="s">
        <v>1024</v>
      </c>
      <c r="L125" s="667" t="s">
        <v>1025</v>
      </c>
      <c r="M125" s="667"/>
      <c r="N125" s="667"/>
      <c r="O125" s="667"/>
      <c r="P125" s="398">
        <v>4753</v>
      </c>
      <c r="Q125" s="396" t="s">
        <v>1316</v>
      </c>
      <c r="R125" s="396" t="s">
        <v>1317</v>
      </c>
      <c r="S125" s="397" t="s">
        <v>1318</v>
      </c>
      <c r="T125" s="413" t="s">
        <v>2130</v>
      </c>
      <c r="U125" s="727">
        <v>1</v>
      </c>
      <c r="V125" s="728"/>
    </row>
    <row r="126" spans="1:22" s="391" customFormat="1" ht="72" customHeight="1">
      <c r="A126" s="388"/>
      <c r="B126" s="389">
        <v>86</v>
      </c>
      <c r="C126" s="390" t="s">
        <v>961</v>
      </c>
      <c r="D126" s="398">
        <v>1</v>
      </c>
      <c r="E126" s="399" t="s">
        <v>1088</v>
      </c>
      <c r="F126" s="400" t="s">
        <v>1017</v>
      </c>
      <c r="G126" s="667" t="s">
        <v>1125</v>
      </c>
      <c r="H126" s="667"/>
      <c r="I126" s="667"/>
      <c r="J126" s="667"/>
      <c r="K126" s="401" t="s">
        <v>1019</v>
      </c>
      <c r="L126" s="667" t="s">
        <v>1020</v>
      </c>
      <c r="M126" s="667"/>
      <c r="N126" s="667"/>
      <c r="O126" s="667"/>
      <c r="P126" s="398">
        <v>4759</v>
      </c>
      <c r="Q126" s="396" t="s">
        <v>1319</v>
      </c>
      <c r="R126" s="396" t="s">
        <v>1320</v>
      </c>
      <c r="S126" s="397" t="s">
        <v>762</v>
      </c>
      <c r="T126" s="413" t="s">
        <v>2128</v>
      </c>
      <c r="U126" s="727">
        <v>1</v>
      </c>
      <c r="V126" s="728"/>
    </row>
    <row r="127" spans="1:22" s="391" customFormat="1" ht="72" customHeight="1">
      <c r="A127" s="388"/>
      <c r="B127" s="389">
        <v>87</v>
      </c>
      <c r="C127" s="390" t="s">
        <v>961</v>
      </c>
      <c r="D127" s="398">
        <v>1</v>
      </c>
      <c r="E127" s="399" t="s">
        <v>1088</v>
      </c>
      <c r="F127" s="400" t="s">
        <v>1017</v>
      </c>
      <c r="G127" s="667" t="s">
        <v>1125</v>
      </c>
      <c r="H127" s="667"/>
      <c r="I127" s="667"/>
      <c r="J127" s="667"/>
      <c r="K127" s="401" t="s">
        <v>1019</v>
      </c>
      <c r="L127" s="667" t="s">
        <v>1020</v>
      </c>
      <c r="M127" s="667"/>
      <c r="N127" s="667"/>
      <c r="O127" s="667"/>
      <c r="P127" s="398">
        <v>4738</v>
      </c>
      <c r="Q127" s="396" t="s">
        <v>1321</v>
      </c>
      <c r="R127" s="396" t="s">
        <v>1322</v>
      </c>
      <c r="S127" s="397" t="s">
        <v>775</v>
      </c>
      <c r="T127" s="413" t="s">
        <v>2128</v>
      </c>
      <c r="U127" s="727">
        <v>1</v>
      </c>
      <c r="V127" s="728"/>
    </row>
    <row r="128" spans="1:22" s="391" customFormat="1" ht="68.25" customHeight="1">
      <c r="A128" s="388"/>
      <c r="B128" s="389">
        <v>88</v>
      </c>
      <c r="C128" s="390" t="s">
        <v>961</v>
      </c>
      <c r="D128" s="398">
        <v>1</v>
      </c>
      <c r="E128" s="399" t="s">
        <v>1088</v>
      </c>
      <c r="F128" s="400" t="s">
        <v>1017</v>
      </c>
      <c r="G128" s="667" t="s">
        <v>1125</v>
      </c>
      <c r="H128" s="667"/>
      <c r="I128" s="667"/>
      <c r="J128" s="667"/>
      <c r="K128" s="401" t="s">
        <v>1024</v>
      </c>
      <c r="L128" s="667" t="s">
        <v>1025</v>
      </c>
      <c r="M128" s="667"/>
      <c r="N128" s="667"/>
      <c r="O128" s="667"/>
      <c r="P128" s="398">
        <v>4712</v>
      </c>
      <c r="Q128" s="396" t="s">
        <v>1323</v>
      </c>
      <c r="R128" s="396" t="s">
        <v>1324</v>
      </c>
      <c r="S128" s="397" t="s">
        <v>780</v>
      </c>
      <c r="T128" s="413" t="s">
        <v>2130</v>
      </c>
      <c r="U128" s="727">
        <v>10</v>
      </c>
      <c r="V128" s="728"/>
    </row>
    <row r="129" spans="1:22" s="391" customFormat="1" ht="66" customHeight="1">
      <c r="A129" s="388"/>
      <c r="B129" s="389">
        <v>89</v>
      </c>
      <c r="C129" s="390" t="s">
        <v>961</v>
      </c>
      <c r="D129" s="398">
        <v>1</v>
      </c>
      <c r="E129" s="399" t="s">
        <v>1088</v>
      </c>
      <c r="F129" s="400" t="s">
        <v>1017</v>
      </c>
      <c r="G129" s="667" t="s">
        <v>1125</v>
      </c>
      <c r="H129" s="667"/>
      <c r="I129" s="667"/>
      <c r="J129" s="667"/>
      <c r="K129" s="401" t="s">
        <v>1024</v>
      </c>
      <c r="L129" s="667" t="s">
        <v>1025</v>
      </c>
      <c r="M129" s="667"/>
      <c r="N129" s="667"/>
      <c r="O129" s="667"/>
      <c r="P129" s="398">
        <v>4713</v>
      </c>
      <c r="Q129" s="396" t="s">
        <v>1325</v>
      </c>
      <c r="R129" s="396" t="s">
        <v>1326</v>
      </c>
      <c r="S129" s="397" t="s">
        <v>780</v>
      </c>
      <c r="T129" s="413" t="s">
        <v>2128</v>
      </c>
      <c r="U129" s="727">
        <v>1</v>
      </c>
      <c r="V129" s="728"/>
    </row>
    <row r="130" spans="1:22" s="391" customFormat="1" ht="72" customHeight="1">
      <c r="A130" s="388"/>
      <c r="B130" s="389">
        <v>90</v>
      </c>
      <c r="C130" s="390" t="s">
        <v>961</v>
      </c>
      <c r="D130" s="398">
        <v>1</v>
      </c>
      <c r="E130" s="399" t="s">
        <v>1088</v>
      </c>
      <c r="F130" s="400" t="s">
        <v>1017</v>
      </c>
      <c r="G130" s="667" t="s">
        <v>1125</v>
      </c>
      <c r="H130" s="667"/>
      <c r="I130" s="667"/>
      <c r="J130" s="667"/>
      <c r="K130" s="401" t="s">
        <v>1024</v>
      </c>
      <c r="L130" s="667" t="s">
        <v>1025</v>
      </c>
      <c r="M130" s="667"/>
      <c r="N130" s="667"/>
      <c r="O130" s="667"/>
      <c r="P130" s="398">
        <v>4629</v>
      </c>
      <c r="Q130" s="396" t="s">
        <v>1327</v>
      </c>
      <c r="R130" s="396" t="s">
        <v>1328</v>
      </c>
      <c r="S130" s="397" t="s">
        <v>790</v>
      </c>
      <c r="T130" s="413" t="s">
        <v>2128</v>
      </c>
      <c r="U130" s="727">
        <v>1</v>
      </c>
      <c r="V130" s="728"/>
    </row>
    <row r="131" spans="1:22" s="391" customFormat="1" ht="59.25" customHeight="1">
      <c r="A131" s="388"/>
      <c r="B131" s="389">
        <v>91</v>
      </c>
      <c r="C131" s="390" t="s">
        <v>961</v>
      </c>
      <c r="D131" s="398">
        <v>1</v>
      </c>
      <c r="E131" s="399" t="s">
        <v>1088</v>
      </c>
      <c r="F131" s="400" t="s">
        <v>1017</v>
      </c>
      <c r="G131" s="667" t="s">
        <v>1125</v>
      </c>
      <c r="H131" s="667"/>
      <c r="I131" s="667"/>
      <c r="J131" s="667"/>
      <c r="K131" s="401" t="s">
        <v>1024</v>
      </c>
      <c r="L131" s="667" t="s">
        <v>1025</v>
      </c>
      <c r="M131" s="667"/>
      <c r="N131" s="667"/>
      <c r="O131" s="667"/>
      <c r="P131" s="398">
        <v>4795</v>
      </c>
      <c r="Q131" s="396" t="s">
        <v>2278</v>
      </c>
      <c r="R131" s="396" t="s">
        <v>1329</v>
      </c>
      <c r="S131" s="397" t="s">
        <v>1330</v>
      </c>
      <c r="T131" s="413" t="s">
        <v>2130</v>
      </c>
      <c r="U131" s="727">
        <v>0.8</v>
      </c>
      <c r="V131" s="728"/>
    </row>
    <row r="132" spans="1:22" s="391" customFormat="1" ht="52.5" customHeight="1">
      <c r="A132" s="388"/>
      <c r="B132" s="389">
        <v>92</v>
      </c>
      <c r="C132" s="390" t="s">
        <v>961</v>
      </c>
      <c r="D132" s="398">
        <v>1</v>
      </c>
      <c r="E132" s="399" t="s">
        <v>1088</v>
      </c>
      <c r="F132" s="400" t="s">
        <v>1017</v>
      </c>
      <c r="G132" s="667" t="s">
        <v>1125</v>
      </c>
      <c r="H132" s="667"/>
      <c r="I132" s="667"/>
      <c r="J132" s="667"/>
      <c r="K132" s="401" t="s">
        <v>1024</v>
      </c>
      <c r="L132" s="667" t="s">
        <v>1025</v>
      </c>
      <c r="M132" s="667"/>
      <c r="N132" s="667"/>
      <c r="O132" s="667"/>
      <c r="P132" s="398">
        <v>4779</v>
      </c>
      <c r="Q132" s="396" t="s">
        <v>1331</v>
      </c>
      <c r="R132" s="396" t="s">
        <v>1332</v>
      </c>
      <c r="S132" s="397" t="s">
        <v>1333</v>
      </c>
      <c r="T132" s="413" t="s">
        <v>2130</v>
      </c>
      <c r="U132" s="727">
        <v>1</v>
      </c>
      <c r="V132" s="728"/>
    </row>
    <row r="133" spans="1:22" s="391" customFormat="1" ht="81.75" customHeight="1">
      <c r="A133" s="388"/>
      <c r="B133" s="389">
        <v>93</v>
      </c>
      <c r="C133" s="390" t="s">
        <v>961</v>
      </c>
      <c r="D133" s="398">
        <v>1</v>
      </c>
      <c r="E133" s="399" t="s">
        <v>1088</v>
      </c>
      <c r="F133" s="400" t="s">
        <v>1017</v>
      </c>
      <c r="G133" s="667" t="s">
        <v>1125</v>
      </c>
      <c r="H133" s="667"/>
      <c r="I133" s="667"/>
      <c r="J133" s="667"/>
      <c r="K133" s="401" t="s">
        <v>1024</v>
      </c>
      <c r="L133" s="667" t="s">
        <v>1025</v>
      </c>
      <c r="M133" s="667"/>
      <c r="N133" s="667"/>
      <c r="O133" s="667"/>
      <c r="P133" s="398">
        <v>4643</v>
      </c>
      <c r="Q133" s="396" t="s">
        <v>1334</v>
      </c>
      <c r="R133" s="396" t="s">
        <v>1335</v>
      </c>
      <c r="S133" s="397" t="s">
        <v>1336</v>
      </c>
      <c r="T133" s="413" t="s">
        <v>2130</v>
      </c>
      <c r="U133" s="727">
        <v>1</v>
      </c>
      <c r="V133" s="728"/>
    </row>
    <row r="134" spans="1:22" s="391" customFormat="1" ht="97.5" customHeight="1">
      <c r="A134" s="388"/>
      <c r="B134" s="389">
        <v>94</v>
      </c>
      <c r="C134" s="390" t="s">
        <v>961</v>
      </c>
      <c r="D134" s="398">
        <v>1</v>
      </c>
      <c r="E134" s="399" t="s">
        <v>1088</v>
      </c>
      <c r="F134" s="400" t="s">
        <v>1017</v>
      </c>
      <c r="G134" s="667" t="s">
        <v>1125</v>
      </c>
      <c r="H134" s="667"/>
      <c r="I134" s="667"/>
      <c r="J134" s="667"/>
      <c r="K134" s="401" t="s">
        <v>1024</v>
      </c>
      <c r="L134" s="667" t="s">
        <v>1025</v>
      </c>
      <c r="M134" s="667"/>
      <c r="N134" s="667"/>
      <c r="O134" s="667"/>
      <c r="P134" s="398">
        <v>4644</v>
      </c>
      <c r="Q134" s="396" t="s">
        <v>1337</v>
      </c>
      <c r="R134" s="396" t="s">
        <v>1338</v>
      </c>
      <c r="S134" s="397" t="s">
        <v>1336</v>
      </c>
      <c r="T134" s="413" t="s">
        <v>2130</v>
      </c>
      <c r="U134" s="727" t="s">
        <v>2279</v>
      </c>
      <c r="V134" s="728"/>
    </row>
    <row r="135" spans="1:22" s="391" customFormat="1" ht="113.25" customHeight="1">
      <c r="A135" s="388"/>
      <c r="B135" s="389">
        <v>95</v>
      </c>
      <c r="C135" s="390" t="s">
        <v>961</v>
      </c>
      <c r="D135" s="398">
        <v>1</v>
      </c>
      <c r="E135" s="399" t="s">
        <v>1088</v>
      </c>
      <c r="F135" s="400" t="s">
        <v>1017</v>
      </c>
      <c r="G135" s="667" t="s">
        <v>1125</v>
      </c>
      <c r="H135" s="667"/>
      <c r="I135" s="667"/>
      <c r="J135" s="667"/>
      <c r="K135" s="401" t="s">
        <v>1024</v>
      </c>
      <c r="L135" s="667" t="s">
        <v>1025</v>
      </c>
      <c r="M135" s="667"/>
      <c r="N135" s="667"/>
      <c r="O135" s="667"/>
      <c r="P135" s="398">
        <v>4657</v>
      </c>
      <c r="Q135" s="396" t="s">
        <v>1339</v>
      </c>
      <c r="R135" s="396" t="s">
        <v>1340</v>
      </c>
      <c r="S135" s="397" t="s">
        <v>1341</v>
      </c>
      <c r="T135" s="413" t="s">
        <v>2128</v>
      </c>
      <c r="U135" s="727" t="s">
        <v>2280</v>
      </c>
      <c r="V135" s="728"/>
    </row>
    <row r="136" spans="1:22" s="391" customFormat="1" ht="97.5" customHeight="1">
      <c r="A136" s="388"/>
      <c r="B136" s="389">
        <v>96</v>
      </c>
      <c r="C136" s="390" t="s">
        <v>961</v>
      </c>
      <c r="D136" s="398">
        <v>1</v>
      </c>
      <c r="E136" s="399" t="s">
        <v>1088</v>
      </c>
      <c r="F136" s="400" t="s">
        <v>1017</v>
      </c>
      <c r="G136" s="667" t="s">
        <v>1125</v>
      </c>
      <c r="H136" s="667"/>
      <c r="I136" s="667"/>
      <c r="J136" s="667"/>
      <c r="K136" s="401" t="s">
        <v>1024</v>
      </c>
      <c r="L136" s="667" t="s">
        <v>1025</v>
      </c>
      <c r="M136" s="667"/>
      <c r="N136" s="667"/>
      <c r="O136" s="667"/>
      <c r="P136" s="398">
        <v>4768</v>
      </c>
      <c r="Q136" s="396" t="s">
        <v>1342</v>
      </c>
      <c r="R136" s="396" t="s">
        <v>1343</v>
      </c>
      <c r="S136" s="397" t="s">
        <v>840</v>
      </c>
      <c r="T136" s="413" t="s">
        <v>2128</v>
      </c>
      <c r="U136" s="727">
        <v>1</v>
      </c>
      <c r="V136" s="728"/>
    </row>
    <row r="137" spans="1:22" s="391" customFormat="1" ht="93.75" customHeight="1">
      <c r="A137" s="388"/>
      <c r="B137" s="389">
        <v>97</v>
      </c>
      <c r="C137" s="390" t="s">
        <v>961</v>
      </c>
      <c r="D137" s="398">
        <v>1</v>
      </c>
      <c r="E137" s="399" t="s">
        <v>1088</v>
      </c>
      <c r="F137" s="400" t="s">
        <v>1017</v>
      </c>
      <c r="G137" s="667" t="s">
        <v>1125</v>
      </c>
      <c r="H137" s="667"/>
      <c r="I137" s="667"/>
      <c r="J137" s="667"/>
      <c r="K137" s="401" t="s">
        <v>1024</v>
      </c>
      <c r="L137" s="667" t="s">
        <v>1025</v>
      </c>
      <c r="M137" s="667"/>
      <c r="N137" s="667"/>
      <c r="O137" s="667"/>
      <c r="P137" s="398">
        <v>4771</v>
      </c>
      <c r="Q137" s="396" t="s">
        <v>1344</v>
      </c>
      <c r="R137" s="396" t="s">
        <v>1345</v>
      </c>
      <c r="S137" s="397" t="s">
        <v>840</v>
      </c>
      <c r="T137" s="413" t="s">
        <v>2128</v>
      </c>
      <c r="U137" s="727">
        <v>0.9</v>
      </c>
      <c r="V137" s="728"/>
    </row>
    <row r="138" spans="1:22" s="391" customFormat="1" ht="105.75" customHeight="1">
      <c r="A138" s="388"/>
      <c r="B138" s="389">
        <v>98</v>
      </c>
      <c r="C138" s="390" t="s">
        <v>961</v>
      </c>
      <c r="D138" s="398">
        <v>1</v>
      </c>
      <c r="E138" s="399" t="s">
        <v>1088</v>
      </c>
      <c r="F138" s="400" t="s">
        <v>1017</v>
      </c>
      <c r="G138" s="667" t="s">
        <v>1125</v>
      </c>
      <c r="H138" s="667"/>
      <c r="I138" s="667"/>
      <c r="J138" s="667"/>
      <c r="K138" s="401" t="s">
        <v>1024</v>
      </c>
      <c r="L138" s="667" t="s">
        <v>1025</v>
      </c>
      <c r="M138" s="667"/>
      <c r="N138" s="667"/>
      <c r="O138" s="667"/>
      <c r="P138" s="398">
        <v>4679</v>
      </c>
      <c r="Q138" s="396" t="s">
        <v>1346</v>
      </c>
      <c r="R138" s="396" t="s">
        <v>1347</v>
      </c>
      <c r="S138" s="397" t="s">
        <v>847</v>
      </c>
      <c r="T138" s="413" t="s">
        <v>2128</v>
      </c>
      <c r="U138" s="727">
        <v>1</v>
      </c>
      <c r="V138" s="728"/>
    </row>
    <row r="139" spans="1:22" s="391" customFormat="1" ht="109.5" customHeight="1">
      <c r="A139" s="388"/>
      <c r="B139" s="389">
        <v>99</v>
      </c>
      <c r="C139" s="390" t="s">
        <v>961</v>
      </c>
      <c r="D139" s="398">
        <v>1</v>
      </c>
      <c r="E139" s="399" t="s">
        <v>1088</v>
      </c>
      <c r="F139" s="400" t="s">
        <v>1017</v>
      </c>
      <c r="G139" s="667" t="s">
        <v>1125</v>
      </c>
      <c r="H139" s="667"/>
      <c r="I139" s="667"/>
      <c r="J139" s="667"/>
      <c r="K139" s="401" t="s">
        <v>1024</v>
      </c>
      <c r="L139" s="667" t="s">
        <v>1025</v>
      </c>
      <c r="M139" s="667"/>
      <c r="N139" s="667"/>
      <c r="O139" s="667"/>
      <c r="P139" s="398">
        <v>4706</v>
      </c>
      <c r="Q139" s="396" t="s">
        <v>1348</v>
      </c>
      <c r="R139" s="396" t="s">
        <v>1349</v>
      </c>
      <c r="S139" s="397" t="s">
        <v>862</v>
      </c>
      <c r="T139" s="413" t="s">
        <v>2128</v>
      </c>
      <c r="U139" s="727">
        <v>1</v>
      </c>
      <c r="V139" s="728"/>
    </row>
    <row r="140" spans="1:22" s="391" customFormat="1" ht="61.5" customHeight="1">
      <c r="A140" s="388"/>
      <c r="B140" s="389">
        <v>100</v>
      </c>
      <c r="C140" s="390" t="s">
        <v>961</v>
      </c>
      <c r="D140" s="398">
        <v>1</v>
      </c>
      <c r="E140" s="399" t="s">
        <v>1088</v>
      </c>
      <c r="F140" s="400" t="s">
        <v>1017</v>
      </c>
      <c r="G140" s="667" t="s">
        <v>1125</v>
      </c>
      <c r="H140" s="667"/>
      <c r="I140" s="667"/>
      <c r="J140" s="667"/>
      <c r="K140" s="401" t="s">
        <v>1019</v>
      </c>
      <c r="L140" s="667" t="s">
        <v>1020</v>
      </c>
      <c r="M140" s="667"/>
      <c r="N140" s="667"/>
      <c r="O140" s="667"/>
      <c r="P140" s="416">
        <v>4733</v>
      </c>
      <c r="Q140" s="396" t="s">
        <v>1350</v>
      </c>
      <c r="R140" s="396" t="s">
        <v>1351</v>
      </c>
      <c r="S140" s="397" t="s">
        <v>877</v>
      </c>
      <c r="T140" s="413" t="s">
        <v>2128</v>
      </c>
      <c r="U140" s="727">
        <v>1</v>
      </c>
      <c r="V140" s="728"/>
    </row>
    <row r="141" spans="1:22" s="391" customFormat="1" ht="72.75" customHeight="1">
      <c r="A141" s="388"/>
      <c r="B141" s="389">
        <v>101</v>
      </c>
      <c r="C141" s="390" t="s">
        <v>961</v>
      </c>
      <c r="D141" s="398">
        <v>1</v>
      </c>
      <c r="E141" s="399" t="s">
        <v>1088</v>
      </c>
      <c r="F141" s="400" t="s">
        <v>1017</v>
      </c>
      <c r="G141" s="667" t="s">
        <v>1125</v>
      </c>
      <c r="H141" s="667"/>
      <c r="I141" s="667"/>
      <c r="J141" s="667"/>
      <c r="K141" s="401" t="s">
        <v>1019</v>
      </c>
      <c r="L141" s="667" t="s">
        <v>1020</v>
      </c>
      <c r="M141" s="667"/>
      <c r="N141" s="667"/>
      <c r="O141" s="667"/>
      <c r="P141" s="398">
        <v>4736</v>
      </c>
      <c r="Q141" s="396" t="s">
        <v>1352</v>
      </c>
      <c r="R141" s="396" t="s">
        <v>1353</v>
      </c>
      <c r="S141" s="397" t="s">
        <v>877</v>
      </c>
      <c r="T141" s="413" t="s">
        <v>2128</v>
      </c>
      <c r="U141" s="727">
        <v>1</v>
      </c>
      <c r="V141" s="728"/>
    </row>
    <row r="142" spans="1:22" s="391" customFormat="1" ht="87.75" customHeight="1">
      <c r="A142" s="388"/>
      <c r="B142" s="389">
        <v>102</v>
      </c>
      <c r="C142" s="390" t="s">
        <v>961</v>
      </c>
      <c r="D142" s="398">
        <v>1</v>
      </c>
      <c r="E142" s="399" t="s">
        <v>1088</v>
      </c>
      <c r="F142" s="400" t="s">
        <v>1017</v>
      </c>
      <c r="G142" s="667" t="s">
        <v>1125</v>
      </c>
      <c r="H142" s="667"/>
      <c r="I142" s="667"/>
      <c r="J142" s="667"/>
      <c r="K142" s="401" t="s">
        <v>1019</v>
      </c>
      <c r="L142" s="667" t="s">
        <v>1020</v>
      </c>
      <c r="M142" s="667"/>
      <c r="N142" s="667"/>
      <c r="O142" s="667"/>
      <c r="P142" s="398">
        <v>4793</v>
      </c>
      <c r="Q142" s="396" t="s">
        <v>1354</v>
      </c>
      <c r="R142" s="396" t="s">
        <v>1355</v>
      </c>
      <c r="S142" s="397" t="s">
        <v>1288</v>
      </c>
      <c r="T142" s="413" t="s">
        <v>2128</v>
      </c>
      <c r="U142" s="727">
        <v>1</v>
      </c>
      <c r="V142" s="728"/>
    </row>
    <row r="143" spans="1:22" s="391" customFormat="1" ht="83.25" customHeight="1">
      <c r="A143" s="388"/>
      <c r="B143" s="389">
        <v>103</v>
      </c>
      <c r="C143" s="390" t="s">
        <v>961</v>
      </c>
      <c r="D143" s="398">
        <v>1</v>
      </c>
      <c r="E143" s="399" t="s">
        <v>1088</v>
      </c>
      <c r="F143" s="400" t="s">
        <v>1017</v>
      </c>
      <c r="G143" s="667" t="s">
        <v>1125</v>
      </c>
      <c r="H143" s="667"/>
      <c r="I143" s="667"/>
      <c r="J143" s="667"/>
      <c r="K143" s="401" t="s">
        <v>1024</v>
      </c>
      <c r="L143" s="667" t="s">
        <v>1025</v>
      </c>
      <c r="M143" s="667"/>
      <c r="N143" s="667"/>
      <c r="O143" s="667"/>
      <c r="P143" s="398">
        <v>4807</v>
      </c>
      <c r="Q143" s="396" t="s">
        <v>1356</v>
      </c>
      <c r="R143" s="396" t="s">
        <v>1357</v>
      </c>
      <c r="S143" s="397" t="s">
        <v>896</v>
      </c>
      <c r="T143" s="413" t="s">
        <v>2128</v>
      </c>
      <c r="U143" s="727">
        <v>1</v>
      </c>
      <c r="V143" s="728"/>
    </row>
    <row r="144" spans="1:22" s="391" customFormat="1" ht="79.5" customHeight="1">
      <c r="A144" s="388"/>
      <c r="B144" s="389">
        <v>104</v>
      </c>
      <c r="C144" s="390" t="s">
        <v>961</v>
      </c>
      <c r="D144" s="398">
        <v>1</v>
      </c>
      <c r="E144" s="399" t="s">
        <v>1088</v>
      </c>
      <c r="F144" s="400" t="s">
        <v>1017</v>
      </c>
      <c r="G144" s="667" t="s">
        <v>1125</v>
      </c>
      <c r="H144" s="667"/>
      <c r="I144" s="667"/>
      <c r="J144" s="667"/>
      <c r="K144" s="401" t="s">
        <v>1024</v>
      </c>
      <c r="L144" s="667" t="s">
        <v>1025</v>
      </c>
      <c r="M144" s="667"/>
      <c r="N144" s="667"/>
      <c r="O144" s="667"/>
      <c r="P144" s="398">
        <v>4808</v>
      </c>
      <c r="Q144" s="396" t="s">
        <v>1358</v>
      </c>
      <c r="R144" s="396" t="s">
        <v>1359</v>
      </c>
      <c r="S144" s="397" t="s">
        <v>896</v>
      </c>
      <c r="T144" s="413" t="s">
        <v>2128</v>
      </c>
      <c r="U144" s="727">
        <v>1</v>
      </c>
      <c r="V144" s="728"/>
    </row>
    <row r="145" spans="1:22" s="391" customFormat="1" ht="90" customHeight="1">
      <c r="A145" s="388"/>
      <c r="B145" s="389">
        <v>105</v>
      </c>
      <c r="C145" s="390" t="s">
        <v>961</v>
      </c>
      <c r="D145" s="398">
        <v>1</v>
      </c>
      <c r="E145" s="399" t="s">
        <v>1088</v>
      </c>
      <c r="F145" s="400" t="s">
        <v>1017</v>
      </c>
      <c r="G145" s="667" t="s">
        <v>1125</v>
      </c>
      <c r="H145" s="667"/>
      <c r="I145" s="667"/>
      <c r="J145" s="667"/>
      <c r="K145" s="401" t="s">
        <v>1024</v>
      </c>
      <c r="L145" s="667" t="s">
        <v>1025</v>
      </c>
      <c r="M145" s="667"/>
      <c r="N145" s="667"/>
      <c r="O145" s="667"/>
      <c r="P145" s="398">
        <v>4761</v>
      </c>
      <c r="Q145" s="396" t="s">
        <v>1360</v>
      </c>
      <c r="R145" s="396" t="s">
        <v>1361</v>
      </c>
      <c r="S145" s="397" t="s">
        <v>900</v>
      </c>
      <c r="T145" s="413" t="s">
        <v>2128</v>
      </c>
      <c r="U145" s="727">
        <v>1</v>
      </c>
      <c r="V145" s="728"/>
    </row>
    <row r="146" spans="1:22" s="391" customFormat="1" ht="72" customHeight="1">
      <c r="A146" s="388"/>
      <c r="B146" s="389">
        <v>106</v>
      </c>
      <c r="C146" s="390" t="s">
        <v>961</v>
      </c>
      <c r="D146" s="398">
        <v>1</v>
      </c>
      <c r="E146" s="399" t="s">
        <v>1088</v>
      </c>
      <c r="F146" s="400" t="s">
        <v>1017</v>
      </c>
      <c r="G146" s="667" t="s">
        <v>1125</v>
      </c>
      <c r="H146" s="667"/>
      <c r="I146" s="667"/>
      <c r="J146" s="667"/>
      <c r="K146" s="401" t="s">
        <v>1024</v>
      </c>
      <c r="L146" s="667" t="s">
        <v>1025</v>
      </c>
      <c r="M146" s="667"/>
      <c r="N146" s="667"/>
      <c r="O146" s="667"/>
      <c r="P146" s="398">
        <v>4727</v>
      </c>
      <c r="Q146" s="396" t="s">
        <v>1362</v>
      </c>
      <c r="R146" s="396" t="s">
        <v>1363</v>
      </c>
      <c r="S146" s="397" t="s">
        <v>261</v>
      </c>
      <c r="T146" s="413" t="s">
        <v>2130</v>
      </c>
      <c r="U146" s="727">
        <v>0.5</v>
      </c>
      <c r="V146" s="728"/>
    </row>
    <row r="147" spans="1:22" s="391" customFormat="1" ht="51" customHeight="1">
      <c r="A147" s="388"/>
      <c r="B147" s="389">
        <v>107</v>
      </c>
      <c r="C147" s="390" t="s">
        <v>961</v>
      </c>
      <c r="D147" s="398">
        <v>1</v>
      </c>
      <c r="E147" s="399" t="s">
        <v>1088</v>
      </c>
      <c r="F147" s="400" t="s">
        <v>1017</v>
      </c>
      <c r="G147" s="667" t="s">
        <v>1125</v>
      </c>
      <c r="H147" s="667"/>
      <c r="I147" s="667"/>
      <c r="J147" s="667"/>
      <c r="K147" s="401" t="s">
        <v>1019</v>
      </c>
      <c r="L147" s="667" t="s">
        <v>1020</v>
      </c>
      <c r="M147" s="667"/>
      <c r="N147" s="667"/>
      <c r="O147" s="667"/>
      <c r="P147" s="398">
        <v>4667</v>
      </c>
      <c r="Q147" s="396" t="s">
        <v>1364</v>
      </c>
      <c r="R147" s="396" t="s">
        <v>1365</v>
      </c>
      <c r="S147" s="397" t="s">
        <v>1366</v>
      </c>
      <c r="T147" s="413" t="s">
        <v>2128</v>
      </c>
      <c r="U147" s="727">
        <v>1</v>
      </c>
      <c r="V147" s="728"/>
    </row>
    <row r="148" spans="1:22" s="391" customFormat="1" ht="128.25" customHeight="1">
      <c r="A148" s="388"/>
      <c r="B148" s="389">
        <v>108</v>
      </c>
      <c r="C148" s="390" t="s">
        <v>961</v>
      </c>
      <c r="D148" s="398">
        <v>1</v>
      </c>
      <c r="E148" s="399" t="s">
        <v>1088</v>
      </c>
      <c r="F148" s="400" t="s">
        <v>1017</v>
      </c>
      <c r="G148" s="667" t="s">
        <v>1125</v>
      </c>
      <c r="H148" s="667"/>
      <c r="I148" s="667"/>
      <c r="J148" s="667"/>
      <c r="K148" s="401" t="s">
        <v>1019</v>
      </c>
      <c r="L148" s="667" t="s">
        <v>1020</v>
      </c>
      <c r="M148" s="667"/>
      <c r="N148" s="667"/>
      <c r="O148" s="667"/>
      <c r="P148" s="398">
        <v>4662</v>
      </c>
      <c r="Q148" s="396" t="s">
        <v>1367</v>
      </c>
      <c r="R148" s="396" t="s">
        <v>1368</v>
      </c>
      <c r="S148" s="397" t="s">
        <v>1369</v>
      </c>
      <c r="T148" s="413" t="s">
        <v>2128</v>
      </c>
      <c r="U148" s="727">
        <v>1</v>
      </c>
      <c r="V148" s="728"/>
    </row>
    <row r="149" spans="1:22" s="391" customFormat="1" ht="72" customHeight="1">
      <c r="A149" s="388"/>
      <c r="B149" s="389">
        <v>109</v>
      </c>
      <c r="C149" s="390" t="s">
        <v>961</v>
      </c>
      <c r="D149" s="398">
        <v>1</v>
      </c>
      <c r="E149" s="399" t="s">
        <v>1088</v>
      </c>
      <c r="F149" s="400" t="s">
        <v>1017</v>
      </c>
      <c r="G149" s="667" t="s">
        <v>1125</v>
      </c>
      <c r="H149" s="667"/>
      <c r="I149" s="667"/>
      <c r="J149" s="667"/>
      <c r="K149" s="401" t="s">
        <v>1024</v>
      </c>
      <c r="L149" s="667" t="s">
        <v>1025</v>
      </c>
      <c r="M149" s="667"/>
      <c r="N149" s="667"/>
      <c r="O149" s="667"/>
      <c r="P149" s="398">
        <v>4650</v>
      </c>
      <c r="Q149" s="396" t="s">
        <v>1370</v>
      </c>
      <c r="R149" s="396" t="s">
        <v>1371</v>
      </c>
      <c r="S149" s="397" t="s">
        <v>1372</v>
      </c>
      <c r="T149" s="413" t="s">
        <v>2128</v>
      </c>
      <c r="U149" s="727">
        <v>1</v>
      </c>
      <c r="V149" s="728"/>
    </row>
    <row r="150" spans="1:22" s="391" customFormat="1" ht="84" customHeight="1">
      <c r="A150" s="388"/>
      <c r="B150" s="389">
        <v>110</v>
      </c>
      <c r="C150" s="390" t="s">
        <v>961</v>
      </c>
      <c r="D150" s="398">
        <v>1</v>
      </c>
      <c r="E150" s="399" t="s">
        <v>1088</v>
      </c>
      <c r="F150" s="400" t="s">
        <v>1017</v>
      </c>
      <c r="G150" s="667" t="s">
        <v>1125</v>
      </c>
      <c r="H150" s="667"/>
      <c r="I150" s="667"/>
      <c r="J150" s="667"/>
      <c r="K150" s="401" t="s">
        <v>1024</v>
      </c>
      <c r="L150" s="667" t="s">
        <v>1025</v>
      </c>
      <c r="M150" s="667"/>
      <c r="N150" s="667"/>
      <c r="O150" s="667"/>
      <c r="P150" s="398">
        <v>4831</v>
      </c>
      <c r="Q150" s="396" t="s">
        <v>1373</v>
      </c>
      <c r="R150" s="396" t="s">
        <v>1374</v>
      </c>
      <c r="S150" s="397" t="s">
        <v>1375</v>
      </c>
      <c r="T150" s="413" t="s">
        <v>2130</v>
      </c>
      <c r="U150" s="727">
        <v>0.4</v>
      </c>
      <c r="V150" s="728"/>
    </row>
    <row r="151" spans="1:22" s="391" customFormat="1" ht="99" customHeight="1">
      <c r="A151" s="388"/>
      <c r="B151" s="389">
        <v>111</v>
      </c>
      <c r="C151" s="390" t="s">
        <v>961</v>
      </c>
      <c r="D151" s="398">
        <v>1</v>
      </c>
      <c r="E151" s="399" t="s">
        <v>1088</v>
      </c>
      <c r="F151" s="400" t="s">
        <v>1028</v>
      </c>
      <c r="G151" s="667" t="s">
        <v>1029</v>
      </c>
      <c r="H151" s="667"/>
      <c r="I151" s="667"/>
      <c r="J151" s="667"/>
      <c r="K151" s="401" t="s">
        <v>1030</v>
      </c>
      <c r="L151" s="667" t="s">
        <v>1132</v>
      </c>
      <c r="M151" s="667"/>
      <c r="N151" s="667"/>
      <c r="O151" s="667"/>
      <c r="P151" s="398">
        <v>4723</v>
      </c>
      <c r="Q151" s="396" t="s">
        <v>1376</v>
      </c>
      <c r="R151" s="396" t="s">
        <v>1377</v>
      </c>
      <c r="S151" s="376" t="s">
        <v>1378</v>
      </c>
      <c r="T151" s="376" t="s">
        <v>973</v>
      </c>
      <c r="U151" s="727">
        <v>1</v>
      </c>
      <c r="V151" s="728"/>
    </row>
    <row r="152" spans="1:22" s="391" customFormat="1" ht="65.25" customHeight="1">
      <c r="A152" s="388"/>
      <c r="B152" s="389">
        <v>112</v>
      </c>
      <c r="C152" s="390" t="s">
        <v>961</v>
      </c>
      <c r="D152" s="398">
        <v>1</v>
      </c>
      <c r="E152" s="399" t="s">
        <v>1088</v>
      </c>
      <c r="F152" s="400" t="s">
        <v>1028</v>
      </c>
      <c r="G152" s="667" t="s">
        <v>1029</v>
      </c>
      <c r="H152" s="667"/>
      <c r="I152" s="667"/>
      <c r="J152" s="667"/>
      <c r="K152" s="401" t="s">
        <v>1030</v>
      </c>
      <c r="L152" s="667" t="s">
        <v>1132</v>
      </c>
      <c r="M152" s="667"/>
      <c r="N152" s="667"/>
      <c r="O152" s="667"/>
      <c r="P152" s="398">
        <v>4732</v>
      </c>
      <c r="Q152" s="396" t="s">
        <v>1379</v>
      </c>
      <c r="R152" s="396" t="s">
        <v>1380</v>
      </c>
      <c r="S152" s="397" t="s">
        <v>198</v>
      </c>
      <c r="T152" s="376" t="s">
        <v>1250</v>
      </c>
      <c r="U152" s="727" t="s">
        <v>2281</v>
      </c>
      <c r="V152" s="728"/>
    </row>
    <row r="153" spans="1:22" s="391" customFormat="1" ht="65.25" customHeight="1">
      <c r="A153" s="388"/>
      <c r="B153" s="389">
        <v>113</v>
      </c>
      <c r="C153" s="390" t="s">
        <v>961</v>
      </c>
      <c r="D153" s="420">
        <v>1</v>
      </c>
      <c r="E153" s="399" t="s">
        <v>1088</v>
      </c>
      <c r="F153" s="400" t="s">
        <v>1028</v>
      </c>
      <c r="G153" s="667" t="s">
        <v>1029</v>
      </c>
      <c r="H153" s="667"/>
      <c r="I153" s="667"/>
      <c r="J153" s="667"/>
      <c r="K153" s="401" t="s">
        <v>1030</v>
      </c>
      <c r="L153" s="667" t="s">
        <v>1132</v>
      </c>
      <c r="M153" s="667"/>
      <c r="N153" s="667"/>
      <c r="O153" s="667"/>
      <c r="P153" s="420">
        <v>4849</v>
      </c>
      <c r="Q153" s="396" t="s">
        <v>2307</v>
      </c>
      <c r="R153" s="396" t="s">
        <v>2308</v>
      </c>
      <c r="S153" s="397" t="s">
        <v>198</v>
      </c>
      <c r="T153" s="419" t="s">
        <v>1250</v>
      </c>
      <c r="U153" s="727">
        <v>1</v>
      </c>
      <c r="V153" s="728"/>
    </row>
    <row r="154" spans="1:22" s="391" customFormat="1" ht="63.75" customHeight="1">
      <c r="A154" s="388"/>
      <c r="B154" s="389">
        <v>114</v>
      </c>
      <c r="C154" s="390" t="s">
        <v>961</v>
      </c>
      <c r="D154" s="398">
        <v>1</v>
      </c>
      <c r="E154" s="399" t="s">
        <v>1088</v>
      </c>
      <c r="F154" s="400" t="s">
        <v>1028</v>
      </c>
      <c r="G154" s="667" t="s">
        <v>1029</v>
      </c>
      <c r="H154" s="667"/>
      <c r="I154" s="667"/>
      <c r="J154" s="667"/>
      <c r="K154" s="401" t="s">
        <v>1030</v>
      </c>
      <c r="L154" s="667" t="s">
        <v>1132</v>
      </c>
      <c r="M154" s="667"/>
      <c r="N154" s="667"/>
      <c r="O154" s="667"/>
      <c r="P154" s="398">
        <v>4726</v>
      </c>
      <c r="Q154" s="396" t="s">
        <v>1381</v>
      </c>
      <c r="R154" s="396" t="s">
        <v>1382</v>
      </c>
      <c r="S154" s="397" t="s">
        <v>775</v>
      </c>
      <c r="T154" s="376" t="s">
        <v>1250</v>
      </c>
      <c r="U154" s="727" t="s">
        <v>2282</v>
      </c>
      <c r="V154" s="728"/>
    </row>
    <row r="155" spans="1:22" s="391" customFormat="1" ht="101.25" customHeight="1">
      <c r="A155" s="388"/>
      <c r="B155" s="389">
        <v>115</v>
      </c>
      <c r="C155" s="390" t="s">
        <v>961</v>
      </c>
      <c r="D155" s="398">
        <v>1</v>
      </c>
      <c r="E155" s="399" t="s">
        <v>1088</v>
      </c>
      <c r="F155" s="400" t="s">
        <v>1028</v>
      </c>
      <c r="G155" s="667" t="s">
        <v>1029</v>
      </c>
      <c r="H155" s="667"/>
      <c r="I155" s="667"/>
      <c r="J155" s="667"/>
      <c r="K155" s="401" t="s">
        <v>1030</v>
      </c>
      <c r="L155" s="667" t="s">
        <v>1132</v>
      </c>
      <c r="M155" s="667"/>
      <c r="N155" s="667"/>
      <c r="O155" s="667"/>
      <c r="P155" s="398">
        <v>4749</v>
      </c>
      <c r="Q155" s="396" t="s">
        <v>1383</v>
      </c>
      <c r="R155" s="396" t="s">
        <v>1384</v>
      </c>
      <c r="S155" s="376" t="s">
        <v>1385</v>
      </c>
      <c r="T155" s="376" t="s">
        <v>2140</v>
      </c>
      <c r="U155" s="727">
        <v>1</v>
      </c>
      <c r="V155" s="728"/>
    </row>
    <row r="156" spans="1:22" s="391" customFormat="1" ht="57" customHeight="1">
      <c r="A156" s="388"/>
      <c r="B156" s="389">
        <v>116</v>
      </c>
      <c r="C156" s="390" t="s">
        <v>961</v>
      </c>
      <c r="D156" s="398">
        <v>1</v>
      </c>
      <c r="E156" s="399" t="s">
        <v>1088</v>
      </c>
      <c r="F156" s="400" t="s">
        <v>1028</v>
      </c>
      <c r="G156" s="667" t="s">
        <v>1029</v>
      </c>
      <c r="H156" s="667"/>
      <c r="I156" s="667"/>
      <c r="J156" s="667"/>
      <c r="K156" s="401" t="s">
        <v>1040</v>
      </c>
      <c r="L156" s="667" t="s">
        <v>1386</v>
      </c>
      <c r="M156" s="667"/>
      <c r="N156" s="667"/>
      <c r="O156" s="667"/>
      <c r="P156" s="398">
        <v>4755</v>
      </c>
      <c r="Q156" s="396" t="s">
        <v>1387</v>
      </c>
      <c r="R156" s="396" t="s">
        <v>1388</v>
      </c>
      <c r="S156" s="397" t="s">
        <v>261</v>
      </c>
      <c r="T156" s="376" t="s">
        <v>1250</v>
      </c>
      <c r="U156" s="727" t="s">
        <v>2283</v>
      </c>
      <c r="V156" s="728"/>
    </row>
    <row r="157" spans="1:22" s="391" customFormat="1" ht="96.75" customHeight="1">
      <c r="A157" s="388"/>
      <c r="B157" s="389">
        <v>117</v>
      </c>
      <c r="C157" s="390" t="s">
        <v>961</v>
      </c>
      <c r="D157" s="398">
        <v>2</v>
      </c>
      <c r="E157" s="399" t="s">
        <v>1135</v>
      </c>
      <c r="F157" s="400" t="s">
        <v>972</v>
      </c>
      <c r="G157" s="667" t="s">
        <v>973</v>
      </c>
      <c r="H157" s="667"/>
      <c r="I157" s="667"/>
      <c r="J157" s="667"/>
      <c r="K157" s="401" t="s">
        <v>994</v>
      </c>
      <c r="L157" s="667" t="s">
        <v>1136</v>
      </c>
      <c r="M157" s="667"/>
      <c r="N157" s="667"/>
      <c r="O157" s="667"/>
      <c r="P157" s="398">
        <v>4729</v>
      </c>
      <c r="Q157" s="396" t="s">
        <v>1389</v>
      </c>
      <c r="R157" s="396" t="s">
        <v>1390</v>
      </c>
      <c r="S157" s="397" t="s">
        <v>359</v>
      </c>
      <c r="T157" s="376" t="s">
        <v>1250</v>
      </c>
      <c r="U157" s="727" t="s">
        <v>2284</v>
      </c>
      <c r="V157" s="728"/>
    </row>
    <row r="158" spans="1:22" s="391" customFormat="1" ht="66" customHeight="1">
      <c r="A158" s="388"/>
      <c r="B158" s="389">
        <v>118</v>
      </c>
      <c r="C158" s="390" t="s">
        <v>961</v>
      </c>
      <c r="D158" s="398">
        <v>2</v>
      </c>
      <c r="E158" s="399" t="s">
        <v>1135</v>
      </c>
      <c r="F158" s="400" t="s">
        <v>972</v>
      </c>
      <c r="G158" s="667" t="s">
        <v>973</v>
      </c>
      <c r="H158" s="667"/>
      <c r="I158" s="667"/>
      <c r="J158" s="667"/>
      <c r="K158" s="401" t="s">
        <v>974</v>
      </c>
      <c r="L158" s="667" t="s">
        <v>1150</v>
      </c>
      <c r="M158" s="667"/>
      <c r="N158" s="667"/>
      <c r="O158" s="667"/>
      <c r="P158" s="398">
        <v>4685</v>
      </c>
      <c r="Q158" s="396" t="s">
        <v>1391</v>
      </c>
      <c r="R158" s="396" t="s">
        <v>1392</v>
      </c>
      <c r="S158" s="397" t="s">
        <v>675</v>
      </c>
      <c r="T158" s="413" t="s">
        <v>2128</v>
      </c>
      <c r="U158" s="727">
        <v>1</v>
      </c>
      <c r="V158" s="728"/>
    </row>
    <row r="159" spans="1:22" s="391" customFormat="1" ht="86.25" customHeight="1">
      <c r="A159" s="388"/>
      <c r="B159" s="389">
        <v>119</v>
      </c>
      <c r="C159" s="390" t="s">
        <v>961</v>
      </c>
      <c r="D159" s="398">
        <v>2</v>
      </c>
      <c r="E159" s="399" t="s">
        <v>1135</v>
      </c>
      <c r="F159" s="400" t="s">
        <v>972</v>
      </c>
      <c r="G159" s="667" t="s">
        <v>973</v>
      </c>
      <c r="H159" s="667"/>
      <c r="I159" s="667"/>
      <c r="J159" s="667"/>
      <c r="K159" s="401" t="s">
        <v>974</v>
      </c>
      <c r="L159" s="667" t="s">
        <v>1150</v>
      </c>
      <c r="M159" s="667"/>
      <c r="N159" s="667"/>
      <c r="O159" s="667"/>
      <c r="P159" s="398">
        <v>4769</v>
      </c>
      <c r="Q159" s="396" t="s">
        <v>1393</v>
      </c>
      <c r="R159" s="396" t="s">
        <v>1394</v>
      </c>
      <c r="S159" s="397" t="s">
        <v>687</v>
      </c>
      <c r="T159" s="413" t="s">
        <v>2128</v>
      </c>
      <c r="U159" s="727" t="s">
        <v>2285</v>
      </c>
      <c r="V159" s="728"/>
    </row>
    <row r="160" spans="1:22" s="391" customFormat="1" ht="70.5" customHeight="1">
      <c r="A160" s="388"/>
      <c r="B160" s="389">
        <v>120</v>
      </c>
      <c r="C160" s="390" t="s">
        <v>961</v>
      </c>
      <c r="D160" s="398">
        <v>2</v>
      </c>
      <c r="E160" s="399" t="s">
        <v>1135</v>
      </c>
      <c r="F160" s="400" t="s">
        <v>972</v>
      </c>
      <c r="G160" s="667" t="s">
        <v>973</v>
      </c>
      <c r="H160" s="667"/>
      <c r="I160" s="667"/>
      <c r="J160" s="667"/>
      <c r="K160" s="401" t="s">
        <v>974</v>
      </c>
      <c r="L160" s="667" t="s">
        <v>1150</v>
      </c>
      <c r="M160" s="667"/>
      <c r="N160" s="667"/>
      <c r="O160" s="667"/>
      <c r="P160" s="398">
        <v>4681</v>
      </c>
      <c r="Q160" s="396" t="s">
        <v>1395</v>
      </c>
      <c r="R160" s="396" t="s">
        <v>1396</v>
      </c>
      <c r="S160" s="376" t="s">
        <v>1397</v>
      </c>
      <c r="T160" s="413" t="s">
        <v>2128</v>
      </c>
      <c r="U160" s="727">
        <v>1</v>
      </c>
      <c r="V160" s="728"/>
    </row>
    <row r="161" spans="1:22" s="391" customFormat="1" ht="36" customHeight="1">
      <c r="A161" s="388"/>
      <c r="B161" s="389">
        <v>121</v>
      </c>
      <c r="C161" s="390" t="s">
        <v>961</v>
      </c>
      <c r="D161" s="398">
        <v>2</v>
      </c>
      <c r="E161" s="399" t="s">
        <v>1135</v>
      </c>
      <c r="F161" s="400" t="s">
        <v>972</v>
      </c>
      <c r="G161" s="667" t="s">
        <v>973</v>
      </c>
      <c r="H161" s="667"/>
      <c r="I161" s="667"/>
      <c r="J161" s="667"/>
      <c r="K161" s="401" t="s">
        <v>986</v>
      </c>
      <c r="L161" s="667" t="s">
        <v>1146</v>
      </c>
      <c r="M161" s="667"/>
      <c r="N161" s="667"/>
      <c r="O161" s="667"/>
      <c r="P161" s="398">
        <v>4756</v>
      </c>
      <c r="Q161" s="396" t="s">
        <v>2286</v>
      </c>
      <c r="R161" s="396" t="s">
        <v>1398</v>
      </c>
      <c r="S161" s="397" t="s">
        <v>1318</v>
      </c>
      <c r="T161" s="376" t="s">
        <v>973</v>
      </c>
      <c r="U161" s="727">
        <v>1</v>
      </c>
      <c r="V161" s="728"/>
    </row>
    <row r="162" spans="1:22" s="391" customFormat="1" ht="46.5" customHeight="1">
      <c r="A162" s="388"/>
      <c r="B162" s="389">
        <v>122</v>
      </c>
      <c r="C162" s="390" t="s">
        <v>961</v>
      </c>
      <c r="D162" s="398">
        <v>2</v>
      </c>
      <c r="E162" s="399" t="s">
        <v>1135</v>
      </c>
      <c r="F162" s="400" t="s">
        <v>972</v>
      </c>
      <c r="G162" s="667" t="s">
        <v>973</v>
      </c>
      <c r="H162" s="667"/>
      <c r="I162" s="667"/>
      <c r="J162" s="667"/>
      <c r="K162" s="401" t="s">
        <v>986</v>
      </c>
      <c r="L162" s="667" t="s">
        <v>1146</v>
      </c>
      <c r="M162" s="667"/>
      <c r="N162" s="667"/>
      <c r="O162" s="667"/>
      <c r="P162" s="398">
        <v>4627</v>
      </c>
      <c r="Q162" s="396" t="s">
        <v>1399</v>
      </c>
      <c r="R162" s="396" t="s">
        <v>1400</v>
      </c>
      <c r="S162" s="397" t="s">
        <v>749</v>
      </c>
      <c r="T162" s="376" t="s">
        <v>973</v>
      </c>
      <c r="U162" s="727">
        <v>1</v>
      </c>
      <c r="V162" s="728"/>
    </row>
    <row r="163" spans="1:22" s="391" customFormat="1" ht="58.5" customHeight="1">
      <c r="A163" s="388"/>
      <c r="B163" s="389">
        <v>123</v>
      </c>
      <c r="C163" s="390" t="s">
        <v>961</v>
      </c>
      <c r="D163" s="398">
        <v>2</v>
      </c>
      <c r="E163" s="399" t="s">
        <v>1135</v>
      </c>
      <c r="F163" s="400" t="s">
        <v>972</v>
      </c>
      <c r="G163" s="737" t="s">
        <v>973</v>
      </c>
      <c r="H163" s="738"/>
      <c r="I163" s="738"/>
      <c r="J163" s="739"/>
      <c r="K163" s="401" t="s">
        <v>994</v>
      </c>
      <c r="L163" s="667" t="s">
        <v>1136</v>
      </c>
      <c r="M163" s="667"/>
      <c r="N163" s="667"/>
      <c r="O163" s="667"/>
      <c r="P163" s="398">
        <v>4630</v>
      </c>
      <c r="Q163" s="396" t="s">
        <v>1401</v>
      </c>
      <c r="R163" s="396" t="s">
        <v>1402</v>
      </c>
      <c r="S163" s="397" t="s">
        <v>790</v>
      </c>
      <c r="T163" s="376" t="s">
        <v>437</v>
      </c>
      <c r="U163" s="727">
        <v>1</v>
      </c>
      <c r="V163" s="728"/>
    </row>
    <row r="164" spans="1:22" s="391" customFormat="1" ht="72" customHeight="1">
      <c r="A164" s="388"/>
      <c r="B164" s="389">
        <v>124</v>
      </c>
      <c r="C164" s="390" t="s">
        <v>961</v>
      </c>
      <c r="D164" s="398">
        <v>2</v>
      </c>
      <c r="E164" s="399" t="s">
        <v>1135</v>
      </c>
      <c r="F164" s="400" t="s">
        <v>972</v>
      </c>
      <c r="G164" s="667" t="s">
        <v>973</v>
      </c>
      <c r="H164" s="667"/>
      <c r="I164" s="667"/>
      <c r="J164" s="667"/>
      <c r="K164" s="401" t="s">
        <v>994</v>
      </c>
      <c r="L164" s="667" t="s">
        <v>1136</v>
      </c>
      <c r="M164" s="667"/>
      <c r="N164" s="667"/>
      <c r="O164" s="667"/>
      <c r="P164" s="398">
        <v>4631</v>
      </c>
      <c r="Q164" s="396" t="s">
        <v>1403</v>
      </c>
      <c r="R164" s="396" t="s">
        <v>1404</v>
      </c>
      <c r="S164" s="397" t="s">
        <v>790</v>
      </c>
      <c r="T164" s="376" t="s">
        <v>1250</v>
      </c>
      <c r="U164" s="727">
        <v>1</v>
      </c>
      <c r="V164" s="728"/>
    </row>
    <row r="165" spans="1:22" s="391" customFormat="1" ht="76.5" customHeight="1">
      <c r="A165" s="388"/>
      <c r="B165" s="389">
        <v>125</v>
      </c>
      <c r="C165" s="390" t="s">
        <v>961</v>
      </c>
      <c r="D165" s="398">
        <v>2</v>
      </c>
      <c r="E165" s="399" t="s">
        <v>1135</v>
      </c>
      <c r="F165" s="400" t="s">
        <v>972</v>
      </c>
      <c r="G165" s="667" t="s">
        <v>973</v>
      </c>
      <c r="H165" s="667"/>
      <c r="I165" s="667"/>
      <c r="J165" s="667"/>
      <c r="K165" s="401" t="s">
        <v>974</v>
      </c>
      <c r="L165" s="667" t="s">
        <v>1150</v>
      </c>
      <c r="M165" s="667"/>
      <c r="N165" s="667"/>
      <c r="O165" s="667"/>
      <c r="P165" s="398">
        <v>4665</v>
      </c>
      <c r="Q165" s="396" t="s">
        <v>1405</v>
      </c>
      <c r="R165" s="396" t="s">
        <v>1406</v>
      </c>
      <c r="S165" s="397" t="s">
        <v>249</v>
      </c>
      <c r="T165" s="376" t="s">
        <v>1227</v>
      </c>
      <c r="U165" s="727">
        <v>1</v>
      </c>
      <c r="V165" s="728"/>
    </row>
    <row r="166" spans="1:22" s="391" customFormat="1" ht="80.25" customHeight="1">
      <c r="A166" s="388"/>
      <c r="B166" s="389">
        <v>126</v>
      </c>
      <c r="C166" s="390" t="s">
        <v>961</v>
      </c>
      <c r="D166" s="398">
        <v>2</v>
      </c>
      <c r="E166" s="399" t="s">
        <v>1135</v>
      </c>
      <c r="F166" s="400" t="s">
        <v>972</v>
      </c>
      <c r="G166" s="667" t="s">
        <v>973</v>
      </c>
      <c r="H166" s="667"/>
      <c r="I166" s="667"/>
      <c r="J166" s="667"/>
      <c r="K166" s="401" t="s">
        <v>994</v>
      </c>
      <c r="L166" s="667" t="s">
        <v>1136</v>
      </c>
      <c r="M166" s="667"/>
      <c r="N166" s="667"/>
      <c r="O166" s="667"/>
      <c r="P166" s="398">
        <v>4767</v>
      </c>
      <c r="Q166" s="396" t="s">
        <v>1407</v>
      </c>
      <c r="R166" s="396" t="s">
        <v>1408</v>
      </c>
      <c r="S166" s="397" t="s">
        <v>840</v>
      </c>
      <c r="T166" s="376" t="s">
        <v>1227</v>
      </c>
      <c r="U166" s="727">
        <v>1</v>
      </c>
      <c r="V166" s="728"/>
    </row>
    <row r="167" spans="1:22" s="391" customFormat="1" ht="80.25" customHeight="1">
      <c r="A167" s="388"/>
      <c r="B167" s="389">
        <v>127</v>
      </c>
      <c r="C167" s="390" t="s">
        <v>961</v>
      </c>
      <c r="D167" s="420">
        <v>2</v>
      </c>
      <c r="E167" s="399" t="s">
        <v>1135</v>
      </c>
      <c r="F167" s="400" t="s">
        <v>972</v>
      </c>
      <c r="G167" s="667" t="s">
        <v>973</v>
      </c>
      <c r="H167" s="667"/>
      <c r="I167" s="667"/>
      <c r="J167" s="667"/>
      <c r="K167" s="401" t="s">
        <v>994</v>
      </c>
      <c r="L167" s="667" t="s">
        <v>1136</v>
      </c>
      <c r="M167" s="667"/>
      <c r="N167" s="667"/>
      <c r="O167" s="667"/>
      <c r="P167" s="420">
        <v>4856</v>
      </c>
      <c r="Q167" s="426" t="s">
        <v>2309</v>
      </c>
      <c r="R167" s="396" t="s">
        <v>2310</v>
      </c>
      <c r="S167" s="397" t="s">
        <v>947</v>
      </c>
      <c r="T167" s="419" t="s">
        <v>973</v>
      </c>
      <c r="U167" s="727">
        <v>1</v>
      </c>
      <c r="V167" s="728"/>
    </row>
    <row r="168" spans="1:22" s="391" customFormat="1" ht="75.75" customHeight="1">
      <c r="A168" s="388"/>
      <c r="B168" s="389">
        <v>128</v>
      </c>
      <c r="C168" s="390" t="s">
        <v>961</v>
      </c>
      <c r="D168" s="398">
        <v>2</v>
      </c>
      <c r="E168" s="399" t="s">
        <v>1135</v>
      </c>
      <c r="F168" s="400" t="s">
        <v>972</v>
      </c>
      <c r="G168" s="667" t="s">
        <v>973</v>
      </c>
      <c r="H168" s="667"/>
      <c r="I168" s="667"/>
      <c r="J168" s="667"/>
      <c r="K168" s="401" t="s">
        <v>994</v>
      </c>
      <c r="L168" s="667" t="s">
        <v>1136</v>
      </c>
      <c r="M168" s="667"/>
      <c r="N168" s="667"/>
      <c r="O168" s="667"/>
      <c r="P168" s="398">
        <v>4754</v>
      </c>
      <c r="Q168" s="396" t="s">
        <v>1409</v>
      </c>
      <c r="R168" s="396" t="s">
        <v>1410</v>
      </c>
      <c r="S168" s="397" t="s">
        <v>877</v>
      </c>
      <c r="T168" s="376" t="s">
        <v>1250</v>
      </c>
      <c r="U168" s="727" t="s">
        <v>2287</v>
      </c>
      <c r="V168" s="728"/>
    </row>
    <row r="169" spans="1:22" s="391" customFormat="1" ht="68.25" customHeight="1">
      <c r="A169" s="388"/>
      <c r="B169" s="389">
        <v>129</v>
      </c>
      <c r="C169" s="390" t="s">
        <v>961</v>
      </c>
      <c r="D169" s="398">
        <v>2</v>
      </c>
      <c r="E169" s="399" t="s">
        <v>1135</v>
      </c>
      <c r="F169" s="400" t="s">
        <v>972</v>
      </c>
      <c r="G169" s="667" t="s">
        <v>973</v>
      </c>
      <c r="H169" s="667"/>
      <c r="I169" s="667"/>
      <c r="J169" s="667"/>
      <c r="K169" s="401" t="s">
        <v>986</v>
      </c>
      <c r="L169" s="667" t="s">
        <v>1146</v>
      </c>
      <c r="M169" s="667"/>
      <c r="N169" s="667"/>
      <c r="O169" s="667"/>
      <c r="P169" s="398">
        <v>4809</v>
      </c>
      <c r="Q169" s="396" t="s">
        <v>1411</v>
      </c>
      <c r="R169" s="396" t="s">
        <v>1412</v>
      </c>
      <c r="S169" s="397" t="s">
        <v>896</v>
      </c>
      <c r="T169" s="376" t="s">
        <v>973</v>
      </c>
      <c r="U169" s="727">
        <v>0.7</v>
      </c>
      <c r="V169" s="728"/>
    </row>
    <row r="170" spans="1:22" s="391" customFormat="1" ht="74.25" customHeight="1">
      <c r="A170" s="388"/>
      <c r="B170" s="389">
        <v>130</v>
      </c>
      <c r="C170" s="390" t="s">
        <v>961</v>
      </c>
      <c r="D170" s="398">
        <v>2</v>
      </c>
      <c r="E170" s="399" t="s">
        <v>1135</v>
      </c>
      <c r="F170" s="400" t="s">
        <v>972</v>
      </c>
      <c r="G170" s="667" t="s">
        <v>973</v>
      </c>
      <c r="H170" s="667"/>
      <c r="I170" s="667"/>
      <c r="J170" s="667"/>
      <c r="K170" s="401" t="s">
        <v>974</v>
      </c>
      <c r="L170" s="667" t="s">
        <v>1150</v>
      </c>
      <c r="M170" s="667"/>
      <c r="N170" s="667"/>
      <c r="O170" s="667"/>
      <c r="P170" s="398">
        <v>4680</v>
      </c>
      <c r="Q170" s="396" t="s">
        <v>1413</v>
      </c>
      <c r="R170" s="396" t="s">
        <v>1414</v>
      </c>
      <c r="S170" s="376" t="s">
        <v>1415</v>
      </c>
      <c r="T170" s="413" t="s">
        <v>2128</v>
      </c>
      <c r="U170" s="727">
        <v>0.9</v>
      </c>
      <c r="V170" s="728"/>
    </row>
    <row r="171" spans="1:22" s="391" customFormat="1" ht="81" customHeight="1">
      <c r="A171" s="388"/>
      <c r="B171" s="389">
        <v>131</v>
      </c>
      <c r="C171" s="390" t="s">
        <v>961</v>
      </c>
      <c r="D171" s="398">
        <v>2</v>
      </c>
      <c r="E171" s="399" t="s">
        <v>1135</v>
      </c>
      <c r="F171" s="400" t="s">
        <v>972</v>
      </c>
      <c r="G171" s="667" t="s">
        <v>973</v>
      </c>
      <c r="H171" s="667"/>
      <c r="I171" s="667"/>
      <c r="J171" s="667"/>
      <c r="K171" s="401" t="s">
        <v>986</v>
      </c>
      <c r="L171" s="667" t="s">
        <v>1146</v>
      </c>
      <c r="M171" s="667"/>
      <c r="N171" s="667"/>
      <c r="O171" s="667"/>
      <c r="P171" s="398">
        <v>4707</v>
      </c>
      <c r="Q171" s="396" t="s">
        <v>1416</v>
      </c>
      <c r="R171" s="396" t="s">
        <v>1417</v>
      </c>
      <c r="S171" s="397" t="s">
        <v>262</v>
      </c>
      <c r="T171" s="376" t="s">
        <v>973</v>
      </c>
      <c r="U171" s="727">
        <v>1</v>
      </c>
      <c r="V171" s="728"/>
    </row>
    <row r="172" spans="1:22" s="391" customFormat="1" ht="123" customHeight="1">
      <c r="A172" s="388"/>
      <c r="B172" s="389">
        <v>132</v>
      </c>
      <c r="C172" s="390" t="s">
        <v>961</v>
      </c>
      <c r="D172" s="398">
        <v>2</v>
      </c>
      <c r="E172" s="399" t="s">
        <v>1135</v>
      </c>
      <c r="F172" s="400" t="s">
        <v>972</v>
      </c>
      <c r="G172" s="667" t="s">
        <v>973</v>
      </c>
      <c r="H172" s="667"/>
      <c r="I172" s="667"/>
      <c r="J172" s="667"/>
      <c r="K172" s="401" t="s">
        <v>994</v>
      </c>
      <c r="L172" s="667" t="s">
        <v>1136</v>
      </c>
      <c r="M172" s="667"/>
      <c r="N172" s="667"/>
      <c r="O172" s="667"/>
      <c r="P172" s="398">
        <v>4832</v>
      </c>
      <c r="Q172" s="396" t="s">
        <v>1418</v>
      </c>
      <c r="R172" s="396" t="s">
        <v>1419</v>
      </c>
      <c r="S172" s="397" t="s">
        <v>1420</v>
      </c>
      <c r="T172" s="376" t="s">
        <v>1250</v>
      </c>
      <c r="U172" s="727" t="s">
        <v>2287</v>
      </c>
      <c r="V172" s="728"/>
    </row>
    <row r="173" spans="1:22" s="391" customFormat="1" ht="70.5" customHeight="1">
      <c r="A173" s="388"/>
      <c r="B173" s="389">
        <v>133</v>
      </c>
      <c r="C173" s="390" t="s">
        <v>961</v>
      </c>
      <c r="D173" s="398">
        <v>2</v>
      </c>
      <c r="E173" s="399" t="s">
        <v>1135</v>
      </c>
      <c r="F173" s="400" t="s">
        <v>972</v>
      </c>
      <c r="G173" s="667" t="s">
        <v>973</v>
      </c>
      <c r="H173" s="667"/>
      <c r="I173" s="667"/>
      <c r="J173" s="667"/>
      <c r="K173" s="401" t="s">
        <v>986</v>
      </c>
      <c r="L173" s="667" t="s">
        <v>1146</v>
      </c>
      <c r="M173" s="667"/>
      <c r="N173" s="667"/>
      <c r="O173" s="667"/>
      <c r="P173" s="398">
        <v>4828</v>
      </c>
      <c r="Q173" s="396" t="s">
        <v>1421</v>
      </c>
      <c r="R173" s="396" t="s">
        <v>1422</v>
      </c>
      <c r="S173" s="397" t="s">
        <v>953</v>
      </c>
      <c r="T173" s="375" t="s">
        <v>973</v>
      </c>
      <c r="U173" s="727">
        <v>0.3</v>
      </c>
      <c r="V173" s="728"/>
    </row>
    <row r="174" spans="1:22" s="391" customFormat="1" ht="71.25" customHeight="1">
      <c r="A174" s="388"/>
      <c r="B174" s="389">
        <v>134</v>
      </c>
      <c r="C174" s="390" t="s">
        <v>961</v>
      </c>
      <c r="D174" s="398">
        <v>3</v>
      </c>
      <c r="E174" s="399" t="s">
        <v>1166</v>
      </c>
      <c r="F174" s="400" t="s">
        <v>976</v>
      </c>
      <c r="G174" s="667" t="s">
        <v>977</v>
      </c>
      <c r="H174" s="667"/>
      <c r="I174" s="667"/>
      <c r="J174" s="667"/>
      <c r="K174" s="401" t="s">
        <v>988</v>
      </c>
      <c r="L174" s="667" t="s">
        <v>989</v>
      </c>
      <c r="M174" s="667"/>
      <c r="N174" s="667"/>
      <c r="O174" s="667"/>
      <c r="P174" s="398">
        <v>4728</v>
      </c>
      <c r="Q174" s="396" t="s">
        <v>1423</v>
      </c>
      <c r="R174" s="396" t="s">
        <v>1424</v>
      </c>
      <c r="S174" s="397" t="s">
        <v>388</v>
      </c>
      <c r="T174" s="376" t="s">
        <v>1106</v>
      </c>
      <c r="U174" s="727" t="s">
        <v>2287</v>
      </c>
      <c r="V174" s="728"/>
    </row>
    <row r="175" spans="1:22" s="391" customFormat="1" ht="85.5" customHeight="1">
      <c r="A175" s="388"/>
      <c r="B175" s="389">
        <v>135</v>
      </c>
      <c r="C175" s="390" t="s">
        <v>961</v>
      </c>
      <c r="D175" s="398">
        <v>3</v>
      </c>
      <c r="E175" s="399" t="s">
        <v>1166</v>
      </c>
      <c r="F175" s="400" t="s">
        <v>976</v>
      </c>
      <c r="G175" s="667" t="s">
        <v>977</v>
      </c>
      <c r="H175" s="667"/>
      <c r="I175" s="667"/>
      <c r="J175" s="667"/>
      <c r="K175" s="401" t="s">
        <v>988</v>
      </c>
      <c r="L175" s="667" t="s">
        <v>989</v>
      </c>
      <c r="M175" s="667"/>
      <c r="N175" s="667"/>
      <c r="O175" s="667"/>
      <c r="P175" s="398">
        <v>4741</v>
      </c>
      <c r="Q175" s="396" t="s">
        <v>1425</v>
      </c>
      <c r="R175" s="396" t="s">
        <v>1173</v>
      </c>
      <c r="S175" s="397" t="s">
        <v>388</v>
      </c>
      <c r="T175" s="376" t="s">
        <v>1106</v>
      </c>
      <c r="U175" s="727">
        <v>1</v>
      </c>
      <c r="V175" s="728"/>
    </row>
    <row r="176" spans="1:22" s="391" customFormat="1" ht="110.25" customHeight="1">
      <c r="A176" s="388"/>
      <c r="B176" s="389">
        <v>136</v>
      </c>
      <c r="C176" s="390" t="s">
        <v>961</v>
      </c>
      <c r="D176" s="398">
        <v>3</v>
      </c>
      <c r="E176" s="399" t="s">
        <v>1166</v>
      </c>
      <c r="F176" s="400" t="s">
        <v>976</v>
      </c>
      <c r="G176" s="667" t="s">
        <v>977</v>
      </c>
      <c r="H176" s="667"/>
      <c r="I176" s="667"/>
      <c r="J176" s="667"/>
      <c r="K176" s="401" t="s">
        <v>978</v>
      </c>
      <c r="L176" s="667" t="s">
        <v>979</v>
      </c>
      <c r="M176" s="667"/>
      <c r="N176" s="667"/>
      <c r="O176" s="667"/>
      <c r="P176" s="398">
        <v>4638</v>
      </c>
      <c r="Q176" s="396" t="s">
        <v>1426</v>
      </c>
      <c r="R176" s="396" t="s">
        <v>1427</v>
      </c>
      <c r="S176" s="397" t="s">
        <v>1428</v>
      </c>
      <c r="T176" s="376" t="s">
        <v>1143</v>
      </c>
      <c r="U176" s="727">
        <v>1</v>
      </c>
      <c r="V176" s="728"/>
    </row>
    <row r="177" spans="1:22" s="391" customFormat="1" ht="75" customHeight="1">
      <c r="A177" s="388"/>
      <c r="B177" s="389">
        <v>137</v>
      </c>
      <c r="C177" s="390" t="s">
        <v>961</v>
      </c>
      <c r="D177" s="398">
        <v>3</v>
      </c>
      <c r="E177" s="399" t="s">
        <v>1166</v>
      </c>
      <c r="F177" s="400" t="s">
        <v>976</v>
      </c>
      <c r="G177" s="667" t="s">
        <v>977</v>
      </c>
      <c r="H177" s="667"/>
      <c r="I177" s="667"/>
      <c r="J177" s="667"/>
      <c r="K177" s="401" t="s">
        <v>978</v>
      </c>
      <c r="L177" s="667" t="s">
        <v>979</v>
      </c>
      <c r="M177" s="667"/>
      <c r="N177" s="667"/>
      <c r="O177" s="667"/>
      <c r="P177" s="398">
        <v>4763</v>
      </c>
      <c r="Q177" s="396" t="s">
        <v>1429</v>
      </c>
      <c r="R177" s="396" t="s">
        <v>1430</v>
      </c>
      <c r="S177" s="397" t="s">
        <v>780</v>
      </c>
      <c r="T177" s="376" t="s">
        <v>1250</v>
      </c>
      <c r="U177" s="727" t="s">
        <v>2288</v>
      </c>
      <c r="V177" s="728"/>
    </row>
    <row r="178" spans="1:22" s="391" customFormat="1" ht="118.5" customHeight="1">
      <c r="A178" s="388"/>
      <c r="B178" s="389">
        <v>138</v>
      </c>
      <c r="C178" s="390" t="s">
        <v>961</v>
      </c>
      <c r="D178" s="398">
        <v>3</v>
      </c>
      <c r="E178" s="399" t="s">
        <v>1166</v>
      </c>
      <c r="F178" s="400" t="s">
        <v>996</v>
      </c>
      <c r="G178" s="667" t="s">
        <v>1176</v>
      </c>
      <c r="H178" s="667"/>
      <c r="I178" s="667"/>
      <c r="J178" s="667"/>
      <c r="K178" s="401" t="s">
        <v>998</v>
      </c>
      <c r="L178" s="667" t="s">
        <v>999</v>
      </c>
      <c r="M178" s="667"/>
      <c r="N178" s="667"/>
      <c r="O178" s="667"/>
      <c r="P178" s="398">
        <v>4746</v>
      </c>
      <c r="Q178" s="396" t="s">
        <v>1431</v>
      </c>
      <c r="R178" s="396" t="s">
        <v>1432</v>
      </c>
      <c r="S178" s="397" t="s">
        <v>325</v>
      </c>
      <c r="T178" s="376" t="s">
        <v>1092</v>
      </c>
      <c r="U178" s="727">
        <v>1</v>
      </c>
      <c r="V178" s="728"/>
    </row>
    <row r="179" spans="1:22" s="391" customFormat="1" ht="93" customHeight="1">
      <c r="A179" s="388"/>
      <c r="B179" s="389">
        <v>139</v>
      </c>
      <c r="C179" s="390" t="s">
        <v>961</v>
      </c>
      <c r="D179" s="398">
        <v>3</v>
      </c>
      <c r="E179" s="399" t="s">
        <v>1166</v>
      </c>
      <c r="F179" s="400" t="s">
        <v>996</v>
      </c>
      <c r="G179" s="667" t="s">
        <v>1176</v>
      </c>
      <c r="H179" s="667"/>
      <c r="I179" s="667"/>
      <c r="J179" s="667"/>
      <c r="K179" s="401" t="s">
        <v>998</v>
      </c>
      <c r="L179" s="667" t="s">
        <v>999</v>
      </c>
      <c r="M179" s="667"/>
      <c r="N179" s="667"/>
      <c r="O179" s="667"/>
      <c r="P179" s="398">
        <v>4777</v>
      </c>
      <c r="Q179" s="396" t="s">
        <v>1433</v>
      </c>
      <c r="R179" s="396" t="s">
        <v>1434</v>
      </c>
      <c r="S179" s="397" t="s">
        <v>1435</v>
      </c>
      <c r="T179" s="376" t="s">
        <v>1092</v>
      </c>
      <c r="U179" s="727">
        <v>1</v>
      </c>
      <c r="V179" s="728"/>
    </row>
    <row r="180" spans="1:22" s="391" customFormat="1" ht="54" customHeight="1">
      <c r="A180" s="388"/>
      <c r="B180" s="389">
        <v>140</v>
      </c>
      <c r="C180" s="390" t="s">
        <v>961</v>
      </c>
      <c r="D180" s="398">
        <v>4</v>
      </c>
      <c r="E180" s="399" t="s">
        <v>1184</v>
      </c>
      <c r="F180" s="400" t="s">
        <v>980</v>
      </c>
      <c r="G180" s="667" t="s">
        <v>1185</v>
      </c>
      <c r="H180" s="667"/>
      <c r="I180" s="667"/>
      <c r="J180" s="667"/>
      <c r="K180" s="401" t="s">
        <v>982</v>
      </c>
      <c r="L180" s="667" t="s">
        <v>983</v>
      </c>
      <c r="M180" s="667"/>
      <c r="N180" s="667"/>
      <c r="O180" s="667"/>
      <c r="P180" s="398">
        <v>4645</v>
      </c>
      <c r="Q180" s="396" t="s">
        <v>1436</v>
      </c>
      <c r="R180" s="396" t="s">
        <v>1437</v>
      </c>
      <c r="S180" s="397" t="s">
        <v>169</v>
      </c>
      <c r="T180" s="376" t="s">
        <v>2131</v>
      </c>
      <c r="U180" s="727">
        <v>1</v>
      </c>
      <c r="V180" s="728"/>
    </row>
    <row r="181" spans="1:22" s="391" customFormat="1" ht="76.5" customHeight="1">
      <c r="A181" s="388"/>
      <c r="B181" s="389">
        <v>141</v>
      </c>
      <c r="C181" s="390" t="s">
        <v>961</v>
      </c>
      <c r="D181" s="398">
        <v>4</v>
      </c>
      <c r="E181" s="399" t="s">
        <v>1184</v>
      </c>
      <c r="F181" s="400" t="s">
        <v>980</v>
      </c>
      <c r="G181" s="667" t="s">
        <v>1185</v>
      </c>
      <c r="H181" s="667"/>
      <c r="I181" s="667"/>
      <c r="J181" s="667"/>
      <c r="K181" s="401" t="s">
        <v>982</v>
      </c>
      <c r="L181" s="667" t="s">
        <v>983</v>
      </c>
      <c r="M181" s="667"/>
      <c r="N181" s="667"/>
      <c r="O181" s="667"/>
      <c r="P181" s="398">
        <v>4717</v>
      </c>
      <c r="Q181" s="396" t="s">
        <v>1439</v>
      </c>
      <c r="R181" s="396" t="s">
        <v>1440</v>
      </c>
      <c r="S181" s="397" t="s">
        <v>1441</v>
      </c>
      <c r="T181" s="376" t="s">
        <v>1250</v>
      </c>
      <c r="U181" s="727">
        <v>1</v>
      </c>
      <c r="V181" s="728"/>
    </row>
    <row r="182" spans="1:22" s="391" customFormat="1" ht="84" customHeight="1">
      <c r="A182" s="388"/>
      <c r="B182" s="389">
        <v>142</v>
      </c>
      <c r="C182" s="390" t="s">
        <v>961</v>
      </c>
      <c r="D182" s="398">
        <v>4</v>
      </c>
      <c r="E182" s="399" t="s">
        <v>1184</v>
      </c>
      <c r="F182" s="400" t="s">
        <v>980</v>
      </c>
      <c r="G182" s="667" t="s">
        <v>1185</v>
      </c>
      <c r="H182" s="667"/>
      <c r="I182" s="667"/>
      <c r="J182" s="667"/>
      <c r="K182" s="401" t="s">
        <v>1000</v>
      </c>
      <c r="L182" s="667" t="s">
        <v>1191</v>
      </c>
      <c r="M182" s="667"/>
      <c r="N182" s="667"/>
      <c r="O182" s="667"/>
      <c r="P182" s="398">
        <v>4700</v>
      </c>
      <c r="Q182" s="396" t="s">
        <v>1442</v>
      </c>
      <c r="R182" s="396" t="s">
        <v>1443</v>
      </c>
      <c r="S182" s="397" t="s">
        <v>862</v>
      </c>
      <c r="T182" s="376" t="s">
        <v>1250</v>
      </c>
      <c r="U182" s="727" t="s">
        <v>2287</v>
      </c>
      <c r="V182" s="728"/>
    </row>
    <row r="183" spans="1:22" s="391" customFormat="1" ht="70.5" customHeight="1">
      <c r="A183" s="388"/>
      <c r="B183" s="389">
        <v>143</v>
      </c>
      <c r="C183" s="390" t="s">
        <v>961</v>
      </c>
      <c r="D183" s="398">
        <v>4</v>
      </c>
      <c r="E183" s="399" t="s">
        <v>1184</v>
      </c>
      <c r="F183" s="400" t="s">
        <v>980</v>
      </c>
      <c r="G183" s="667" t="s">
        <v>1185</v>
      </c>
      <c r="H183" s="667"/>
      <c r="I183" s="667"/>
      <c r="J183" s="667"/>
      <c r="K183" s="401" t="s">
        <v>1009</v>
      </c>
      <c r="L183" s="667" t="s">
        <v>1444</v>
      </c>
      <c r="M183" s="667"/>
      <c r="N183" s="667"/>
      <c r="O183" s="667"/>
      <c r="P183" s="398">
        <v>4710</v>
      </c>
      <c r="Q183" s="396" t="s">
        <v>1445</v>
      </c>
      <c r="R183" s="396" t="s">
        <v>1446</v>
      </c>
      <c r="S183" s="397" t="s">
        <v>262</v>
      </c>
      <c r="T183" s="376" t="s">
        <v>1250</v>
      </c>
      <c r="U183" s="727">
        <v>0.67</v>
      </c>
      <c r="V183" s="728"/>
    </row>
    <row r="184" spans="1:22" s="391" customFormat="1" ht="51" customHeight="1">
      <c r="A184" s="388"/>
      <c r="B184" s="389">
        <v>144</v>
      </c>
      <c r="C184" s="390" t="s">
        <v>961</v>
      </c>
      <c r="D184" s="398">
        <v>4</v>
      </c>
      <c r="E184" s="399" t="s">
        <v>1184</v>
      </c>
      <c r="F184" s="400" t="s">
        <v>1021</v>
      </c>
      <c r="G184" s="667" t="s">
        <v>1022</v>
      </c>
      <c r="H184" s="667"/>
      <c r="I184" s="667"/>
      <c r="J184" s="667"/>
      <c r="K184" s="401" t="s">
        <v>1026</v>
      </c>
      <c r="L184" s="667" t="s">
        <v>1027</v>
      </c>
      <c r="M184" s="667"/>
      <c r="N184" s="667"/>
      <c r="O184" s="667"/>
      <c r="P184" s="398">
        <v>4760</v>
      </c>
      <c r="Q184" s="396" t="s">
        <v>1447</v>
      </c>
      <c r="R184" s="396" t="s">
        <v>1448</v>
      </c>
      <c r="S184" s="397" t="s">
        <v>1318</v>
      </c>
      <c r="T184" s="376" t="s">
        <v>437</v>
      </c>
      <c r="U184" s="727">
        <v>1</v>
      </c>
      <c r="V184" s="728"/>
    </row>
    <row r="185" spans="1:22" s="391" customFormat="1" ht="79.5" customHeight="1">
      <c r="A185" s="388"/>
      <c r="B185" s="389">
        <v>145</v>
      </c>
      <c r="C185" s="390" t="s">
        <v>961</v>
      </c>
      <c r="D185" s="398">
        <v>4</v>
      </c>
      <c r="E185" s="399" t="s">
        <v>1184</v>
      </c>
      <c r="F185" s="400" t="s">
        <v>1021</v>
      </c>
      <c r="G185" s="667" t="s">
        <v>1022</v>
      </c>
      <c r="H185" s="667"/>
      <c r="I185" s="667"/>
      <c r="J185" s="667"/>
      <c r="K185" s="401" t="s">
        <v>1023</v>
      </c>
      <c r="L185" s="667" t="s">
        <v>65</v>
      </c>
      <c r="M185" s="667"/>
      <c r="N185" s="667"/>
      <c r="O185" s="667"/>
      <c r="P185" s="398">
        <v>4666</v>
      </c>
      <c r="Q185" s="396" t="s">
        <v>1449</v>
      </c>
      <c r="R185" s="396" t="s">
        <v>1450</v>
      </c>
      <c r="S185" s="397" t="s">
        <v>249</v>
      </c>
      <c r="T185" s="376" t="s">
        <v>1451</v>
      </c>
      <c r="U185" s="727" t="s">
        <v>2287</v>
      </c>
      <c r="V185" s="728"/>
    </row>
    <row r="186" spans="1:22" s="391" customFormat="1" ht="68.25" customHeight="1">
      <c r="A186" s="388"/>
      <c r="B186" s="389">
        <v>146</v>
      </c>
      <c r="C186" s="390" t="s">
        <v>961</v>
      </c>
      <c r="D186" s="398">
        <v>4</v>
      </c>
      <c r="E186" s="399" t="s">
        <v>1184</v>
      </c>
      <c r="F186" s="400" t="s">
        <v>1021</v>
      </c>
      <c r="G186" s="667" t="s">
        <v>1022</v>
      </c>
      <c r="H186" s="667"/>
      <c r="I186" s="667"/>
      <c r="J186" s="667"/>
      <c r="K186" s="401" t="s">
        <v>1026</v>
      </c>
      <c r="L186" s="667" t="s">
        <v>1027</v>
      </c>
      <c r="M186" s="667"/>
      <c r="N186" s="667"/>
      <c r="O186" s="667"/>
      <c r="P186" s="398">
        <v>4674</v>
      </c>
      <c r="Q186" s="396" t="s">
        <v>2289</v>
      </c>
      <c r="R186" s="396" t="s">
        <v>2290</v>
      </c>
      <c r="S186" s="397" t="s">
        <v>847</v>
      </c>
      <c r="T186" s="376" t="s">
        <v>1451</v>
      </c>
      <c r="U186" s="727">
        <v>1</v>
      </c>
      <c r="V186" s="728"/>
    </row>
    <row r="187" spans="1:22" s="391" customFormat="1" ht="65.25" customHeight="1">
      <c r="A187" s="388"/>
      <c r="B187" s="389">
        <v>147</v>
      </c>
      <c r="C187" s="390" t="s">
        <v>961</v>
      </c>
      <c r="D187" s="398">
        <v>4</v>
      </c>
      <c r="E187" s="399" t="s">
        <v>1184</v>
      </c>
      <c r="F187" s="400" t="s">
        <v>1021</v>
      </c>
      <c r="G187" s="667" t="s">
        <v>1022</v>
      </c>
      <c r="H187" s="667"/>
      <c r="I187" s="667"/>
      <c r="J187" s="667"/>
      <c r="K187" s="401" t="s">
        <v>1026</v>
      </c>
      <c r="L187" s="667" t="s">
        <v>1027</v>
      </c>
      <c r="M187" s="667"/>
      <c r="N187" s="667"/>
      <c r="O187" s="667"/>
      <c r="P187" s="398">
        <v>4714</v>
      </c>
      <c r="Q187" s="396" t="s">
        <v>1452</v>
      </c>
      <c r="R187" s="396" t="s">
        <v>1453</v>
      </c>
      <c r="S187" s="397" t="s">
        <v>262</v>
      </c>
      <c r="T187" s="376" t="s">
        <v>2132</v>
      </c>
      <c r="U187" s="727">
        <v>1</v>
      </c>
      <c r="V187" s="728"/>
    </row>
    <row r="188" spans="1:22" s="391" customFormat="1" ht="95.25" customHeight="1">
      <c r="A188" s="388"/>
      <c r="B188" s="389">
        <v>148</v>
      </c>
      <c r="C188" s="390" t="s">
        <v>961</v>
      </c>
      <c r="D188" s="398">
        <v>4</v>
      </c>
      <c r="E188" s="399" t="s">
        <v>1184</v>
      </c>
      <c r="F188" s="400" t="s">
        <v>1021</v>
      </c>
      <c r="G188" s="667" t="s">
        <v>1022</v>
      </c>
      <c r="H188" s="667"/>
      <c r="I188" s="667"/>
      <c r="J188" s="667"/>
      <c r="K188" s="401" t="s">
        <v>1026</v>
      </c>
      <c r="L188" s="667" t="s">
        <v>1027</v>
      </c>
      <c r="M188" s="667"/>
      <c r="N188" s="667"/>
      <c r="O188" s="667"/>
      <c r="P188" s="398">
        <v>4668</v>
      </c>
      <c r="Q188" s="396" t="s">
        <v>1455</v>
      </c>
      <c r="R188" s="396" t="s">
        <v>1456</v>
      </c>
      <c r="S188" s="397" t="s">
        <v>1366</v>
      </c>
      <c r="T188" s="376" t="s">
        <v>437</v>
      </c>
      <c r="U188" s="727">
        <v>1</v>
      </c>
      <c r="V188" s="728"/>
    </row>
    <row r="189" spans="1:22" s="391" customFormat="1" ht="83.25" customHeight="1">
      <c r="A189" s="388"/>
      <c r="B189" s="389">
        <v>149</v>
      </c>
      <c r="C189" s="390" t="s">
        <v>961</v>
      </c>
      <c r="D189" s="398">
        <v>4</v>
      </c>
      <c r="E189" s="399" t="s">
        <v>1184</v>
      </c>
      <c r="F189" s="400" t="s">
        <v>1021</v>
      </c>
      <c r="G189" s="667" t="s">
        <v>1022</v>
      </c>
      <c r="H189" s="667"/>
      <c r="I189" s="667"/>
      <c r="J189" s="667"/>
      <c r="K189" s="401" t="s">
        <v>1026</v>
      </c>
      <c r="L189" s="667" t="s">
        <v>1027</v>
      </c>
      <c r="M189" s="667"/>
      <c r="N189" s="667"/>
      <c r="O189" s="667"/>
      <c r="P189" s="398">
        <v>4672</v>
      </c>
      <c r="Q189" s="396" t="s">
        <v>1457</v>
      </c>
      <c r="R189" s="396" t="s">
        <v>1458</v>
      </c>
      <c r="S189" s="397" t="s">
        <v>1366</v>
      </c>
      <c r="T189" s="376" t="s">
        <v>437</v>
      </c>
      <c r="U189" s="727">
        <v>1</v>
      </c>
      <c r="V189" s="728"/>
    </row>
    <row r="190" spans="1:22" s="391" customFormat="1" ht="78.75" customHeight="1">
      <c r="A190" s="388"/>
      <c r="B190" s="389">
        <v>150</v>
      </c>
      <c r="C190" s="390" t="s">
        <v>961</v>
      </c>
      <c r="D190" s="398">
        <v>5</v>
      </c>
      <c r="E190" s="399" t="s">
        <v>1203</v>
      </c>
      <c r="F190" s="400" t="s">
        <v>1036</v>
      </c>
      <c r="G190" s="667" t="s">
        <v>1204</v>
      </c>
      <c r="H190" s="667"/>
      <c r="I190" s="667"/>
      <c r="J190" s="667"/>
      <c r="K190" s="401" t="s">
        <v>1038</v>
      </c>
      <c r="L190" s="667" t="s">
        <v>1039</v>
      </c>
      <c r="M190" s="667"/>
      <c r="N190" s="667"/>
      <c r="O190" s="667"/>
      <c r="P190" s="398">
        <v>4751</v>
      </c>
      <c r="Q190" s="396" t="s">
        <v>1459</v>
      </c>
      <c r="R190" s="396" t="s">
        <v>1460</v>
      </c>
      <c r="S190" s="376" t="s">
        <v>1461</v>
      </c>
      <c r="T190" s="376" t="s">
        <v>1438</v>
      </c>
      <c r="U190" s="727">
        <v>1</v>
      </c>
      <c r="V190" s="728"/>
    </row>
    <row r="191" spans="1:22" s="391" customFormat="1" ht="78" customHeight="1">
      <c r="A191" s="388"/>
      <c r="B191" s="389">
        <v>151</v>
      </c>
      <c r="C191" s="390" t="s">
        <v>961</v>
      </c>
      <c r="D191" s="398">
        <v>5</v>
      </c>
      <c r="E191" s="399" t="s">
        <v>1203</v>
      </c>
      <c r="F191" s="400" t="s">
        <v>1036</v>
      </c>
      <c r="G191" s="667" t="s">
        <v>1204</v>
      </c>
      <c r="H191" s="667"/>
      <c r="I191" s="667"/>
      <c r="J191" s="667"/>
      <c r="K191" s="401" t="s">
        <v>1038</v>
      </c>
      <c r="L191" s="667" t="s">
        <v>1039</v>
      </c>
      <c r="M191" s="667"/>
      <c r="N191" s="667"/>
      <c r="O191" s="667"/>
      <c r="P191" s="398">
        <v>4646</v>
      </c>
      <c r="Q191" s="396" t="s">
        <v>1462</v>
      </c>
      <c r="R191" s="396" t="s">
        <v>1463</v>
      </c>
      <c r="S191" s="397" t="s">
        <v>169</v>
      </c>
      <c r="T191" s="376" t="s">
        <v>1438</v>
      </c>
      <c r="U191" s="727" t="s">
        <v>2291</v>
      </c>
      <c r="V191" s="728"/>
    </row>
    <row r="192" spans="1:22" s="391" customFormat="1" ht="81.75" customHeight="1">
      <c r="A192" s="388"/>
      <c r="B192" s="389">
        <v>152</v>
      </c>
      <c r="C192" s="390" t="s">
        <v>961</v>
      </c>
      <c r="D192" s="398">
        <v>5</v>
      </c>
      <c r="E192" s="399" t="s">
        <v>1203</v>
      </c>
      <c r="F192" s="400" t="s">
        <v>1036</v>
      </c>
      <c r="G192" s="667" t="s">
        <v>1204</v>
      </c>
      <c r="H192" s="667"/>
      <c r="I192" s="667"/>
      <c r="J192" s="667"/>
      <c r="K192" s="401" t="s">
        <v>1038</v>
      </c>
      <c r="L192" s="667" t="s">
        <v>1039</v>
      </c>
      <c r="M192" s="667"/>
      <c r="N192" s="667"/>
      <c r="O192" s="667"/>
      <c r="P192" s="398">
        <v>4647</v>
      </c>
      <c r="Q192" s="396" t="s">
        <v>2292</v>
      </c>
      <c r="R192" s="396" t="s">
        <v>2293</v>
      </c>
      <c r="S192" s="397" t="s">
        <v>169</v>
      </c>
      <c r="T192" s="376" t="s">
        <v>1438</v>
      </c>
      <c r="U192" s="727">
        <v>1</v>
      </c>
      <c r="V192" s="728"/>
    </row>
    <row r="193" spans="1:22" s="391" customFormat="1" ht="162.75" customHeight="1">
      <c r="A193" s="388"/>
      <c r="B193" s="389">
        <v>153</v>
      </c>
      <c r="C193" s="390" t="s">
        <v>961</v>
      </c>
      <c r="D193" s="398">
        <v>5</v>
      </c>
      <c r="E193" s="399" t="s">
        <v>1203</v>
      </c>
      <c r="F193" s="400" t="s">
        <v>1036</v>
      </c>
      <c r="G193" s="667" t="s">
        <v>1204</v>
      </c>
      <c r="H193" s="667"/>
      <c r="I193" s="667"/>
      <c r="J193" s="667"/>
      <c r="K193" s="401" t="s">
        <v>1038</v>
      </c>
      <c r="L193" s="667" t="s">
        <v>1039</v>
      </c>
      <c r="M193" s="667"/>
      <c r="N193" s="667"/>
      <c r="O193" s="667"/>
      <c r="P193" s="398">
        <v>4716</v>
      </c>
      <c r="Q193" s="396" t="s">
        <v>1464</v>
      </c>
      <c r="R193" s="396" t="s">
        <v>1465</v>
      </c>
      <c r="S193" s="397" t="s">
        <v>1466</v>
      </c>
      <c r="T193" s="376" t="s">
        <v>1438</v>
      </c>
      <c r="U193" s="727" t="s">
        <v>2287</v>
      </c>
      <c r="V193" s="728"/>
    </row>
    <row r="194" spans="1:22" s="391" customFormat="1" ht="70.5" customHeight="1">
      <c r="A194" s="388"/>
      <c r="B194" s="389">
        <v>154</v>
      </c>
      <c r="C194" s="390" t="s">
        <v>961</v>
      </c>
      <c r="D194" s="417">
        <v>5</v>
      </c>
      <c r="E194" s="399" t="s">
        <v>1203</v>
      </c>
      <c r="F194" s="400" t="s">
        <v>1036</v>
      </c>
      <c r="G194" s="667" t="s">
        <v>1204</v>
      </c>
      <c r="H194" s="667"/>
      <c r="I194" s="667"/>
      <c r="J194" s="667"/>
      <c r="K194" s="401" t="s">
        <v>1038</v>
      </c>
      <c r="L194" s="667" t="s">
        <v>1039</v>
      </c>
      <c r="M194" s="667"/>
      <c r="N194" s="667"/>
      <c r="O194" s="667"/>
      <c r="P194" s="398">
        <v>4632</v>
      </c>
      <c r="Q194" s="396" t="s">
        <v>1467</v>
      </c>
      <c r="R194" s="396" t="s">
        <v>1468</v>
      </c>
      <c r="S194" s="397" t="s">
        <v>950</v>
      </c>
      <c r="T194" s="376" t="s">
        <v>1438</v>
      </c>
      <c r="U194" s="727">
        <v>1</v>
      </c>
      <c r="V194" s="728"/>
    </row>
    <row r="195" spans="1:22" s="391" customFormat="1" ht="108.75" customHeight="1">
      <c r="A195" s="388"/>
      <c r="B195" s="389">
        <v>155</v>
      </c>
      <c r="C195" s="390" t="s">
        <v>961</v>
      </c>
      <c r="D195" s="398">
        <v>5</v>
      </c>
      <c r="E195" s="399" t="s">
        <v>1203</v>
      </c>
      <c r="F195" s="400" t="s">
        <v>1036</v>
      </c>
      <c r="G195" s="667" t="s">
        <v>1204</v>
      </c>
      <c r="H195" s="667"/>
      <c r="I195" s="667"/>
      <c r="J195" s="667"/>
      <c r="K195" s="401" t="s">
        <v>1038</v>
      </c>
      <c r="L195" s="667" t="s">
        <v>1039</v>
      </c>
      <c r="M195" s="667"/>
      <c r="N195" s="667"/>
      <c r="O195" s="667"/>
      <c r="P195" s="398">
        <v>4633</v>
      </c>
      <c r="Q195" s="396" t="s">
        <v>1469</v>
      </c>
      <c r="R195" s="396" t="s">
        <v>1470</v>
      </c>
      <c r="S195" s="397" t="s">
        <v>950</v>
      </c>
      <c r="T195" s="376" t="s">
        <v>1438</v>
      </c>
      <c r="U195" s="727">
        <v>1</v>
      </c>
      <c r="V195" s="728"/>
    </row>
    <row r="196" spans="1:22" s="391" customFormat="1" ht="123" customHeight="1">
      <c r="A196" s="388"/>
      <c r="B196" s="389">
        <v>156</v>
      </c>
      <c r="C196" s="390" t="s">
        <v>961</v>
      </c>
      <c r="D196" s="398">
        <v>5</v>
      </c>
      <c r="E196" s="399" t="s">
        <v>1203</v>
      </c>
      <c r="F196" s="400" t="s">
        <v>1036</v>
      </c>
      <c r="G196" s="667" t="s">
        <v>1204</v>
      </c>
      <c r="H196" s="667"/>
      <c r="I196" s="667"/>
      <c r="J196" s="667"/>
      <c r="K196" s="401" t="s">
        <v>1038</v>
      </c>
      <c r="L196" s="667" t="s">
        <v>1039</v>
      </c>
      <c r="M196" s="667"/>
      <c r="N196" s="667"/>
      <c r="O196" s="667"/>
      <c r="P196" s="398">
        <v>4634</v>
      </c>
      <c r="Q196" s="396" t="s">
        <v>1471</v>
      </c>
      <c r="R196" s="396" t="s">
        <v>1472</v>
      </c>
      <c r="S196" s="397" t="s">
        <v>950</v>
      </c>
      <c r="T196" s="376" t="s">
        <v>1438</v>
      </c>
      <c r="U196" s="727">
        <v>1</v>
      </c>
      <c r="V196" s="728"/>
    </row>
    <row r="197" spans="1:22" s="391" customFormat="1" ht="70.5" customHeight="1">
      <c r="A197" s="388"/>
      <c r="B197" s="389">
        <v>157</v>
      </c>
      <c r="C197" s="390" t="s">
        <v>961</v>
      </c>
      <c r="D197" s="398">
        <v>5</v>
      </c>
      <c r="E197" s="399" t="s">
        <v>1203</v>
      </c>
      <c r="F197" s="400" t="s">
        <v>1036</v>
      </c>
      <c r="G197" s="667" t="s">
        <v>1204</v>
      </c>
      <c r="H197" s="667"/>
      <c r="I197" s="667"/>
      <c r="J197" s="667"/>
      <c r="K197" s="401" t="s">
        <v>1038</v>
      </c>
      <c r="L197" s="667" t="s">
        <v>1039</v>
      </c>
      <c r="M197" s="667"/>
      <c r="N197" s="667"/>
      <c r="O197" s="667"/>
      <c r="P197" s="398">
        <v>4635</v>
      </c>
      <c r="Q197" s="396" t="s">
        <v>1473</v>
      </c>
      <c r="R197" s="396" t="s">
        <v>1474</v>
      </c>
      <c r="S197" s="397" t="s">
        <v>950</v>
      </c>
      <c r="T197" s="376" t="s">
        <v>1438</v>
      </c>
      <c r="U197" s="727">
        <v>1</v>
      </c>
      <c r="V197" s="728"/>
    </row>
    <row r="198" spans="1:22" s="391" customFormat="1" ht="159.75" customHeight="1">
      <c r="A198" s="388"/>
      <c r="B198" s="389">
        <v>158</v>
      </c>
      <c r="C198" s="390" t="s">
        <v>961</v>
      </c>
      <c r="D198" s="398">
        <v>6</v>
      </c>
      <c r="E198" s="399" t="s">
        <v>1213</v>
      </c>
      <c r="F198" s="400" t="s">
        <v>1032</v>
      </c>
      <c r="G198" s="667" t="s">
        <v>1214</v>
      </c>
      <c r="H198" s="667"/>
      <c r="I198" s="667"/>
      <c r="J198" s="667"/>
      <c r="K198" s="401" t="s">
        <v>1034</v>
      </c>
      <c r="L198" s="667" t="s">
        <v>1218</v>
      </c>
      <c r="M198" s="667"/>
      <c r="N198" s="667"/>
      <c r="O198" s="667"/>
      <c r="P198" s="398">
        <v>4661</v>
      </c>
      <c r="Q198" s="396" t="s">
        <v>1475</v>
      </c>
      <c r="R198" s="396" t="s">
        <v>1476</v>
      </c>
      <c r="S198" s="397" t="s">
        <v>198</v>
      </c>
      <c r="T198" s="376" t="s">
        <v>1103</v>
      </c>
      <c r="U198" s="727" t="s">
        <v>2287</v>
      </c>
      <c r="V198" s="728"/>
    </row>
    <row r="199" spans="1:22" s="391" customFormat="1" ht="94.5" customHeight="1">
      <c r="A199" s="388"/>
      <c r="B199" s="389">
        <v>159</v>
      </c>
      <c r="C199" s="390" t="s">
        <v>961</v>
      </c>
      <c r="D199" s="398">
        <v>6</v>
      </c>
      <c r="E199" s="399" t="s">
        <v>1213</v>
      </c>
      <c r="F199" s="400" t="s">
        <v>1032</v>
      </c>
      <c r="G199" s="667" t="s">
        <v>1214</v>
      </c>
      <c r="H199" s="667"/>
      <c r="I199" s="667"/>
      <c r="J199" s="667"/>
      <c r="K199" s="401" t="s">
        <v>1034</v>
      </c>
      <c r="L199" s="667" t="s">
        <v>1218</v>
      </c>
      <c r="M199" s="667"/>
      <c r="N199" s="667"/>
      <c r="O199" s="667"/>
      <c r="P199" s="398">
        <v>4656</v>
      </c>
      <c r="Q199" s="396" t="s">
        <v>2294</v>
      </c>
      <c r="R199" s="396" t="s">
        <v>2295</v>
      </c>
      <c r="S199" s="397" t="s">
        <v>215</v>
      </c>
      <c r="T199" s="376" t="s">
        <v>1103</v>
      </c>
      <c r="U199" s="727">
        <v>1</v>
      </c>
      <c r="V199" s="728"/>
    </row>
    <row r="200" spans="1:22" s="391" customFormat="1" ht="87" customHeight="1">
      <c r="A200" s="388"/>
      <c r="B200" s="389">
        <v>160</v>
      </c>
      <c r="C200" s="390" t="s">
        <v>961</v>
      </c>
      <c r="D200" s="398">
        <v>6</v>
      </c>
      <c r="E200" s="399" t="s">
        <v>1213</v>
      </c>
      <c r="F200" s="400" t="s">
        <v>1046</v>
      </c>
      <c r="G200" s="667" t="s">
        <v>1047</v>
      </c>
      <c r="H200" s="667"/>
      <c r="I200" s="667"/>
      <c r="J200" s="667"/>
      <c r="K200" s="401" t="s">
        <v>1052</v>
      </c>
      <c r="L200" s="667" t="s">
        <v>1053</v>
      </c>
      <c r="M200" s="667"/>
      <c r="N200" s="667"/>
      <c r="O200" s="667"/>
      <c r="P200" s="398">
        <v>4731</v>
      </c>
      <c r="Q200" s="396" t="s">
        <v>2133</v>
      </c>
      <c r="R200" s="396" t="s">
        <v>1477</v>
      </c>
      <c r="S200" s="397" t="s">
        <v>359</v>
      </c>
      <c r="T200" s="376" t="s">
        <v>2143</v>
      </c>
      <c r="U200" s="727">
        <v>1</v>
      </c>
      <c r="V200" s="728"/>
    </row>
    <row r="201" spans="1:22" s="391" customFormat="1" ht="96.75" customHeight="1">
      <c r="A201" s="388"/>
      <c r="B201" s="389">
        <v>161</v>
      </c>
      <c r="C201" s="390" t="s">
        <v>961</v>
      </c>
      <c r="D201" s="398">
        <v>6</v>
      </c>
      <c r="E201" s="399" t="s">
        <v>1213</v>
      </c>
      <c r="F201" s="400" t="s">
        <v>1046</v>
      </c>
      <c r="G201" s="667" t="s">
        <v>1047</v>
      </c>
      <c r="H201" s="667"/>
      <c r="I201" s="667"/>
      <c r="J201" s="667"/>
      <c r="K201" s="401" t="s">
        <v>1063</v>
      </c>
      <c r="L201" s="667" t="s">
        <v>1064</v>
      </c>
      <c r="M201" s="667"/>
      <c r="N201" s="667"/>
      <c r="O201" s="667"/>
      <c r="P201" s="398">
        <v>4799</v>
      </c>
      <c r="Q201" s="396" t="s">
        <v>1478</v>
      </c>
      <c r="R201" s="396" t="s">
        <v>1479</v>
      </c>
      <c r="S201" s="397" t="s">
        <v>179</v>
      </c>
      <c r="T201" s="376" t="s">
        <v>1687</v>
      </c>
      <c r="U201" s="727">
        <v>1</v>
      </c>
      <c r="V201" s="728"/>
    </row>
    <row r="202" spans="1:22" s="391" customFormat="1" ht="78.75" customHeight="1">
      <c r="A202" s="388"/>
      <c r="B202" s="389">
        <v>162</v>
      </c>
      <c r="C202" s="390" t="s">
        <v>961</v>
      </c>
      <c r="D202" s="398">
        <v>6</v>
      </c>
      <c r="E202" s="399" t="s">
        <v>1213</v>
      </c>
      <c r="F202" s="400" t="s">
        <v>1046</v>
      </c>
      <c r="G202" s="667" t="s">
        <v>1047</v>
      </c>
      <c r="H202" s="667"/>
      <c r="I202" s="667"/>
      <c r="J202" s="667"/>
      <c r="K202" s="401" t="s">
        <v>1052</v>
      </c>
      <c r="L202" s="667" t="s">
        <v>1053</v>
      </c>
      <c r="M202" s="667"/>
      <c r="N202" s="667"/>
      <c r="O202" s="667"/>
      <c r="P202" s="398">
        <v>4688</v>
      </c>
      <c r="Q202" s="418" t="s">
        <v>1480</v>
      </c>
      <c r="R202" s="418" t="s">
        <v>1481</v>
      </c>
      <c r="S202" s="413" t="s">
        <v>612</v>
      </c>
      <c r="T202" s="376" t="s">
        <v>612</v>
      </c>
      <c r="U202" s="727" t="s">
        <v>2296</v>
      </c>
      <c r="V202" s="728"/>
    </row>
    <row r="203" spans="1:22" s="391" customFormat="1" ht="52.5" customHeight="1">
      <c r="A203" s="388"/>
      <c r="B203" s="389">
        <v>163</v>
      </c>
      <c r="C203" s="390" t="s">
        <v>961</v>
      </c>
      <c r="D203" s="398">
        <v>6</v>
      </c>
      <c r="E203" s="399" t="s">
        <v>1213</v>
      </c>
      <c r="F203" s="400" t="s">
        <v>1046</v>
      </c>
      <c r="G203" s="667" t="s">
        <v>1047</v>
      </c>
      <c r="H203" s="667"/>
      <c r="I203" s="667"/>
      <c r="J203" s="667"/>
      <c r="K203" s="401" t="s">
        <v>1048</v>
      </c>
      <c r="L203" s="667" t="s">
        <v>1049</v>
      </c>
      <c r="M203" s="667"/>
      <c r="N203" s="667"/>
      <c r="O203" s="667"/>
      <c r="P203" s="398">
        <v>4692</v>
      </c>
      <c r="Q203" s="418" t="s">
        <v>1482</v>
      </c>
      <c r="R203" s="418" t="s">
        <v>1483</v>
      </c>
      <c r="S203" s="413" t="s">
        <v>612</v>
      </c>
      <c r="T203" s="376" t="s">
        <v>612</v>
      </c>
      <c r="U203" s="727" t="s">
        <v>2297</v>
      </c>
      <c r="V203" s="728"/>
    </row>
    <row r="204" spans="1:22" s="391" customFormat="1" ht="52.5" customHeight="1">
      <c r="A204" s="388"/>
      <c r="B204" s="389">
        <v>164</v>
      </c>
      <c r="C204" s="390"/>
      <c r="D204" s="420"/>
      <c r="E204" s="399"/>
      <c r="F204" s="400"/>
      <c r="G204" s="420"/>
      <c r="H204" s="420"/>
      <c r="I204" s="420"/>
      <c r="J204" s="420"/>
      <c r="K204" s="401"/>
      <c r="L204" s="420"/>
      <c r="M204" s="420"/>
      <c r="N204" s="420"/>
      <c r="O204" s="420"/>
      <c r="P204" s="420"/>
      <c r="Q204" s="418" t="s">
        <v>2303</v>
      </c>
      <c r="R204" s="425" t="s">
        <v>2304</v>
      </c>
      <c r="S204" s="413" t="s">
        <v>612</v>
      </c>
      <c r="T204" s="419" t="s">
        <v>612</v>
      </c>
      <c r="U204" s="727">
        <v>1</v>
      </c>
      <c r="V204" s="728"/>
    </row>
    <row r="205" spans="1:22" s="391" customFormat="1" ht="52.5" customHeight="1">
      <c r="A205" s="388"/>
      <c r="B205" s="389">
        <v>165</v>
      </c>
      <c r="C205" s="390"/>
      <c r="D205" s="420"/>
      <c r="E205" s="399"/>
      <c r="F205" s="400"/>
      <c r="G205" s="420"/>
      <c r="H205" s="420"/>
      <c r="I205" s="420"/>
      <c r="J205" s="420"/>
      <c r="K205" s="401"/>
      <c r="L205" s="420"/>
      <c r="M205" s="420"/>
      <c r="N205" s="420"/>
      <c r="O205" s="420"/>
      <c r="P205" s="420"/>
      <c r="Q205" s="418" t="s">
        <v>2305</v>
      </c>
      <c r="R205" s="418" t="s">
        <v>2306</v>
      </c>
      <c r="S205" s="413" t="s">
        <v>612</v>
      </c>
      <c r="T205" s="419" t="s">
        <v>612</v>
      </c>
      <c r="U205" s="727">
        <v>1</v>
      </c>
      <c r="V205" s="728"/>
    </row>
    <row r="206" spans="1:22" s="391" customFormat="1" ht="73.5" customHeight="1">
      <c r="A206" s="388"/>
      <c r="B206" s="389">
        <v>166</v>
      </c>
      <c r="C206" s="390" t="s">
        <v>961</v>
      </c>
      <c r="D206" s="398">
        <v>6</v>
      </c>
      <c r="E206" s="399" t="s">
        <v>1213</v>
      </c>
      <c r="F206" s="400" t="s">
        <v>1046</v>
      </c>
      <c r="G206" s="667" t="s">
        <v>1047</v>
      </c>
      <c r="H206" s="667"/>
      <c r="I206" s="667"/>
      <c r="J206" s="667"/>
      <c r="K206" s="401" t="s">
        <v>1052</v>
      </c>
      <c r="L206" s="667" t="s">
        <v>1053</v>
      </c>
      <c r="M206" s="667"/>
      <c r="N206" s="667"/>
      <c r="O206" s="667"/>
      <c r="P206" s="398">
        <v>4815</v>
      </c>
      <c r="Q206" s="396" t="s">
        <v>1484</v>
      </c>
      <c r="R206" s="396" t="s">
        <v>1485</v>
      </c>
      <c r="S206" s="397" t="s">
        <v>315</v>
      </c>
      <c r="T206" s="376" t="s">
        <v>315</v>
      </c>
      <c r="U206" s="727">
        <v>1</v>
      </c>
      <c r="V206" s="728"/>
    </row>
    <row r="207" spans="1:22" s="391" customFormat="1" ht="88.5" customHeight="1">
      <c r="A207" s="388"/>
      <c r="B207" s="389">
        <v>167</v>
      </c>
      <c r="C207" s="390" t="s">
        <v>961</v>
      </c>
      <c r="D207" s="398">
        <v>6</v>
      </c>
      <c r="E207" s="399" t="s">
        <v>1213</v>
      </c>
      <c r="F207" s="400" t="s">
        <v>1046</v>
      </c>
      <c r="G207" s="667" t="s">
        <v>1047</v>
      </c>
      <c r="H207" s="667"/>
      <c r="I207" s="667"/>
      <c r="J207" s="667"/>
      <c r="K207" s="401" t="s">
        <v>1052</v>
      </c>
      <c r="L207" s="667" t="s">
        <v>1053</v>
      </c>
      <c r="M207" s="667"/>
      <c r="N207" s="667"/>
      <c r="O207" s="667"/>
      <c r="P207" s="398">
        <v>4816</v>
      </c>
      <c r="Q207" s="396" t="s">
        <v>1486</v>
      </c>
      <c r="R207" s="396" t="s">
        <v>1487</v>
      </c>
      <c r="S207" s="397" t="s">
        <v>315</v>
      </c>
      <c r="T207" s="376" t="s">
        <v>315</v>
      </c>
      <c r="U207" s="727">
        <v>1</v>
      </c>
      <c r="V207" s="728"/>
    </row>
    <row r="208" spans="1:22" s="391" customFormat="1" ht="79.5" customHeight="1">
      <c r="A208" s="388"/>
      <c r="B208" s="389">
        <v>168</v>
      </c>
      <c r="C208" s="390" t="s">
        <v>961</v>
      </c>
      <c r="D208" s="398">
        <v>6</v>
      </c>
      <c r="E208" s="399" t="s">
        <v>1213</v>
      </c>
      <c r="F208" s="400" t="s">
        <v>1046</v>
      </c>
      <c r="G208" s="667" t="s">
        <v>1047</v>
      </c>
      <c r="H208" s="667"/>
      <c r="I208" s="667"/>
      <c r="J208" s="667"/>
      <c r="K208" s="401" t="s">
        <v>1052</v>
      </c>
      <c r="L208" s="667" t="s">
        <v>1053</v>
      </c>
      <c r="M208" s="667"/>
      <c r="N208" s="667"/>
      <c r="O208" s="667"/>
      <c r="P208" s="398">
        <v>4686</v>
      </c>
      <c r="Q208" s="396" t="s">
        <v>1488</v>
      </c>
      <c r="R208" s="396" t="s">
        <v>1489</v>
      </c>
      <c r="S208" s="397" t="s">
        <v>538</v>
      </c>
      <c r="T208" s="376" t="s">
        <v>1490</v>
      </c>
      <c r="U208" s="727">
        <v>0.94</v>
      </c>
      <c r="V208" s="728"/>
    </row>
    <row r="209" spans="1:22" s="391" customFormat="1" ht="101.25" customHeight="1">
      <c r="A209" s="388"/>
      <c r="B209" s="389">
        <v>169</v>
      </c>
      <c r="C209" s="390" t="s">
        <v>961</v>
      </c>
      <c r="D209" s="398">
        <v>6</v>
      </c>
      <c r="E209" s="399" t="s">
        <v>1213</v>
      </c>
      <c r="F209" s="400" t="s">
        <v>1046</v>
      </c>
      <c r="G209" s="667" t="s">
        <v>1047</v>
      </c>
      <c r="H209" s="667"/>
      <c r="I209" s="667"/>
      <c r="J209" s="667"/>
      <c r="K209" s="401" t="s">
        <v>1057</v>
      </c>
      <c r="L209" s="667" t="s">
        <v>1230</v>
      </c>
      <c r="M209" s="667"/>
      <c r="N209" s="667"/>
      <c r="O209" s="667"/>
      <c r="P209" s="398">
        <v>4778</v>
      </c>
      <c r="Q209" s="396" t="s">
        <v>1491</v>
      </c>
      <c r="R209" s="396" t="s">
        <v>2298</v>
      </c>
      <c r="S209" s="376" t="s">
        <v>1492</v>
      </c>
      <c r="T209" s="376" t="s">
        <v>1242</v>
      </c>
      <c r="U209" s="727">
        <v>1</v>
      </c>
      <c r="V209" s="728"/>
    </row>
    <row r="210" spans="1:22" s="391" customFormat="1" ht="84" customHeight="1">
      <c r="A210" s="388"/>
      <c r="B210" s="389">
        <v>170</v>
      </c>
      <c r="C210" s="390" t="s">
        <v>961</v>
      </c>
      <c r="D210" s="398">
        <v>6</v>
      </c>
      <c r="E210" s="399" t="s">
        <v>1213</v>
      </c>
      <c r="F210" s="400" t="s">
        <v>1046</v>
      </c>
      <c r="G210" s="667" t="s">
        <v>1047</v>
      </c>
      <c r="H210" s="667"/>
      <c r="I210" s="667"/>
      <c r="J210" s="667"/>
      <c r="K210" s="401" t="s">
        <v>1063</v>
      </c>
      <c r="L210" s="667" t="s">
        <v>1064</v>
      </c>
      <c r="M210" s="667"/>
      <c r="N210" s="667"/>
      <c r="O210" s="667"/>
      <c r="P210" s="398">
        <v>4639</v>
      </c>
      <c r="Q210" s="396" t="s">
        <v>2299</v>
      </c>
      <c r="R210" s="396" t="s">
        <v>2300</v>
      </c>
      <c r="S210" s="397" t="s">
        <v>1493</v>
      </c>
      <c r="T210" s="376" t="s">
        <v>2134</v>
      </c>
      <c r="U210" s="727">
        <v>1</v>
      </c>
      <c r="V210" s="728"/>
    </row>
    <row r="211" spans="1:22" s="391" customFormat="1" ht="84" customHeight="1">
      <c r="A211" s="388"/>
      <c r="B211" s="389">
        <v>171</v>
      </c>
      <c r="C211" s="390" t="s">
        <v>961</v>
      </c>
      <c r="D211" s="398">
        <v>6</v>
      </c>
      <c r="E211" s="399" t="s">
        <v>1213</v>
      </c>
      <c r="F211" s="400" t="s">
        <v>1046</v>
      </c>
      <c r="G211" s="667" t="s">
        <v>1047</v>
      </c>
      <c r="H211" s="667"/>
      <c r="I211" s="667"/>
      <c r="J211" s="667"/>
      <c r="K211" s="401" t="s">
        <v>1052</v>
      </c>
      <c r="L211" s="667" t="s">
        <v>1053</v>
      </c>
      <c r="M211" s="667"/>
      <c r="N211" s="667"/>
      <c r="O211" s="667"/>
      <c r="P211" s="398">
        <v>4823</v>
      </c>
      <c r="Q211" s="396" t="s">
        <v>1494</v>
      </c>
      <c r="R211" s="396" t="s">
        <v>1495</v>
      </c>
      <c r="S211" s="397" t="s">
        <v>329</v>
      </c>
      <c r="T211" s="376" t="s">
        <v>1496</v>
      </c>
      <c r="U211" s="727">
        <v>1</v>
      </c>
      <c r="V211" s="728"/>
    </row>
    <row r="212" spans="1:22" s="391" customFormat="1" ht="68.25" customHeight="1">
      <c r="A212" s="388"/>
      <c r="B212" s="389">
        <v>172</v>
      </c>
      <c r="C212" s="390" t="s">
        <v>961</v>
      </c>
      <c r="D212" s="398">
        <v>6</v>
      </c>
      <c r="E212" s="399" t="s">
        <v>1213</v>
      </c>
      <c r="F212" s="400" t="s">
        <v>1046</v>
      </c>
      <c r="G212" s="667" t="s">
        <v>1047</v>
      </c>
      <c r="H212" s="667"/>
      <c r="I212" s="667"/>
      <c r="J212" s="667"/>
      <c r="K212" s="401" t="s">
        <v>1052</v>
      </c>
      <c r="L212" s="667" t="s">
        <v>1053</v>
      </c>
      <c r="M212" s="667"/>
      <c r="N212" s="667"/>
      <c r="O212" s="667"/>
      <c r="P212" s="398">
        <v>4691</v>
      </c>
      <c r="Q212" s="396" t="s">
        <v>1497</v>
      </c>
      <c r="R212" s="396" t="s">
        <v>1498</v>
      </c>
      <c r="S212" s="397" t="s">
        <v>1499</v>
      </c>
      <c r="T212" s="376" t="s">
        <v>1500</v>
      </c>
      <c r="U212" s="727">
        <v>0.8</v>
      </c>
      <c r="V212" s="728"/>
    </row>
    <row r="213" spans="1:22" s="391" customFormat="1" ht="79.5" customHeight="1">
      <c r="A213" s="388"/>
      <c r="B213" s="389">
        <v>173</v>
      </c>
      <c r="C213" s="390" t="s">
        <v>961</v>
      </c>
      <c r="D213" s="398">
        <v>6</v>
      </c>
      <c r="E213" s="399" t="s">
        <v>1213</v>
      </c>
      <c r="F213" s="400" t="s">
        <v>1046</v>
      </c>
      <c r="G213" s="667" t="s">
        <v>1047</v>
      </c>
      <c r="H213" s="667"/>
      <c r="I213" s="667"/>
      <c r="J213" s="667"/>
      <c r="K213" s="401" t="s">
        <v>1052</v>
      </c>
      <c r="L213" s="667" t="s">
        <v>1053</v>
      </c>
      <c r="M213" s="667"/>
      <c r="N213" s="667"/>
      <c r="O213" s="667"/>
      <c r="P213" s="398">
        <v>4693</v>
      </c>
      <c r="Q213" s="396" t="s">
        <v>1501</v>
      </c>
      <c r="R213" s="396" t="s">
        <v>1502</v>
      </c>
      <c r="S213" s="397" t="s">
        <v>1503</v>
      </c>
      <c r="T213" s="376" t="s">
        <v>1500</v>
      </c>
      <c r="U213" s="727">
        <v>0.9</v>
      </c>
      <c r="V213" s="728"/>
    </row>
    <row r="214" spans="1:22" s="391" customFormat="1" ht="68.25" customHeight="1">
      <c r="A214" s="388"/>
      <c r="B214" s="389">
        <v>174</v>
      </c>
      <c r="C214" s="390" t="s">
        <v>961</v>
      </c>
      <c r="D214" s="398">
        <v>6</v>
      </c>
      <c r="E214" s="399" t="s">
        <v>1213</v>
      </c>
      <c r="F214" s="400" t="s">
        <v>1046</v>
      </c>
      <c r="G214" s="667" t="s">
        <v>1047</v>
      </c>
      <c r="H214" s="667"/>
      <c r="I214" s="667"/>
      <c r="J214" s="667"/>
      <c r="K214" s="401" t="s">
        <v>1052</v>
      </c>
      <c r="L214" s="667" t="s">
        <v>1053</v>
      </c>
      <c r="M214" s="667"/>
      <c r="N214" s="667"/>
      <c r="O214" s="667"/>
      <c r="P214" s="398">
        <v>4649</v>
      </c>
      <c r="Q214" s="396" t="s">
        <v>1504</v>
      </c>
      <c r="R214" s="396" t="s">
        <v>1505</v>
      </c>
      <c r="S214" s="397" t="s">
        <v>484</v>
      </c>
      <c r="T214" s="376" t="s">
        <v>1143</v>
      </c>
      <c r="U214" s="727">
        <v>1</v>
      </c>
      <c r="V214" s="728"/>
    </row>
    <row r="215" spans="1:22" s="391" customFormat="1" ht="91.5" customHeight="1">
      <c r="A215" s="388"/>
      <c r="B215" s="389">
        <v>175</v>
      </c>
      <c r="C215" s="390" t="s">
        <v>961</v>
      </c>
      <c r="D215" s="398">
        <v>6</v>
      </c>
      <c r="E215" s="399" t="s">
        <v>1213</v>
      </c>
      <c r="F215" s="400" t="s">
        <v>1046</v>
      </c>
      <c r="G215" s="667" t="s">
        <v>1047</v>
      </c>
      <c r="H215" s="667"/>
      <c r="I215" s="667"/>
      <c r="J215" s="667"/>
      <c r="K215" s="401" t="s">
        <v>1052</v>
      </c>
      <c r="L215" s="667" t="s">
        <v>1053</v>
      </c>
      <c r="M215" s="667"/>
      <c r="N215" s="667"/>
      <c r="O215" s="667"/>
      <c r="P215" s="398">
        <v>4740</v>
      </c>
      <c r="Q215" s="396" t="s">
        <v>1506</v>
      </c>
      <c r="R215" s="396" t="s">
        <v>1507</v>
      </c>
      <c r="S215" s="397" t="s">
        <v>484</v>
      </c>
      <c r="T215" s="376" t="s">
        <v>1143</v>
      </c>
      <c r="U215" s="727" t="s">
        <v>2301</v>
      </c>
      <c r="V215" s="728"/>
    </row>
    <row r="216" spans="1:22" s="391" customFormat="1" ht="83.25" customHeight="1">
      <c r="A216" s="388"/>
      <c r="B216" s="389">
        <v>176</v>
      </c>
      <c r="C216" s="390" t="s">
        <v>961</v>
      </c>
      <c r="D216" s="398">
        <v>6</v>
      </c>
      <c r="E216" s="399" t="s">
        <v>1213</v>
      </c>
      <c r="F216" s="400" t="s">
        <v>1046</v>
      </c>
      <c r="G216" s="667" t="s">
        <v>1047</v>
      </c>
      <c r="H216" s="667"/>
      <c r="I216" s="667"/>
      <c r="J216" s="667"/>
      <c r="K216" s="401" t="s">
        <v>1057</v>
      </c>
      <c r="L216" s="667" t="s">
        <v>1230</v>
      </c>
      <c r="M216" s="667"/>
      <c r="N216" s="667"/>
      <c r="O216" s="667"/>
      <c r="P216" s="398">
        <v>4648</v>
      </c>
      <c r="Q216" s="396" t="s">
        <v>1508</v>
      </c>
      <c r="R216" s="396" t="s">
        <v>1509</v>
      </c>
      <c r="S216" s="397" t="s">
        <v>169</v>
      </c>
      <c r="T216" s="376" t="s">
        <v>1438</v>
      </c>
      <c r="U216" s="727">
        <v>1</v>
      </c>
      <c r="V216" s="728"/>
    </row>
    <row r="217" spans="1:22" s="391" customFormat="1" ht="61.5" customHeight="1">
      <c r="A217" s="388"/>
      <c r="B217" s="389">
        <v>177</v>
      </c>
      <c r="C217" s="390" t="s">
        <v>961</v>
      </c>
      <c r="D217" s="398">
        <v>6</v>
      </c>
      <c r="E217" s="399" t="s">
        <v>1213</v>
      </c>
      <c r="F217" s="400" t="s">
        <v>1046</v>
      </c>
      <c r="G217" s="667" t="s">
        <v>1047</v>
      </c>
      <c r="H217" s="667"/>
      <c r="I217" s="667"/>
      <c r="J217" s="667"/>
      <c r="K217" s="401" t="s">
        <v>1048</v>
      </c>
      <c r="L217" s="667" t="s">
        <v>1049</v>
      </c>
      <c r="M217" s="667"/>
      <c r="N217" s="667"/>
      <c r="O217" s="667"/>
      <c r="P217" s="398">
        <v>4758</v>
      </c>
      <c r="Q217" s="396" t="s">
        <v>1510</v>
      </c>
      <c r="R217" s="396" t="s">
        <v>1511</v>
      </c>
      <c r="S217" s="397" t="s">
        <v>1318</v>
      </c>
      <c r="T217" s="376" t="s">
        <v>2135</v>
      </c>
      <c r="U217" s="727">
        <v>1</v>
      </c>
      <c r="V217" s="728"/>
    </row>
    <row r="218" spans="1:22" s="391" customFormat="1" ht="69.75" customHeight="1">
      <c r="A218" s="388"/>
      <c r="B218" s="389">
        <v>178</v>
      </c>
      <c r="C218" s="390" t="s">
        <v>961</v>
      </c>
      <c r="D218" s="398">
        <v>6</v>
      </c>
      <c r="E218" s="399" t="s">
        <v>1213</v>
      </c>
      <c r="F218" s="400" t="s">
        <v>1046</v>
      </c>
      <c r="G218" s="667" t="s">
        <v>1047</v>
      </c>
      <c r="H218" s="667"/>
      <c r="I218" s="667"/>
      <c r="J218" s="667"/>
      <c r="K218" s="401" t="s">
        <v>1052</v>
      </c>
      <c r="L218" s="667" t="s">
        <v>1053</v>
      </c>
      <c r="M218" s="667"/>
      <c r="N218" s="667"/>
      <c r="O218" s="667"/>
      <c r="P218" s="398">
        <v>4677</v>
      </c>
      <c r="Q218" s="396" t="s">
        <v>1512</v>
      </c>
      <c r="R218" s="396" t="s">
        <v>1513</v>
      </c>
      <c r="S218" s="397" t="s">
        <v>847</v>
      </c>
      <c r="T218" s="376" t="s">
        <v>1250</v>
      </c>
      <c r="U218" s="727">
        <v>1</v>
      </c>
      <c r="V218" s="728"/>
    </row>
    <row r="219" spans="1:22" s="391" customFormat="1" ht="208.5" customHeight="1">
      <c r="A219" s="388"/>
      <c r="B219" s="389">
        <v>179</v>
      </c>
      <c r="C219" s="390" t="s">
        <v>961</v>
      </c>
      <c r="D219" s="398">
        <v>6</v>
      </c>
      <c r="E219" s="399" t="s">
        <v>1213</v>
      </c>
      <c r="F219" s="400" t="s">
        <v>1046</v>
      </c>
      <c r="G219" s="667" t="s">
        <v>1047</v>
      </c>
      <c r="H219" s="667"/>
      <c r="I219" s="667"/>
      <c r="J219" s="667"/>
      <c r="K219" s="401" t="s">
        <v>1057</v>
      </c>
      <c r="L219" s="667" t="s">
        <v>1230</v>
      </c>
      <c r="M219" s="667"/>
      <c r="N219" s="667"/>
      <c r="O219" s="667"/>
      <c r="P219" s="398">
        <v>4678</v>
      </c>
      <c r="Q219" s="396" t="s">
        <v>1514</v>
      </c>
      <c r="R219" s="396" t="s">
        <v>1515</v>
      </c>
      <c r="S219" s="397" t="s">
        <v>847</v>
      </c>
      <c r="T219" s="376" t="s">
        <v>1238</v>
      </c>
      <c r="U219" s="727">
        <v>0.5</v>
      </c>
      <c r="V219" s="728"/>
    </row>
    <row r="220" spans="1:22" s="391" customFormat="1" ht="97.5" customHeight="1">
      <c r="A220" s="388"/>
      <c r="B220" s="389">
        <v>180</v>
      </c>
      <c r="C220" s="390" t="s">
        <v>961</v>
      </c>
      <c r="D220" s="398">
        <v>6</v>
      </c>
      <c r="E220" s="399" t="s">
        <v>1213</v>
      </c>
      <c r="F220" s="400" t="s">
        <v>1046</v>
      </c>
      <c r="G220" s="667" t="s">
        <v>1047</v>
      </c>
      <c r="H220" s="667"/>
      <c r="I220" s="667"/>
      <c r="J220" s="667"/>
      <c r="K220" s="401" t="s">
        <v>1063</v>
      </c>
      <c r="L220" s="667" t="s">
        <v>1064</v>
      </c>
      <c r="M220" s="667"/>
      <c r="N220" s="667"/>
      <c r="O220" s="667"/>
      <c r="P220" s="398">
        <v>4788</v>
      </c>
      <c r="Q220" s="396" t="s">
        <v>1516</v>
      </c>
      <c r="R220" s="396" t="s">
        <v>1517</v>
      </c>
      <c r="S220" s="397" t="s">
        <v>1518</v>
      </c>
      <c r="T220" s="376" t="s">
        <v>1140</v>
      </c>
      <c r="U220" s="727">
        <v>1</v>
      </c>
      <c r="V220" s="728"/>
    </row>
    <row r="221" spans="1:22" s="391" customFormat="1" ht="82.5" customHeight="1">
      <c r="A221" s="388"/>
      <c r="B221" s="389">
        <v>181</v>
      </c>
      <c r="C221" s="390" t="s">
        <v>961</v>
      </c>
      <c r="D221" s="398">
        <v>6</v>
      </c>
      <c r="E221" s="399" t="s">
        <v>1213</v>
      </c>
      <c r="F221" s="400" t="s">
        <v>1046</v>
      </c>
      <c r="G221" s="667" t="s">
        <v>1047</v>
      </c>
      <c r="H221" s="667"/>
      <c r="I221" s="667"/>
      <c r="J221" s="667"/>
      <c r="K221" s="401" t="s">
        <v>1063</v>
      </c>
      <c r="L221" s="667" t="s">
        <v>1064</v>
      </c>
      <c r="M221" s="667"/>
      <c r="N221" s="667"/>
      <c r="O221" s="667"/>
      <c r="P221" s="398">
        <v>4684</v>
      </c>
      <c r="Q221" s="396" t="s">
        <v>1519</v>
      </c>
      <c r="R221" s="396" t="s">
        <v>1520</v>
      </c>
      <c r="S221" s="397" t="s">
        <v>857</v>
      </c>
      <c r="T221" s="376" t="s">
        <v>1521</v>
      </c>
      <c r="U221" s="727">
        <v>1</v>
      </c>
      <c r="V221" s="728"/>
    </row>
    <row r="222" spans="1:22" s="391" customFormat="1" ht="73.5" customHeight="1">
      <c r="A222" s="388"/>
      <c r="B222" s="389">
        <v>182</v>
      </c>
      <c r="C222" s="390" t="s">
        <v>961</v>
      </c>
      <c r="D222" s="398">
        <v>6</v>
      </c>
      <c r="E222" s="399" t="s">
        <v>1213</v>
      </c>
      <c r="F222" s="400" t="s">
        <v>1046</v>
      </c>
      <c r="G222" s="667" t="s">
        <v>1047</v>
      </c>
      <c r="H222" s="667"/>
      <c r="I222" s="667"/>
      <c r="J222" s="667"/>
      <c r="K222" s="401" t="s">
        <v>1057</v>
      </c>
      <c r="L222" s="667" t="s">
        <v>1230</v>
      </c>
      <c r="M222" s="667"/>
      <c r="N222" s="667"/>
      <c r="O222" s="667"/>
      <c r="P222" s="398">
        <v>4776</v>
      </c>
      <c r="Q222" s="396" t="s">
        <v>2302</v>
      </c>
      <c r="R222" s="396" t="s">
        <v>1522</v>
      </c>
      <c r="S222" s="397" t="s">
        <v>857</v>
      </c>
      <c r="T222" s="376" t="s">
        <v>1238</v>
      </c>
      <c r="U222" s="727">
        <v>1</v>
      </c>
      <c r="V222" s="728"/>
    </row>
    <row r="223" spans="1:22" s="391" customFormat="1" ht="102" customHeight="1">
      <c r="A223" s="388"/>
      <c r="B223" s="389">
        <v>183</v>
      </c>
      <c r="C223" s="390" t="s">
        <v>961</v>
      </c>
      <c r="D223" s="398">
        <v>6</v>
      </c>
      <c r="E223" s="399" t="s">
        <v>1213</v>
      </c>
      <c r="F223" s="400" t="s">
        <v>1046</v>
      </c>
      <c r="G223" s="667" t="s">
        <v>1047</v>
      </c>
      <c r="H223" s="667"/>
      <c r="I223" s="667"/>
      <c r="J223" s="667"/>
      <c r="K223" s="401" t="s">
        <v>1057</v>
      </c>
      <c r="L223" s="667" t="s">
        <v>1230</v>
      </c>
      <c r="M223" s="667"/>
      <c r="N223" s="667"/>
      <c r="O223" s="667"/>
      <c r="P223" s="398">
        <v>4695</v>
      </c>
      <c r="Q223" s="396" t="s">
        <v>1523</v>
      </c>
      <c r="R223" s="396" t="s">
        <v>1524</v>
      </c>
      <c r="S223" s="397" t="s">
        <v>862</v>
      </c>
      <c r="T223" s="376" t="s">
        <v>2136</v>
      </c>
      <c r="U223" s="727">
        <v>1</v>
      </c>
      <c r="V223" s="728"/>
    </row>
    <row r="224" spans="1:22" s="391" customFormat="1" ht="87" customHeight="1">
      <c r="A224" s="388"/>
      <c r="B224" s="389">
        <v>184</v>
      </c>
      <c r="C224" s="390" t="s">
        <v>961</v>
      </c>
      <c r="D224" s="398">
        <v>6</v>
      </c>
      <c r="E224" s="399" t="s">
        <v>1213</v>
      </c>
      <c r="F224" s="400" t="s">
        <v>1046</v>
      </c>
      <c r="G224" s="667" t="s">
        <v>1047</v>
      </c>
      <c r="H224" s="667"/>
      <c r="I224" s="667"/>
      <c r="J224" s="667"/>
      <c r="K224" s="401" t="s">
        <v>1063</v>
      </c>
      <c r="L224" s="667" t="s">
        <v>1064</v>
      </c>
      <c r="M224" s="667"/>
      <c r="N224" s="667"/>
      <c r="O224" s="667"/>
      <c r="P224" s="398">
        <v>4796</v>
      </c>
      <c r="Q224" s="396" t="s">
        <v>1525</v>
      </c>
      <c r="R224" s="396" t="s">
        <v>1526</v>
      </c>
      <c r="S224" s="397" t="s">
        <v>1288</v>
      </c>
      <c r="T224" s="376" t="s">
        <v>2137</v>
      </c>
      <c r="U224" s="727">
        <v>0.9</v>
      </c>
      <c r="V224" s="728"/>
    </row>
    <row r="225" spans="1:22" s="391" customFormat="1" ht="68.25" customHeight="1">
      <c r="A225" s="388"/>
      <c r="B225" s="389">
        <v>185</v>
      </c>
      <c r="C225" s="390" t="s">
        <v>961</v>
      </c>
      <c r="D225" s="398">
        <v>6</v>
      </c>
      <c r="E225" s="399" t="s">
        <v>1213</v>
      </c>
      <c r="F225" s="400" t="s">
        <v>1046</v>
      </c>
      <c r="G225" s="667" t="s">
        <v>1047</v>
      </c>
      <c r="H225" s="667"/>
      <c r="I225" s="667"/>
      <c r="J225" s="667"/>
      <c r="K225" s="401" t="s">
        <v>1052</v>
      </c>
      <c r="L225" s="667" t="s">
        <v>1053</v>
      </c>
      <c r="M225" s="667"/>
      <c r="N225" s="667"/>
      <c r="O225" s="667"/>
      <c r="P225" s="398">
        <v>4797</v>
      </c>
      <c r="Q225" s="396" t="s">
        <v>1527</v>
      </c>
      <c r="R225" s="396" t="s">
        <v>1528</v>
      </c>
      <c r="S225" s="397" t="s">
        <v>1288</v>
      </c>
      <c r="T225" s="376" t="s">
        <v>1103</v>
      </c>
      <c r="U225" s="727">
        <v>0.95</v>
      </c>
      <c r="V225" s="728"/>
    </row>
    <row r="226" spans="1:22" s="391" customFormat="1" ht="83.25" customHeight="1">
      <c r="A226" s="388"/>
      <c r="B226" s="389">
        <v>186</v>
      </c>
      <c r="C226" s="390" t="s">
        <v>961</v>
      </c>
      <c r="D226" s="398">
        <v>6</v>
      </c>
      <c r="E226" s="399" t="s">
        <v>1213</v>
      </c>
      <c r="F226" s="400" t="s">
        <v>1046</v>
      </c>
      <c r="G226" s="667" t="s">
        <v>1047</v>
      </c>
      <c r="H226" s="667"/>
      <c r="I226" s="667"/>
      <c r="J226" s="667"/>
      <c r="K226" s="401" t="s">
        <v>1057</v>
      </c>
      <c r="L226" s="667" t="s">
        <v>1230</v>
      </c>
      <c r="M226" s="667"/>
      <c r="N226" s="667"/>
      <c r="O226" s="667"/>
      <c r="P226" s="398">
        <v>4810</v>
      </c>
      <c r="Q226" s="396" t="s">
        <v>1529</v>
      </c>
      <c r="R226" s="396" t="s">
        <v>1530</v>
      </c>
      <c r="S226" s="397" t="s">
        <v>896</v>
      </c>
      <c r="T226" s="376" t="s">
        <v>2122</v>
      </c>
      <c r="U226" s="727">
        <v>1</v>
      </c>
      <c r="V226" s="728"/>
    </row>
    <row r="227" spans="1:22" s="391" customFormat="1" ht="59.25" customHeight="1">
      <c r="A227" s="388"/>
      <c r="B227" s="389">
        <v>187</v>
      </c>
      <c r="C227" s="390" t="s">
        <v>961</v>
      </c>
      <c r="D227" s="398">
        <v>6</v>
      </c>
      <c r="E227" s="399" t="s">
        <v>1213</v>
      </c>
      <c r="F227" s="400" t="s">
        <v>1046</v>
      </c>
      <c r="G227" s="667" t="s">
        <v>1047</v>
      </c>
      <c r="H227" s="667"/>
      <c r="I227" s="667"/>
      <c r="J227" s="667"/>
      <c r="K227" s="401" t="s">
        <v>1052</v>
      </c>
      <c r="L227" s="667" t="s">
        <v>1053</v>
      </c>
      <c r="M227" s="667"/>
      <c r="N227" s="667"/>
      <c r="O227" s="667"/>
      <c r="P227" s="398">
        <v>4637</v>
      </c>
      <c r="Q227" s="396" t="s">
        <v>1531</v>
      </c>
      <c r="R227" s="396" t="s">
        <v>1532</v>
      </c>
      <c r="S227" s="397" t="s">
        <v>950</v>
      </c>
      <c r="T227" s="376" t="s">
        <v>1438</v>
      </c>
      <c r="U227" s="727">
        <v>1</v>
      </c>
      <c r="V227" s="728"/>
    </row>
    <row r="228" spans="1:22" s="215" customFormat="1" ht="104.25" customHeight="1">
      <c r="A228" s="214"/>
      <c r="B228" s="224"/>
      <c r="C228" s="219"/>
      <c r="D228" s="219"/>
      <c r="E228" s="347"/>
      <c r="F228" s="227"/>
      <c r="G228" s="743"/>
      <c r="H228" s="743"/>
      <c r="I228" s="743"/>
      <c r="J228" s="743"/>
      <c r="K228" s="227"/>
      <c r="L228" s="743"/>
      <c r="M228" s="743"/>
      <c r="N228" s="743"/>
      <c r="O228" s="743"/>
      <c r="P228" s="347"/>
      <c r="Q228" s="287"/>
      <c r="R228" s="287"/>
      <c r="S228" s="287"/>
      <c r="T228" s="347"/>
      <c r="U228" s="212"/>
      <c r="V228" s="211"/>
    </row>
    <row r="229" spans="1:22" s="215" customFormat="1" ht="116.25" customHeight="1">
      <c r="A229" s="214"/>
      <c r="B229" s="224"/>
      <c r="C229" s="219"/>
      <c r="D229" s="219"/>
      <c r="E229" s="347"/>
      <c r="F229" s="227"/>
      <c r="G229" s="740"/>
      <c r="H229" s="741"/>
      <c r="I229" s="741"/>
      <c r="J229" s="742"/>
      <c r="K229" s="227"/>
      <c r="L229" s="740"/>
      <c r="M229" s="741"/>
      <c r="N229" s="741"/>
      <c r="O229" s="742"/>
      <c r="P229" s="347"/>
      <c r="Q229" s="225"/>
      <c r="R229" s="225"/>
      <c r="S229" s="347"/>
      <c r="T229" s="347"/>
      <c r="U229" s="212"/>
      <c r="V229" s="211"/>
    </row>
    <row r="230" spans="1:22" s="215" customFormat="1" ht="72.75" customHeight="1">
      <c r="A230" s="214"/>
      <c r="B230" s="224"/>
      <c r="C230" s="219"/>
      <c r="D230" s="219"/>
      <c r="E230" s="347"/>
      <c r="F230" s="227"/>
      <c r="G230" s="740"/>
      <c r="H230" s="741"/>
      <c r="I230" s="741"/>
      <c r="J230" s="742"/>
      <c r="K230" s="227"/>
      <c r="L230" s="740"/>
      <c r="M230" s="741"/>
      <c r="N230" s="741"/>
      <c r="O230" s="742"/>
      <c r="P230" s="347"/>
      <c r="Q230" s="225"/>
      <c r="R230" s="225"/>
      <c r="S230" s="347"/>
      <c r="T230" s="347"/>
      <c r="U230" s="212"/>
      <c r="V230" s="211"/>
    </row>
    <row r="231" spans="1:22" s="215" customFormat="1" ht="93" customHeight="1">
      <c r="A231" s="214"/>
      <c r="B231" s="224"/>
      <c r="C231" s="219"/>
      <c r="D231" s="219"/>
      <c r="E231" s="347"/>
      <c r="F231" s="227"/>
      <c r="G231" s="740"/>
      <c r="H231" s="741"/>
      <c r="I231" s="741"/>
      <c r="J231" s="742"/>
      <c r="K231" s="227"/>
      <c r="L231" s="740"/>
      <c r="M231" s="741"/>
      <c r="N231" s="741"/>
      <c r="O231" s="742"/>
      <c r="P231" s="347"/>
      <c r="Q231" s="225"/>
      <c r="R231" s="225"/>
      <c r="S231" s="347"/>
      <c r="T231" s="347"/>
      <c r="U231" s="212"/>
      <c r="V231" s="211"/>
    </row>
    <row r="232" spans="1:22" s="215" customFormat="1" ht="57.75" customHeight="1">
      <c r="A232" s="214"/>
      <c r="B232" s="224"/>
      <c r="C232" s="219"/>
      <c r="D232" s="219"/>
      <c r="E232" s="347"/>
      <c r="F232" s="227"/>
      <c r="G232" s="740"/>
      <c r="H232" s="741"/>
      <c r="I232" s="741"/>
      <c r="J232" s="742"/>
      <c r="K232" s="227"/>
      <c r="L232" s="740"/>
      <c r="M232" s="741"/>
      <c r="N232" s="741"/>
      <c r="O232" s="742"/>
      <c r="P232" s="347"/>
      <c r="Q232" s="225"/>
      <c r="R232" s="225"/>
      <c r="S232" s="347"/>
      <c r="T232" s="347"/>
      <c r="U232" s="212"/>
      <c r="V232" s="211"/>
    </row>
    <row r="233" spans="1:22" s="215" customFormat="1" ht="85.5" customHeight="1">
      <c r="A233" s="214"/>
      <c r="B233" s="224"/>
      <c r="C233" s="219"/>
      <c r="D233" s="219"/>
      <c r="E233" s="347"/>
      <c r="F233" s="227"/>
      <c r="G233" s="740"/>
      <c r="H233" s="741"/>
      <c r="I233" s="741"/>
      <c r="J233" s="742"/>
      <c r="K233" s="227"/>
      <c r="L233" s="740"/>
      <c r="M233" s="741"/>
      <c r="N233" s="741"/>
      <c r="O233" s="742"/>
      <c r="P233" s="347"/>
      <c r="Q233" s="225"/>
      <c r="R233" s="225"/>
      <c r="S233" s="347"/>
      <c r="T233" s="347"/>
      <c r="U233" s="212"/>
      <c r="V233" s="211"/>
    </row>
  </sheetData>
  <autoFilter ref="B40:V40" xr:uid="{00000000-0009-0000-0000-000009000000}">
    <filterColumn colId="5" showButton="0"/>
    <filterColumn colId="6" showButton="0"/>
    <filterColumn colId="7" showButton="0"/>
    <filterColumn colId="10" showButton="0"/>
    <filterColumn colId="11" showButton="0"/>
    <filterColumn colId="12" showButton="0"/>
    <filterColumn colId="19" showButton="0"/>
  </autoFilter>
  <mergeCells count="628">
    <mergeCell ref="U153:V153"/>
    <mergeCell ref="L167:O167"/>
    <mergeCell ref="G167:J167"/>
    <mergeCell ref="U167:V167"/>
    <mergeCell ref="G232:J232"/>
    <mergeCell ref="L232:O232"/>
    <mergeCell ref="G233:J233"/>
    <mergeCell ref="L233:O233"/>
    <mergeCell ref="G227:J227"/>
    <mergeCell ref="L227:O227"/>
    <mergeCell ref="G228:J228"/>
    <mergeCell ref="L228:O228"/>
    <mergeCell ref="G229:J229"/>
    <mergeCell ref="L229:O229"/>
    <mergeCell ref="G230:J230"/>
    <mergeCell ref="L230:O230"/>
    <mergeCell ref="G231:J231"/>
    <mergeCell ref="L231:O231"/>
    <mergeCell ref="G222:J222"/>
    <mergeCell ref="L222:O222"/>
    <mergeCell ref="G223:J223"/>
    <mergeCell ref="L223:O223"/>
    <mergeCell ref="G224:J224"/>
    <mergeCell ref="L224:O224"/>
    <mergeCell ref="G225:J225"/>
    <mergeCell ref="L225:O225"/>
    <mergeCell ref="G226:J226"/>
    <mergeCell ref="L226:O226"/>
    <mergeCell ref="G217:J217"/>
    <mergeCell ref="L217:O217"/>
    <mergeCell ref="G218:J218"/>
    <mergeCell ref="L218:O218"/>
    <mergeCell ref="G219:J219"/>
    <mergeCell ref="L219:O219"/>
    <mergeCell ref="G220:J220"/>
    <mergeCell ref="L220:O220"/>
    <mergeCell ref="G221:J221"/>
    <mergeCell ref="L221:O221"/>
    <mergeCell ref="G212:J212"/>
    <mergeCell ref="L212:O212"/>
    <mergeCell ref="G213:J213"/>
    <mergeCell ref="L213:O213"/>
    <mergeCell ref="G214:J214"/>
    <mergeCell ref="L214:O214"/>
    <mergeCell ref="G215:J215"/>
    <mergeCell ref="L215:O215"/>
    <mergeCell ref="G216:J216"/>
    <mergeCell ref="L216:O216"/>
    <mergeCell ref="G207:J207"/>
    <mergeCell ref="L207:O207"/>
    <mergeCell ref="G208:J208"/>
    <mergeCell ref="L208:O208"/>
    <mergeCell ref="G209:J209"/>
    <mergeCell ref="L209:O209"/>
    <mergeCell ref="G210:J210"/>
    <mergeCell ref="L210:O210"/>
    <mergeCell ref="G211:J211"/>
    <mergeCell ref="L211:O211"/>
    <mergeCell ref="G200:J200"/>
    <mergeCell ref="L200:O200"/>
    <mergeCell ref="G201:J201"/>
    <mergeCell ref="L201:O201"/>
    <mergeCell ref="G202:J202"/>
    <mergeCell ref="L202:O202"/>
    <mergeCell ref="G203:J203"/>
    <mergeCell ref="L203:O203"/>
    <mergeCell ref="G206:J206"/>
    <mergeCell ref="L206:O206"/>
    <mergeCell ref="G195:J195"/>
    <mergeCell ref="L195:O195"/>
    <mergeCell ref="G196:J196"/>
    <mergeCell ref="L196:O196"/>
    <mergeCell ref="G197:J197"/>
    <mergeCell ref="L197:O197"/>
    <mergeCell ref="G198:J198"/>
    <mergeCell ref="L198:O198"/>
    <mergeCell ref="G199:J199"/>
    <mergeCell ref="L199:O199"/>
    <mergeCell ref="G190:J190"/>
    <mergeCell ref="L190:O190"/>
    <mergeCell ref="G191:J191"/>
    <mergeCell ref="L191:O191"/>
    <mergeCell ref="G192:J192"/>
    <mergeCell ref="L192:O192"/>
    <mergeCell ref="G193:J193"/>
    <mergeCell ref="L193:O193"/>
    <mergeCell ref="G194:J194"/>
    <mergeCell ref="L194:O194"/>
    <mergeCell ref="G185:J185"/>
    <mergeCell ref="L185:O185"/>
    <mergeCell ref="G186:J186"/>
    <mergeCell ref="L186:O186"/>
    <mergeCell ref="G187:J187"/>
    <mergeCell ref="L187:O187"/>
    <mergeCell ref="G188:J188"/>
    <mergeCell ref="L188:O188"/>
    <mergeCell ref="G189:J189"/>
    <mergeCell ref="L189:O189"/>
    <mergeCell ref="G180:J180"/>
    <mergeCell ref="L180:O180"/>
    <mergeCell ref="G181:J181"/>
    <mergeCell ref="L181:O181"/>
    <mergeCell ref="G182:J182"/>
    <mergeCell ref="L182:O182"/>
    <mergeCell ref="G183:J183"/>
    <mergeCell ref="L183:O183"/>
    <mergeCell ref="G184:J184"/>
    <mergeCell ref="L184:O184"/>
    <mergeCell ref="G176:J176"/>
    <mergeCell ref="L176:O176"/>
    <mergeCell ref="G177:J177"/>
    <mergeCell ref="L177:O177"/>
    <mergeCell ref="G178:J178"/>
    <mergeCell ref="L178:O178"/>
    <mergeCell ref="G179:J179"/>
    <mergeCell ref="L179:O179"/>
    <mergeCell ref="G171:J171"/>
    <mergeCell ref="L171:O171"/>
    <mergeCell ref="G172:J172"/>
    <mergeCell ref="L172:O172"/>
    <mergeCell ref="G173:J173"/>
    <mergeCell ref="L173:O173"/>
    <mergeCell ref="G174:J174"/>
    <mergeCell ref="L174:O174"/>
    <mergeCell ref="G175:J175"/>
    <mergeCell ref="L175:O175"/>
    <mergeCell ref="G166:J166"/>
    <mergeCell ref="L166:O166"/>
    <mergeCell ref="G168:J168"/>
    <mergeCell ref="L168:O168"/>
    <mergeCell ref="G169:J169"/>
    <mergeCell ref="L169:O169"/>
    <mergeCell ref="G170:J170"/>
    <mergeCell ref="L170:O170"/>
    <mergeCell ref="G161:J161"/>
    <mergeCell ref="L161:O161"/>
    <mergeCell ref="G162:J162"/>
    <mergeCell ref="L162:O162"/>
    <mergeCell ref="G163:J163"/>
    <mergeCell ref="L163:O163"/>
    <mergeCell ref="G164:J164"/>
    <mergeCell ref="L164:O164"/>
    <mergeCell ref="G165:J165"/>
    <mergeCell ref="L165:O165"/>
    <mergeCell ref="G156:J156"/>
    <mergeCell ref="L156:O156"/>
    <mergeCell ref="G157:J157"/>
    <mergeCell ref="L157:O157"/>
    <mergeCell ref="G158:J158"/>
    <mergeCell ref="L158:O158"/>
    <mergeCell ref="G159:J159"/>
    <mergeCell ref="L159:O159"/>
    <mergeCell ref="G160:J160"/>
    <mergeCell ref="L160:O160"/>
    <mergeCell ref="G150:J150"/>
    <mergeCell ref="L150:O150"/>
    <mergeCell ref="G151:J151"/>
    <mergeCell ref="L151:O151"/>
    <mergeCell ref="G152:J152"/>
    <mergeCell ref="L152:O152"/>
    <mergeCell ref="G154:J154"/>
    <mergeCell ref="L154:O154"/>
    <mergeCell ref="G155:J155"/>
    <mergeCell ref="L155:O155"/>
    <mergeCell ref="G153:J153"/>
    <mergeCell ref="L153:O153"/>
    <mergeCell ref="G145:J145"/>
    <mergeCell ref="L145:O145"/>
    <mergeCell ref="G146:J146"/>
    <mergeCell ref="L146:O146"/>
    <mergeCell ref="G147:J147"/>
    <mergeCell ref="L147:O147"/>
    <mergeCell ref="G148:J148"/>
    <mergeCell ref="L148:O148"/>
    <mergeCell ref="G149:J149"/>
    <mergeCell ref="L149:O149"/>
    <mergeCell ref="G140:J140"/>
    <mergeCell ref="L140:O140"/>
    <mergeCell ref="G141:J141"/>
    <mergeCell ref="L141:O141"/>
    <mergeCell ref="G142:J142"/>
    <mergeCell ref="L142:O142"/>
    <mergeCell ref="G143:J143"/>
    <mergeCell ref="L143:O143"/>
    <mergeCell ref="G144:J144"/>
    <mergeCell ref="L144:O144"/>
    <mergeCell ref="G135:J135"/>
    <mergeCell ref="L135:O135"/>
    <mergeCell ref="G136:J136"/>
    <mergeCell ref="L136:O136"/>
    <mergeCell ref="G137:J137"/>
    <mergeCell ref="L137:O137"/>
    <mergeCell ref="G138:J138"/>
    <mergeCell ref="L138:O138"/>
    <mergeCell ref="G139:J139"/>
    <mergeCell ref="L139:O139"/>
    <mergeCell ref="G130:J130"/>
    <mergeCell ref="L130:O130"/>
    <mergeCell ref="G131:J131"/>
    <mergeCell ref="L131:O131"/>
    <mergeCell ref="G132:J132"/>
    <mergeCell ref="L132:O132"/>
    <mergeCell ref="G133:J133"/>
    <mergeCell ref="L133:O133"/>
    <mergeCell ref="G134:J134"/>
    <mergeCell ref="L134:O134"/>
    <mergeCell ref="G125:J125"/>
    <mergeCell ref="L125:O125"/>
    <mergeCell ref="G126:J126"/>
    <mergeCell ref="L126:O126"/>
    <mergeCell ref="G127:J127"/>
    <mergeCell ref="L127:O127"/>
    <mergeCell ref="G128:J128"/>
    <mergeCell ref="L128:O128"/>
    <mergeCell ref="G129:J129"/>
    <mergeCell ref="L129:O129"/>
    <mergeCell ref="G120:J120"/>
    <mergeCell ref="L120:O120"/>
    <mergeCell ref="G121:J121"/>
    <mergeCell ref="L121:O121"/>
    <mergeCell ref="G122:J122"/>
    <mergeCell ref="L122:O122"/>
    <mergeCell ref="G123:J123"/>
    <mergeCell ref="L123:O123"/>
    <mergeCell ref="G124:J124"/>
    <mergeCell ref="L124:O124"/>
    <mergeCell ref="G114:J114"/>
    <mergeCell ref="L114:O114"/>
    <mergeCell ref="G115:J115"/>
    <mergeCell ref="L115:O115"/>
    <mergeCell ref="G116:J116"/>
    <mergeCell ref="L116:O116"/>
    <mergeCell ref="G117:J117"/>
    <mergeCell ref="L117:O117"/>
    <mergeCell ref="G119:J119"/>
    <mergeCell ref="L119:O119"/>
    <mergeCell ref="G118:J118"/>
    <mergeCell ref="L118:O118"/>
    <mergeCell ref="G109:J109"/>
    <mergeCell ref="L109:O109"/>
    <mergeCell ref="G110:J110"/>
    <mergeCell ref="L110:O110"/>
    <mergeCell ref="G111:J111"/>
    <mergeCell ref="L111:O111"/>
    <mergeCell ref="G112:J112"/>
    <mergeCell ref="L112:O112"/>
    <mergeCell ref="G113:J113"/>
    <mergeCell ref="L113:O113"/>
    <mergeCell ref="G104:J104"/>
    <mergeCell ref="L104:O104"/>
    <mergeCell ref="G105:J105"/>
    <mergeCell ref="L105:O105"/>
    <mergeCell ref="G106:J106"/>
    <mergeCell ref="L106:O106"/>
    <mergeCell ref="G107:J107"/>
    <mergeCell ref="L107:O107"/>
    <mergeCell ref="G108:J108"/>
    <mergeCell ref="L108:O108"/>
    <mergeCell ref="G99:J99"/>
    <mergeCell ref="L99:O99"/>
    <mergeCell ref="G100:J100"/>
    <mergeCell ref="L100:O100"/>
    <mergeCell ref="G101:J101"/>
    <mergeCell ref="L101:O101"/>
    <mergeCell ref="G102:J102"/>
    <mergeCell ref="L102:O102"/>
    <mergeCell ref="G103:J103"/>
    <mergeCell ref="L103:O103"/>
    <mergeCell ref="G93:J93"/>
    <mergeCell ref="L93:O93"/>
    <mergeCell ref="G94:J94"/>
    <mergeCell ref="L94:O94"/>
    <mergeCell ref="G95:J95"/>
    <mergeCell ref="L95:O95"/>
    <mergeCell ref="G97:J97"/>
    <mergeCell ref="L97:O97"/>
    <mergeCell ref="G98:J98"/>
    <mergeCell ref="L98:O98"/>
    <mergeCell ref="G96:J96"/>
    <mergeCell ref="L96:O96"/>
    <mergeCell ref="G88:J88"/>
    <mergeCell ref="L88:O88"/>
    <mergeCell ref="G89:J89"/>
    <mergeCell ref="L89:O89"/>
    <mergeCell ref="G90:J90"/>
    <mergeCell ref="L90:O90"/>
    <mergeCell ref="G91:J91"/>
    <mergeCell ref="L91:O91"/>
    <mergeCell ref="G92:J92"/>
    <mergeCell ref="L92:O92"/>
    <mergeCell ref="G83:J83"/>
    <mergeCell ref="L83:O83"/>
    <mergeCell ref="G84:J84"/>
    <mergeCell ref="L84:O84"/>
    <mergeCell ref="G85:J85"/>
    <mergeCell ref="L85:O85"/>
    <mergeCell ref="G86:J86"/>
    <mergeCell ref="L86:O86"/>
    <mergeCell ref="G87:J87"/>
    <mergeCell ref="L87:O87"/>
    <mergeCell ref="G78:J78"/>
    <mergeCell ref="L78:O78"/>
    <mergeCell ref="G79:J79"/>
    <mergeCell ref="L79:O79"/>
    <mergeCell ref="G80:J80"/>
    <mergeCell ref="L80:O80"/>
    <mergeCell ref="G81:J81"/>
    <mergeCell ref="L81:O81"/>
    <mergeCell ref="G82:J82"/>
    <mergeCell ref="L82:O82"/>
    <mergeCell ref="G73:J73"/>
    <mergeCell ref="L73:O73"/>
    <mergeCell ref="G74:J74"/>
    <mergeCell ref="L74:O74"/>
    <mergeCell ref="G75:J75"/>
    <mergeCell ref="L75:O75"/>
    <mergeCell ref="G76:J76"/>
    <mergeCell ref="L76:O76"/>
    <mergeCell ref="G77:J77"/>
    <mergeCell ref="L77:O77"/>
    <mergeCell ref="G68:J68"/>
    <mergeCell ref="L68:O68"/>
    <mergeCell ref="G69:J69"/>
    <mergeCell ref="L69:O69"/>
    <mergeCell ref="G70:J70"/>
    <mergeCell ref="L70:O70"/>
    <mergeCell ref="G71:J71"/>
    <mergeCell ref="L71:O71"/>
    <mergeCell ref="G72:J72"/>
    <mergeCell ref="L72:O72"/>
    <mergeCell ref="G63:J63"/>
    <mergeCell ref="L63:O63"/>
    <mergeCell ref="G64:J64"/>
    <mergeCell ref="L64:O64"/>
    <mergeCell ref="G65:J65"/>
    <mergeCell ref="L65:O65"/>
    <mergeCell ref="G66:J66"/>
    <mergeCell ref="L66:O66"/>
    <mergeCell ref="G67:J67"/>
    <mergeCell ref="L67:O67"/>
    <mergeCell ref="G58:J58"/>
    <mergeCell ref="L58:O58"/>
    <mergeCell ref="G59:J59"/>
    <mergeCell ref="L59:O59"/>
    <mergeCell ref="G60:J60"/>
    <mergeCell ref="L60:O60"/>
    <mergeCell ref="G61:J61"/>
    <mergeCell ref="L61:O61"/>
    <mergeCell ref="G62:J62"/>
    <mergeCell ref="L62:O62"/>
    <mergeCell ref="G53:J53"/>
    <mergeCell ref="L53:O53"/>
    <mergeCell ref="G54:J54"/>
    <mergeCell ref="L54:O54"/>
    <mergeCell ref="G55:J55"/>
    <mergeCell ref="L55:O55"/>
    <mergeCell ref="G56:J56"/>
    <mergeCell ref="L56:O56"/>
    <mergeCell ref="G57:J57"/>
    <mergeCell ref="L57:O57"/>
    <mergeCell ref="G48:J48"/>
    <mergeCell ref="L48:O48"/>
    <mergeCell ref="G49:J49"/>
    <mergeCell ref="L49:O49"/>
    <mergeCell ref="G50:J50"/>
    <mergeCell ref="L50:O50"/>
    <mergeCell ref="G51:J51"/>
    <mergeCell ref="L51:O51"/>
    <mergeCell ref="G52:J52"/>
    <mergeCell ref="L52:O52"/>
    <mergeCell ref="G43:J43"/>
    <mergeCell ref="L43:O43"/>
    <mergeCell ref="G44:J44"/>
    <mergeCell ref="L44:O44"/>
    <mergeCell ref="G45:J45"/>
    <mergeCell ref="L45:O45"/>
    <mergeCell ref="G46:J46"/>
    <mergeCell ref="L46:O46"/>
    <mergeCell ref="G47:J47"/>
    <mergeCell ref="L47:O47"/>
    <mergeCell ref="G37:G38"/>
    <mergeCell ref="H37:H38"/>
    <mergeCell ref="U39:V39"/>
    <mergeCell ref="G40:J40"/>
    <mergeCell ref="L40:O40"/>
    <mergeCell ref="G41:J41"/>
    <mergeCell ref="L41:O41"/>
    <mergeCell ref="G42:J42"/>
    <mergeCell ref="L42:O42"/>
    <mergeCell ref="U40:V40"/>
    <mergeCell ref="U41:V41"/>
    <mergeCell ref="U42:V42"/>
    <mergeCell ref="B30:B31"/>
    <mergeCell ref="C30:C31"/>
    <mergeCell ref="G30:G31"/>
    <mergeCell ref="H30:H31"/>
    <mergeCell ref="L30:L32"/>
    <mergeCell ref="M30:M32"/>
    <mergeCell ref="G32:G36"/>
    <mergeCell ref="H32:H36"/>
    <mergeCell ref="L34:L36"/>
    <mergeCell ref="M34:M36"/>
    <mergeCell ref="B28:B29"/>
    <mergeCell ref="C28:C29"/>
    <mergeCell ref="H28:J28"/>
    <mergeCell ref="M28:O28"/>
    <mergeCell ref="Q28:Q29"/>
    <mergeCell ref="R28:R29"/>
    <mergeCell ref="G29:H29"/>
    <mergeCell ref="I29:J29"/>
    <mergeCell ref="L29:M29"/>
    <mergeCell ref="N29:O29"/>
    <mergeCell ref="B22:C22"/>
    <mergeCell ref="D22:E22"/>
    <mergeCell ref="G22:H22"/>
    <mergeCell ref="I22:J22"/>
    <mergeCell ref="L22:M22"/>
    <mergeCell ref="N22:O22"/>
    <mergeCell ref="Q22:R22"/>
    <mergeCell ref="S22:T22"/>
    <mergeCell ref="B23:B27"/>
    <mergeCell ref="C23:C27"/>
    <mergeCell ref="G23:G25"/>
    <mergeCell ref="H23:H25"/>
    <mergeCell ref="L23:L24"/>
    <mergeCell ref="M23:M24"/>
    <mergeCell ref="Q23:Q26"/>
    <mergeCell ref="R23:R26"/>
    <mergeCell ref="L25:L26"/>
    <mergeCell ref="M25:M26"/>
    <mergeCell ref="R21:T21"/>
    <mergeCell ref="C1:D1"/>
    <mergeCell ref="E1:V1"/>
    <mergeCell ref="B2:O2"/>
    <mergeCell ref="P2:V2"/>
    <mergeCell ref="C14:H14"/>
    <mergeCell ref="C15:H15"/>
    <mergeCell ref="C16:H16"/>
    <mergeCell ref="C17:H17"/>
    <mergeCell ref="C18:H18"/>
    <mergeCell ref="C19:H19"/>
    <mergeCell ref="C21:E21"/>
    <mergeCell ref="H21:J21"/>
    <mergeCell ref="M21:O21"/>
    <mergeCell ref="C13:H13"/>
    <mergeCell ref="U43:V43"/>
    <mergeCell ref="U44:V44"/>
    <mergeCell ref="U45:V45"/>
    <mergeCell ref="U46:V46"/>
    <mergeCell ref="U47:V47"/>
    <mergeCell ref="U48:V48"/>
    <mergeCell ref="U49:V49"/>
    <mergeCell ref="U50:V50"/>
    <mergeCell ref="U51:V51"/>
    <mergeCell ref="U52:V52"/>
    <mergeCell ref="U53:V53"/>
    <mergeCell ref="U54:V54"/>
    <mergeCell ref="U55:V55"/>
    <mergeCell ref="U56:V56"/>
    <mergeCell ref="U57:V57"/>
    <mergeCell ref="U58:V58"/>
    <mergeCell ref="U59:V59"/>
    <mergeCell ref="U60:V60"/>
    <mergeCell ref="U61:V61"/>
    <mergeCell ref="U62:V62"/>
    <mergeCell ref="U63:V63"/>
    <mergeCell ref="U64:V64"/>
    <mergeCell ref="U65:V65"/>
    <mergeCell ref="U66:V66"/>
    <mergeCell ref="U67:V67"/>
    <mergeCell ref="U68:V68"/>
    <mergeCell ref="U69:V69"/>
    <mergeCell ref="U70:V70"/>
    <mergeCell ref="U71:V71"/>
    <mergeCell ref="U72:V72"/>
    <mergeCell ref="U73:V73"/>
    <mergeCell ref="U74:V74"/>
    <mergeCell ref="U75:V75"/>
    <mergeCell ref="U76:V76"/>
    <mergeCell ref="U77:V77"/>
    <mergeCell ref="U78:V78"/>
    <mergeCell ref="U79:V79"/>
    <mergeCell ref="U80:V80"/>
    <mergeCell ref="U81:V81"/>
    <mergeCell ref="U82:V82"/>
    <mergeCell ref="U83:V83"/>
    <mergeCell ref="U84:V84"/>
    <mergeCell ref="U85:V85"/>
    <mergeCell ref="U86:V86"/>
    <mergeCell ref="U87:V87"/>
    <mergeCell ref="U88:V88"/>
    <mergeCell ref="U89:V89"/>
    <mergeCell ref="U90:V90"/>
    <mergeCell ref="U91:V91"/>
    <mergeCell ref="U92:V92"/>
    <mergeCell ref="U93:V93"/>
    <mergeCell ref="U94:V94"/>
    <mergeCell ref="U95:V95"/>
    <mergeCell ref="U97:V97"/>
    <mergeCell ref="U96:V96"/>
    <mergeCell ref="U98:V98"/>
    <mergeCell ref="U99:V99"/>
    <mergeCell ref="U100:V100"/>
    <mergeCell ref="U101:V101"/>
    <mergeCell ref="U102:V102"/>
    <mergeCell ref="U103:V103"/>
    <mergeCell ref="U104:V104"/>
    <mergeCell ref="U105:V105"/>
    <mergeCell ref="U106:V106"/>
    <mergeCell ref="U107:V107"/>
    <mergeCell ref="U108:V108"/>
    <mergeCell ref="U109:V109"/>
    <mergeCell ref="U110:V110"/>
    <mergeCell ref="U111:V111"/>
    <mergeCell ref="U112:V112"/>
    <mergeCell ref="U113:V113"/>
    <mergeCell ref="U114:V114"/>
    <mergeCell ref="U115:V115"/>
    <mergeCell ref="U116:V116"/>
    <mergeCell ref="U117:V117"/>
    <mergeCell ref="U119:V119"/>
    <mergeCell ref="U120:V120"/>
    <mergeCell ref="U121:V121"/>
    <mergeCell ref="U122:V122"/>
    <mergeCell ref="U123:V123"/>
    <mergeCell ref="U124:V124"/>
    <mergeCell ref="U125:V125"/>
    <mergeCell ref="U118:V118"/>
    <mergeCell ref="U126:V126"/>
    <mergeCell ref="U127:V127"/>
    <mergeCell ref="U128:V128"/>
    <mergeCell ref="U129:V129"/>
    <mergeCell ref="U130:V130"/>
    <mergeCell ref="U131:V131"/>
    <mergeCell ref="U132:V132"/>
    <mergeCell ref="U133:V133"/>
    <mergeCell ref="U134:V134"/>
    <mergeCell ref="U135:V135"/>
    <mergeCell ref="U136:V136"/>
    <mergeCell ref="U137:V137"/>
    <mergeCell ref="U138:V138"/>
    <mergeCell ref="U139:V139"/>
    <mergeCell ref="U140:V140"/>
    <mergeCell ref="U141:V141"/>
    <mergeCell ref="U142:V142"/>
    <mergeCell ref="U143:V143"/>
    <mergeCell ref="U144:V144"/>
    <mergeCell ref="U145:V145"/>
    <mergeCell ref="U146:V146"/>
    <mergeCell ref="U147:V147"/>
    <mergeCell ref="U148:V148"/>
    <mergeCell ref="U149:V149"/>
    <mergeCell ref="U150:V150"/>
    <mergeCell ref="U151:V151"/>
    <mergeCell ref="U152:V152"/>
    <mergeCell ref="U154:V154"/>
    <mergeCell ref="U155:V155"/>
    <mergeCell ref="U156:V156"/>
    <mergeCell ref="U157:V157"/>
    <mergeCell ref="U158:V158"/>
    <mergeCell ref="U159:V159"/>
    <mergeCell ref="U160:V160"/>
    <mergeCell ref="U161:V161"/>
    <mergeCell ref="U162:V162"/>
    <mergeCell ref="U163:V163"/>
    <mergeCell ref="U164:V164"/>
    <mergeCell ref="U165:V165"/>
    <mergeCell ref="U166:V166"/>
    <mergeCell ref="U168:V168"/>
    <mergeCell ref="U169:V169"/>
    <mergeCell ref="U170:V170"/>
    <mergeCell ref="U171:V171"/>
    <mergeCell ref="U172:V172"/>
    <mergeCell ref="U173:V173"/>
    <mergeCell ref="U174:V174"/>
    <mergeCell ref="U175:V175"/>
    <mergeCell ref="U176:V176"/>
    <mergeCell ref="U177:V177"/>
    <mergeCell ref="U178:V178"/>
    <mergeCell ref="U179:V179"/>
    <mergeCell ref="U180:V180"/>
    <mergeCell ref="U181:V181"/>
    <mergeCell ref="U182:V182"/>
    <mergeCell ref="U183:V183"/>
    <mergeCell ref="U184:V184"/>
    <mergeCell ref="U185:V185"/>
    <mergeCell ref="U186:V186"/>
    <mergeCell ref="U187:V187"/>
    <mergeCell ref="U188:V188"/>
    <mergeCell ref="U189:V189"/>
    <mergeCell ref="U190:V190"/>
    <mergeCell ref="U191:V191"/>
    <mergeCell ref="U192:V192"/>
    <mergeCell ref="U193:V193"/>
    <mergeCell ref="U194:V194"/>
    <mergeCell ref="U195:V195"/>
    <mergeCell ref="U196:V196"/>
    <mergeCell ref="U197:V197"/>
    <mergeCell ref="U198:V198"/>
    <mergeCell ref="U199:V199"/>
    <mergeCell ref="U200:V200"/>
    <mergeCell ref="U201:V201"/>
    <mergeCell ref="U202:V202"/>
    <mergeCell ref="U203:V203"/>
    <mergeCell ref="U206:V206"/>
    <mergeCell ref="U207:V207"/>
    <mergeCell ref="U208:V208"/>
    <mergeCell ref="U204:V204"/>
    <mergeCell ref="U205:V205"/>
    <mergeCell ref="U209:V209"/>
    <mergeCell ref="U210:V210"/>
    <mergeCell ref="U211:V211"/>
    <mergeCell ref="U212:V212"/>
    <mergeCell ref="U213:V213"/>
    <mergeCell ref="U214:V214"/>
    <mergeCell ref="U215:V215"/>
    <mergeCell ref="U216:V216"/>
    <mergeCell ref="U217:V217"/>
    <mergeCell ref="U227:V227"/>
    <mergeCell ref="U218:V218"/>
    <mergeCell ref="U219:V219"/>
    <mergeCell ref="U220:V220"/>
    <mergeCell ref="U221:V221"/>
    <mergeCell ref="U222:V222"/>
    <mergeCell ref="U223:V223"/>
    <mergeCell ref="U224:V224"/>
    <mergeCell ref="U225:V225"/>
    <mergeCell ref="U226:V226"/>
  </mergeCells>
  <phoneticPr fontId="54" type="noConversion"/>
  <dataValidations count="1">
    <dataValidation type="list" allowBlank="1" showInputMessage="1" showErrorMessage="1" sqref="C41:C233" xr:uid="{00000000-0002-0000-0900-000000000000}">
      <formula1>E$10:E$11</formula1>
    </dataValidation>
  </dataValidations>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J101"/>
  <sheetViews>
    <sheetView zoomScale="69" zoomScaleNormal="80" workbookViewId="0">
      <selection activeCell="G18" sqref="G18"/>
    </sheetView>
  </sheetViews>
  <sheetFormatPr baseColWidth="10" defaultRowHeight="15"/>
  <cols>
    <col min="4" max="4" width="37.83203125" customWidth="1"/>
    <col min="5" max="5" width="18.5" customWidth="1"/>
    <col min="6" max="6" width="41.33203125" customWidth="1"/>
    <col min="7" max="7" width="55.83203125" customWidth="1"/>
    <col min="8" max="8" width="28" customWidth="1"/>
    <col min="9" max="9" width="29.33203125" customWidth="1"/>
    <col min="10" max="10" width="30.33203125" style="373" customWidth="1"/>
  </cols>
  <sheetData>
    <row r="1" spans="1:10" s="215" customFormat="1" ht="42" customHeight="1">
      <c r="A1" s="214"/>
      <c r="B1" s="201"/>
      <c r="C1" s="363"/>
      <c r="D1" s="696" t="s">
        <v>0</v>
      </c>
      <c r="E1" s="697"/>
      <c r="F1" s="697"/>
      <c r="G1" s="697"/>
      <c r="H1" s="697"/>
      <c r="I1" s="697"/>
      <c r="J1" s="697"/>
    </row>
    <row r="2" spans="1:10" s="215" customFormat="1" ht="13">
      <c r="A2" s="214"/>
      <c r="B2" s="730"/>
      <c r="C2" s="730"/>
      <c r="D2" s="730"/>
      <c r="E2" s="730"/>
      <c r="F2" s="730"/>
      <c r="G2" s="730"/>
      <c r="H2" s="730"/>
      <c r="I2" s="730"/>
      <c r="J2" s="730"/>
    </row>
    <row r="3" spans="1:10" s="215" customFormat="1" ht="13">
      <c r="A3" s="214"/>
      <c r="B3" s="354"/>
      <c r="C3" s="354"/>
      <c r="D3" s="354"/>
      <c r="E3" s="354"/>
      <c r="F3" s="354"/>
      <c r="G3" s="354"/>
      <c r="H3" s="354"/>
      <c r="I3" s="354"/>
      <c r="J3" s="369"/>
    </row>
    <row r="4" spans="1:10" s="215" customFormat="1" ht="13">
      <c r="A4" s="214"/>
      <c r="B4" s="354"/>
      <c r="C4" s="354"/>
      <c r="D4" s="354"/>
      <c r="E4" s="354"/>
      <c r="F4" s="354"/>
      <c r="G4" s="354"/>
      <c r="H4" s="354"/>
      <c r="I4" s="354"/>
      <c r="J4" s="369"/>
    </row>
    <row r="5" spans="1:10" s="215" customFormat="1" ht="13">
      <c r="A5" s="214"/>
      <c r="B5" s="354"/>
      <c r="C5" s="354"/>
      <c r="D5" s="354"/>
      <c r="E5" s="354"/>
      <c r="F5" s="354"/>
      <c r="G5" s="354"/>
      <c r="H5" s="354"/>
      <c r="I5" s="354"/>
      <c r="J5" s="369"/>
    </row>
    <row r="6" spans="1:10" s="215" customFormat="1" ht="13">
      <c r="A6" s="214"/>
      <c r="B6" s="354"/>
      <c r="C6" s="354"/>
      <c r="D6" s="354"/>
      <c r="E6" s="354"/>
      <c r="F6" s="354"/>
      <c r="G6" s="354"/>
      <c r="H6" s="354"/>
      <c r="I6" s="354"/>
      <c r="J6" s="369"/>
    </row>
    <row r="7" spans="1:10" s="215" customFormat="1" ht="13">
      <c r="A7" s="214"/>
      <c r="B7" s="354"/>
      <c r="C7" s="354"/>
      <c r="D7" s="354"/>
      <c r="E7" s="354"/>
      <c r="F7" s="354"/>
      <c r="G7" s="354"/>
      <c r="H7" s="354"/>
      <c r="I7" s="354"/>
      <c r="J7" s="369"/>
    </row>
    <row r="8" spans="1:10" s="215" customFormat="1" ht="13">
      <c r="A8" s="214"/>
      <c r="C8" s="214"/>
      <c r="D8" s="214"/>
      <c r="E8" s="214"/>
      <c r="F8" s="216"/>
      <c r="G8" s="216"/>
      <c r="H8" s="210"/>
      <c r="I8" s="210"/>
      <c r="J8" s="370"/>
    </row>
    <row r="9" spans="1:10" s="215" customFormat="1" ht="13">
      <c r="A9" s="214"/>
      <c r="C9" s="214"/>
      <c r="D9" s="217"/>
      <c r="F9" s="216"/>
      <c r="G9" s="216"/>
      <c r="H9" s="210"/>
      <c r="I9" s="210"/>
      <c r="J9" s="370"/>
    </row>
    <row r="10" spans="1:10" s="215" customFormat="1" ht="22.5" customHeight="1">
      <c r="A10" s="214"/>
      <c r="F10" s="216"/>
      <c r="G10" s="216"/>
      <c r="H10" s="210"/>
      <c r="J10" s="372"/>
    </row>
    <row r="11" spans="1:10" s="215" customFormat="1" ht="35.25" customHeight="1">
      <c r="A11" s="214"/>
      <c r="B11" s="256">
        <v>1</v>
      </c>
      <c r="C11" s="700" t="s">
        <v>962</v>
      </c>
      <c r="D11" s="701"/>
      <c r="E11" s="701"/>
      <c r="F11" s="701"/>
      <c r="G11" s="701"/>
      <c r="H11" s="702"/>
      <c r="J11" s="372"/>
    </row>
    <row r="12" spans="1:10" s="215" customFormat="1" ht="36.75" customHeight="1">
      <c r="A12" s="214"/>
      <c r="B12" s="256">
        <v>2</v>
      </c>
      <c r="C12" s="712" t="s">
        <v>963</v>
      </c>
      <c r="D12" s="713"/>
      <c r="E12" s="713"/>
      <c r="F12" s="713"/>
      <c r="G12" s="713"/>
      <c r="H12" s="714"/>
      <c r="J12" s="372"/>
    </row>
    <row r="13" spans="1:10" s="215" customFormat="1" ht="36.75" customHeight="1">
      <c r="A13" s="214"/>
      <c r="B13" s="256">
        <v>3</v>
      </c>
      <c r="C13" s="700" t="s">
        <v>2174</v>
      </c>
      <c r="D13" s="701"/>
      <c r="E13" s="701"/>
      <c r="F13" s="701"/>
      <c r="G13" s="701"/>
      <c r="H13" s="702"/>
      <c r="J13" s="372"/>
    </row>
    <row r="14" spans="1:10" s="215" customFormat="1" ht="46.5" customHeight="1">
      <c r="A14" s="214"/>
      <c r="B14" s="256">
        <v>4</v>
      </c>
      <c r="C14" s="712" t="s">
        <v>964</v>
      </c>
      <c r="D14" s="713"/>
      <c r="E14" s="713"/>
      <c r="F14" s="713"/>
      <c r="G14" s="713"/>
      <c r="H14" s="714"/>
      <c r="J14" s="372"/>
    </row>
    <row r="15" spans="1:10" s="210" customFormat="1" ht="44.25" customHeight="1">
      <c r="A15" s="214"/>
      <c r="B15" s="256">
        <v>5</v>
      </c>
      <c r="C15" s="712" t="s">
        <v>965</v>
      </c>
      <c r="D15" s="713"/>
      <c r="E15" s="713"/>
      <c r="F15" s="713"/>
      <c r="G15" s="713"/>
      <c r="H15" s="714"/>
      <c r="J15" s="370"/>
    </row>
    <row r="16" spans="1:10" s="210" customFormat="1" ht="41.25" customHeight="1">
      <c r="A16" s="214"/>
      <c r="B16" s="256">
        <v>6</v>
      </c>
      <c r="C16" s="715" t="s">
        <v>966</v>
      </c>
      <c r="D16" s="715"/>
      <c r="E16" s="715"/>
      <c r="F16" s="715"/>
      <c r="G16" s="715"/>
      <c r="H16" s="715"/>
      <c r="J16" s="370"/>
    </row>
    <row r="17" spans="1:10" s="210" customFormat="1" ht="41" customHeight="1">
      <c r="A17" s="214"/>
      <c r="J17" s="370"/>
    </row>
    <row r="19" spans="1:10" ht="27" customHeight="1" thickBot="1">
      <c r="A19" s="214"/>
      <c r="B19" s="215"/>
      <c r="C19" s="214"/>
      <c r="D19" s="214"/>
      <c r="E19" s="221"/>
      <c r="F19" s="216"/>
      <c r="G19" s="216"/>
      <c r="H19" s="210"/>
      <c r="I19" s="210"/>
    </row>
    <row r="20" spans="1:10" ht="35" thickBot="1">
      <c r="A20" s="214"/>
      <c r="B20" s="353" t="s">
        <v>1077</v>
      </c>
      <c r="C20" s="236"/>
      <c r="D20" s="352" t="s">
        <v>1079</v>
      </c>
      <c r="E20" s="352" t="s">
        <v>1082</v>
      </c>
      <c r="F20" s="352" t="s">
        <v>1083</v>
      </c>
      <c r="G20" s="352" t="s">
        <v>1084</v>
      </c>
      <c r="H20" s="352" t="s">
        <v>1085</v>
      </c>
      <c r="I20" s="367" t="s">
        <v>2142</v>
      </c>
      <c r="J20" s="371" t="s">
        <v>2249</v>
      </c>
    </row>
    <row r="21" spans="1:10" ht="78.75" customHeight="1">
      <c r="A21" s="214"/>
      <c r="B21" s="364">
        <v>1</v>
      </c>
      <c r="C21" s="364">
        <v>1</v>
      </c>
      <c r="D21" s="364" t="s">
        <v>1088</v>
      </c>
      <c r="E21" s="364">
        <v>4431</v>
      </c>
      <c r="F21" s="225" t="s">
        <v>2153</v>
      </c>
      <c r="G21" s="225" t="s">
        <v>2154</v>
      </c>
      <c r="H21" s="364" t="s">
        <v>2155</v>
      </c>
      <c r="I21" s="364" t="s">
        <v>1250</v>
      </c>
      <c r="J21" s="368">
        <v>0.95</v>
      </c>
    </row>
    <row r="22" spans="1:10" ht="55.5" customHeight="1">
      <c r="B22" s="364">
        <v>2</v>
      </c>
      <c r="C22" s="364">
        <v>1</v>
      </c>
      <c r="D22" s="364" t="s">
        <v>1088</v>
      </c>
      <c r="E22" s="364">
        <v>4565</v>
      </c>
      <c r="F22" s="225" t="s">
        <v>2242</v>
      </c>
      <c r="G22" s="225" t="s">
        <v>2156</v>
      </c>
      <c r="H22" s="364" t="s">
        <v>2157</v>
      </c>
      <c r="I22" s="364" t="s">
        <v>1250</v>
      </c>
      <c r="J22" s="374">
        <v>0.75</v>
      </c>
    </row>
    <row r="23" spans="1:10" ht="70.5" customHeight="1">
      <c r="B23" s="364">
        <v>3</v>
      </c>
      <c r="C23" s="364">
        <v>1</v>
      </c>
      <c r="D23" s="364" t="s">
        <v>1088</v>
      </c>
      <c r="E23" s="364">
        <v>4552</v>
      </c>
      <c r="F23" s="225" t="s">
        <v>2158</v>
      </c>
      <c r="G23" s="225" t="s">
        <v>2159</v>
      </c>
      <c r="H23" s="364" t="s">
        <v>2160</v>
      </c>
      <c r="I23" s="364" t="s">
        <v>1250</v>
      </c>
      <c r="J23" s="374">
        <v>0.7</v>
      </c>
    </row>
    <row r="24" spans="1:10" ht="41.25" customHeight="1">
      <c r="B24" s="364">
        <v>4</v>
      </c>
      <c r="C24" s="364">
        <v>1</v>
      </c>
      <c r="D24" s="364" t="s">
        <v>1088</v>
      </c>
      <c r="E24" s="364">
        <v>4474</v>
      </c>
      <c r="F24" s="225" t="s">
        <v>2161</v>
      </c>
      <c r="G24" s="225" t="s">
        <v>2162</v>
      </c>
      <c r="H24" s="364" t="s">
        <v>241</v>
      </c>
      <c r="I24" s="364" t="s">
        <v>241</v>
      </c>
      <c r="J24" s="374">
        <v>1</v>
      </c>
    </row>
    <row r="25" spans="1:10" ht="122.25" customHeight="1">
      <c r="B25" s="364">
        <v>5</v>
      </c>
      <c r="C25" s="364">
        <v>1</v>
      </c>
      <c r="D25" s="364" t="s">
        <v>1088</v>
      </c>
      <c r="E25" s="364">
        <v>4441</v>
      </c>
      <c r="F25" s="225" t="s">
        <v>2163</v>
      </c>
      <c r="G25" s="225" t="s">
        <v>2164</v>
      </c>
      <c r="H25" s="364" t="s">
        <v>1926</v>
      </c>
      <c r="I25" s="365" t="s">
        <v>1250</v>
      </c>
      <c r="J25" s="374">
        <v>1</v>
      </c>
    </row>
    <row r="26" spans="1:10" ht="123" customHeight="1">
      <c r="B26" s="364">
        <v>6</v>
      </c>
      <c r="C26" s="364">
        <v>1</v>
      </c>
      <c r="D26" s="364" t="s">
        <v>1088</v>
      </c>
      <c r="E26" s="364">
        <v>4520</v>
      </c>
      <c r="F26" s="225" t="s">
        <v>2165</v>
      </c>
      <c r="G26" s="225" t="s">
        <v>2166</v>
      </c>
      <c r="H26" s="364" t="s">
        <v>2236</v>
      </c>
      <c r="I26" s="364" t="s">
        <v>2250</v>
      </c>
      <c r="J26" s="374">
        <v>1</v>
      </c>
    </row>
    <row r="27" spans="1:10" ht="135" customHeight="1">
      <c r="B27" s="364">
        <v>7</v>
      </c>
      <c r="C27" s="364">
        <v>2</v>
      </c>
      <c r="D27" s="364" t="s">
        <v>1135</v>
      </c>
      <c r="E27" s="364">
        <v>4381</v>
      </c>
      <c r="F27" s="225" t="s">
        <v>1147</v>
      </c>
      <c r="G27" s="225" t="s">
        <v>2167</v>
      </c>
      <c r="H27" s="364" t="s">
        <v>2168</v>
      </c>
      <c r="I27" s="364" t="s">
        <v>973</v>
      </c>
      <c r="J27" s="374">
        <v>0.94</v>
      </c>
    </row>
    <row r="28" spans="1:10" ht="135.75" customHeight="1">
      <c r="B28" s="364">
        <v>8</v>
      </c>
      <c r="C28" s="364">
        <v>2</v>
      </c>
      <c r="D28" s="364" t="s">
        <v>1135</v>
      </c>
      <c r="E28" s="364">
        <v>4394</v>
      </c>
      <c r="F28" s="225" t="s">
        <v>106</v>
      </c>
      <c r="G28" s="225" t="s">
        <v>1151</v>
      </c>
      <c r="H28" s="364" t="s">
        <v>2168</v>
      </c>
      <c r="I28" s="364" t="s">
        <v>973</v>
      </c>
      <c r="J28" s="374">
        <v>1</v>
      </c>
    </row>
    <row r="29" spans="1:10" ht="85.5" customHeight="1">
      <c r="B29" s="364">
        <v>9</v>
      </c>
      <c r="C29" s="364">
        <v>2</v>
      </c>
      <c r="D29" s="364" t="s">
        <v>1135</v>
      </c>
      <c r="E29" s="364">
        <v>4378</v>
      </c>
      <c r="F29" s="225" t="s">
        <v>2169</v>
      </c>
      <c r="G29" s="225" t="s">
        <v>2170</v>
      </c>
      <c r="H29" s="364" t="s">
        <v>2171</v>
      </c>
      <c r="I29" s="364" t="s">
        <v>2128</v>
      </c>
      <c r="J29" s="374">
        <v>0.95</v>
      </c>
    </row>
    <row r="30" spans="1:10" ht="60" customHeight="1">
      <c r="B30" s="364">
        <v>10</v>
      </c>
      <c r="C30" s="364">
        <v>3</v>
      </c>
      <c r="D30" s="364" t="s">
        <v>2175</v>
      </c>
      <c r="E30" s="364">
        <v>4524</v>
      </c>
      <c r="F30" s="225" t="s">
        <v>2176</v>
      </c>
      <c r="G30" s="225" t="s">
        <v>2177</v>
      </c>
      <c r="H30" s="364" t="s">
        <v>2243</v>
      </c>
      <c r="I30" s="364" t="s">
        <v>2251</v>
      </c>
      <c r="J30" s="374">
        <v>0.95</v>
      </c>
    </row>
    <row r="31" spans="1:10" ht="71.25" customHeight="1">
      <c r="B31" s="364">
        <v>11</v>
      </c>
      <c r="C31" s="364">
        <v>3</v>
      </c>
      <c r="D31" s="364" t="s">
        <v>2175</v>
      </c>
      <c r="E31" s="364">
        <v>4559</v>
      </c>
      <c r="F31" s="225" t="s">
        <v>2178</v>
      </c>
      <c r="G31" s="225" t="s">
        <v>2241</v>
      </c>
      <c r="H31" s="364" t="s">
        <v>2155</v>
      </c>
      <c r="I31" s="364" t="s">
        <v>1131</v>
      </c>
      <c r="J31" s="374">
        <v>0.9</v>
      </c>
    </row>
    <row r="32" spans="1:10" ht="103.5" customHeight="1">
      <c r="B32" s="364">
        <v>12</v>
      </c>
      <c r="C32" s="364">
        <v>3</v>
      </c>
      <c r="D32" s="364" t="s">
        <v>2175</v>
      </c>
      <c r="E32" s="364">
        <v>4556</v>
      </c>
      <c r="F32" s="225" t="s">
        <v>2179</v>
      </c>
      <c r="G32" s="225" t="s">
        <v>2180</v>
      </c>
      <c r="H32" s="364" t="s">
        <v>2155</v>
      </c>
      <c r="I32" s="364" t="s">
        <v>1131</v>
      </c>
      <c r="J32" s="374">
        <v>1</v>
      </c>
    </row>
    <row r="33" spans="2:10" ht="213" customHeight="1">
      <c r="B33" s="364">
        <v>13</v>
      </c>
      <c r="C33" s="364">
        <v>3</v>
      </c>
      <c r="D33" s="364" t="s">
        <v>2175</v>
      </c>
      <c r="E33" s="364">
        <v>4396</v>
      </c>
      <c r="F33" s="225" t="s">
        <v>2181</v>
      </c>
      <c r="G33" s="225" t="s">
        <v>2182</v>
      </c>
      <c r="H33" s="364" t="s">
        <v>2183</v>
      </c>
      <c r="I33" s="365" t="s">
        <v>1131</v>
      </c>
      <c r="J33" s="374">
        <v>1</v>
      </c>
    </row>
    <row r="34" spans="2:10" ht="47.25" customHeight="1">
      <c r="B34" s="364">
        <v>14</v>
      </c>
      <c r="C34" s="364">
        <v>3</v>
      </c>
      <c r="D34" s="364" t="s">
        <v>2175</v>
      </c>
      <c r="E34" s="364">
        <v>4563</v>
      </c>
      <c r="F34" s="225" t="s">
        <v>2184</v>
      </c>
      <c r="G34" s="225" t="s">
        <v>2185</v>
      </c>
      <c r="H34" s="364" t="s">
        <v>2186</v>
      </c>
      <c r="I34" s="364" t="s">
        <v>1140</v>
      </c>
      <c r="J34" s="374">
        <v>1</v>
      </c>
    </row>
    <row r="35" spans="2:10" ht="60.75" customHeight="1">
      <c r="B35" s="364">
        <v>15</v>
      </c>
      <c r="C35" s="364">
        <v>3</v>
      </c>
      <c r="D35" s="364" t="s">
        <v>2175</v>
      </c>
      <c r="E35" s="364">
        <v>4516</v>
      </c>
      <c r="F35" s="225" t="s">
        <v>2187</v>
      </c>
      <c r="G35" s="225" t="s">
        <v>2188</v>
      </c>
      <c r="H35" s="364" t="s">
        <v>2189</v>
      </c>
      <c r="I35" s="364" t="s">
        <v>2252</v>
      </c>
      <c r="J35" s="374">
        <v>1</v>
      </c>
    </row>
    <row r="36" spans="2:10" ht="66" customHeight="1">
      <c r="B36" s="364">
        <v>16</v>
      </c>
      <c r="C36" s="364">
        <v>3</v>
      </c>
      <c r="D36" s="364" t="s">
        <v>2175</v>
      </c>
      <c r="E36" s="364">
        <v>4545</v>
      </c>
      <c r="F36" s="225" t="s">
        <v>2190</v>
      </c>
      <c r="G36" s="225" t="s">
        <v>2191</v>
      </c>
      <c r="H36" s="364" t="s">
        <v>2192</v>
      </c>
      <c r="I36" s="364" t="s">
        <v>2253</v>
      </c>
      <c r="J36" s="374">
        <v>1</v>
      </c>
    </row>
    <row r="37" spans="2:10" ht="77.25" customHeight="1">
      <c r="B37" s="364">
        <v>17</v>
      </c>
      <c r="C37" s="364">
        <v>3</v>
      </c>
      <c r="D37" s="364" t="s">
        <v>2175</v>
      </c>
      <c r="E37" s="364">
        <v>4548</v>
      </c>
      <c r="F37" s="225" t="s">
        <v>2193</v>
      </c>
      <c r="G37" s="225" t="s">
        <v>2240</v>
      </c>
      <c r="H37" s="364" t="s">
        <v>301</v>
      </c>
      <c r="I37" s="364" t="s">
        <v>1103</v>
      </c>
      <c r="J37" s="374">
        <v>0.95</v>
      </c>
    </row>
    <row r="38" spans="2:10" ht="62.25" customHeight="1">
      <c r="B38" s="364">
        <v>18</v>
      </c>
      <c r="C38" s="364">
        <v>3</v>
      </c>
      <c r="D38" s="364" t="s">
        <v>2175</v>
      </c>
      <c r="E38" s="364">
        <v>4557</v>
      </c>
      <c r="F38" s="225" t="s">
        <v>2194</v>
      </c>
      <c r="G38" s="225" t="s">
        <v>2195</v>
      </c>
      <c r="H38" s="364" t="s">
        <v>301</v>
      </c>
      <c r="I38" s="364" t="s">
        <v>1103</v>
      </c>
      <c r="J38" s="374">
        <v>0.4</v>
      </c>
    </row>
    <row r="39" spans="2:10" ht="50.25" customHeight="1">
      <c r="B39" s="364">
        <v>19</v>
      </c>
      <c r="C39" s="364">
        <v>3</v>
      </c>
      <c r="D39" s="364" t="s">
        <v>2175</v>
      </c>
      <c r="E39" s="364">
        <v>4399</v>
      </c>
      <c r="F39" s="225" t="s">
        <v>2196</v>
      </c>
      <c r="G39" s="225" t="s">
        <v>2197</v>
      </c>
      <c r="H39" s="364" t="s">
        <v>2198</v>
      </c>
      <c r="I39" s="364" t="s">
        <v>1634</v>
      </c>
      <c r="J39" s="374" t="s">
        <v>2256</v>
      </c>
    </row>
    <row r="40" spans="2:10" ht="132" customHeight="1">
      <c r="B40" s="364">
        <v>20</v>
      </c>
      <c r="C40" s="364">
        <v>3</v>
      </c>
      <c r="D40" s="364" t="s">
        <v>2175</v>
      </c>
      <c r="E40" s="364">
        <v>4544</v>
      </c>
      <c r="F40" s="225" t="s">
        <v>2199</v>
      </c>
      <c r="G40" s="225" t="s">
        <v>2200</v>
      </c>
      <c r="H40" s="364" t="s">
        <v>2201</v>
      </c>
      <c r="I40" s="364" t="s">
        <v>2254</v>
      </c>
      <c r="J40" s="374">
        <v>1</v>
      </c>
    </row>
    <row r="41" spans="2:10" ht="90" customHeight="1">
      <c r="B41" s="364">
        <v>21</v>
      </c>
      <c r="C41" s="364">
        <v>3</v>
      </c>
      <c r="D41" s="364" t="s">
        <v>2175</v>
      </c>
      <c r="E41" s="364">
        <v>4560</v>
      </c>
      <c r="F41" s="225" t="s">
        <v>2202</v>
      </c>
      <c r="G41" s="225" t="s">
        <v>2203</v>
      </c>
      <c r="H41" s="364" t="s">
        <v>2204</v>
      </c>
      <c r="I41" s="364" t="s">
        <v>1500</v>
      </c>
      <c r="J41" s="374">
        <v>1</v>
      </c>
    </row>
    <row r="42" spans="2:10" ht="63" customHeight="1">
      <c r="B42" s="364">
        <v>22</v>
      </c>
      <c r="C42" s="364">
        <v>3</v>
      </c>
      <c r="D42" s="364" t="s">
        <v>2175</v>
      </c>
      <c r="E42" s="364">
        <v>4527</v>
      </c>
      <c r="F42" s="225" t="s">
        <v>2205</v>
      </c>
      <c r="G42" s="225" t="s">
        <v>2206</v>
      </c>
      <c r="H42" s="364" t="s">
        <v>2207</v>
      </c>
      <c r="I42" s="364" t="s">
        <v>1238</v>
      </c>
      <c r="J42" s="374" t="s">
        <v>2257</v>
      </c>
    </row>
    <row r="43" spans="2:10" ht="62.25" customHeight="1">
      <c r="B43" s="364">
        <v>23</v>
      </c>
      <c r="C43" s="364">
        <v>3</v>
      </c>
      <c r="D43" s="364" t="s">
        <v>2175</v>
      </c>
      <c r="E43" s="364">
        <v>4528</v>
      </c>
      <c r="F43" s="225" t="s">
        <v>2208</v>
      </c>
      <c r="G43" s="225" t="s">
        <v>2209</v>
      </c>
      <c r="H43" s="364" t="s">
        <v>2207</v>
      </c>
      <c r="I43" s="364" t="s">
        <v>1238</v>
      </c>
      <c r="J43" s="374">
        <v>1</v>
      </c>
    </row>
    <row r="44" spans="2:10" ht="90.75" customHeight="1">
      <c r="B44" s="364">
        <v>24</v>
      </c>
      <c r="C44" s="364">
        <v>4</v>
      </c>
      <c r="D44" s="364" t="s">
        <v>1166</v>
      </c>
      <c r="E44" s="364">
        <v>4600</v>
      </c>
      <c r="F44" s="225" t="s">
        <v>2172</v>
      </c>
      <c r="G44" s="225" t="s">
        <v>2173</v>
      </c>
      <c r="H44" s="364" t="s">
        <v>377</v>
      </c>
      <c r="I44" s="364" t="s">
        <v>2019</v>
      </c>
      <c r="J44" s="374">
        <v>1</v>
      </c>
    </row>
    <row r="45" spans="2:10" ht="112.5" customHeight="1">
      <c r="B45" s="364">
        <v>25</v>
      </c>
      <c r="C45" s="364">
        <v>4</v>
      </c>
      <c r="D45" s="364" t="s">
        <v>1166</v>
      </c>
      <c r="E45" s="364">
        <v>4550</v>
      </c>
      <c r="F45" s="225" t="s">
        <v>2210</v>
      </c>
      <c r="G45" s="225" t="s">
        <v>2211</v>
      </c>
      <c r="H45" s="364" t="s">
        <v>2212</v>
      </c>
      <c r="I45" s="364" t="s">
        <v>1103</v>
      </c>
      <c r="J45" s="374">
        <v>0.9</v>
      </c>
    </row>
    <row r="46" spans="2:10" ht="218.25" customHeight="1">
      <c r="B46" s="364">
        <v>26</v>
      </c>
      <c r="C46" s="364">
        <v>4</v>
      </c>
      <c r="D46" s="364" t="s">
        <v>1166</v>
      </c>
      <c r="E46" s="364">
        <v>4551</v>
      </c>
      <c r="F46" s="225" t="s">
        <v>2213</v>
      </c>
      <c r="G46" s="225" t="s">
        <v>2214</v>
      </c>
      <c r="H46" s="364" t="s">
        <v>2212</v>
      </c>
      <c r="I46" s="364" t="s">
        <v>1103</v>
      </c>
      <c r="J46" s="374">
        <v>0.92</v>
      </c>
    </row>
    <row r="47" spans="2:10" ht="68.25" customHeight="1">
      <c r="B47" s="364">
        <v>27</v>
      </c>
      <c r="C47" s="364">
        <v>4</v>
      </c>
      <c r="D47" s="364" t="s">
        <v>1166</v>
      </c>
      <c r="E47" s="364">
        <v>4460</v>
      </c>
      <c r="F47" s="225" t="s">
        <v>2215</v>
      </c>
      <c r="G47" s="225" t="s">
        <v>2216</v>
      </c>
      <c r="H47" s="364" t="s">
        <v>1169</v>
      </c>
      <c r="I47" s="364" t="s">
        <v>1106</v>
      </c>
      <c r="J47" s="374">
        <v>0.95</v>
      </c>
    </row>
    <row r="48" spans="2:10" ht="52.5" customHeight="1">
      <c r="B48" s="364">
        <v>28</v>
      </c>
      <c r="C48" s="364">
        <v>4</v>
      </c>
      <c r="D48" s="364" t="s">
        <v>1166</v>
      </c>
      <c r="E48" s="364">
        <v>4482</v>
      </c>
      <c r="F48" s="225" t="s">
        <v>2217</v>
      </c>
      <c r="G48" s="225" t="s">
        <v>2218</v>
      </c>
      <c r="H48" s="364" t="s">
        <v>1169</v>
      </c>
      <c r="I48" s="364" t="s">
        <v>1106</v>
      </c>
      <c r="J48" s="374">
        <v>1</v>
      </c>
    </row>
    <row r="49" spans="2:10" ht="56">
      <c r="B49" s="364">
        <v>29</v>
      </c>
      <c r="C49" s="364">
        <v>4</v>
      </c>
      <c r="D49" s="364" t="s">
        <v>1166</v>
      </c>
      <c r="E49" s="364">
        <v>4464</v>
      </c>
      <c r="F49" s="225" t="s">
        <v>1104</v>
      </c>
      <c r="G49" s="225" t="s">
        <v>2219</v>
      </c>
      <c r="H49" s="364" t="s">
        <v>1169</v>
      </c>
      <c r="I49" s="364" t="s">
        <v>1106</v>
      </c>
      <c r="J49" s="374">
        <v>0.99</v>
      </c>
    </row>
    <row r="50" spans="2:10" ht="70.5" customHeight="1">
      <c r="B50" s="364">
        <v>30</v>
      </c>
      <c r="C50" s="364">
        <v>4</v>
      </c>
      <c r="D50" s="364" t="s">
        <v>1166</v>
      </c>
      <c r="E50" s="364">
        <v>4500</v>
      </c>
      <c r="F50" s="225" t="s">
        <v>1170</v>
      </c>
      <c r="G50" s="225" t="s">
        <v>2220</v>
      </c>
      <c r="H50" s="364" t="s">
        <v>1169</v>
      </c>
      <c r="I50" s="364" t="s">
        <v>1106</v>
      </c>
      <c r="J50" s="374">
        <v>0.95</v>
      </c>
    </row>
    <row r="51" spans="2:10" ht="81.75" customHeight="1">
      <c r="B51" s="364">
        <v>31</v>
      </c>
      <c r="C51" s="364">
        <v>4</v>
      </c>
      <c r="D51" s="364" t="s">
        <v>1166</v>
      </c>
      <c r="E51" s="364">
        <v>4515</v>
      </c>
      <c r="F51" s="225" t="s">
        <v>2221</v>
      </c>
      <c r="G51" s="225" t="s">
        <v>2222</v>
      </c>
      <c r="H51" s="364" t="s">
        <v>1169</v>
      </c>
      <c r="I51" s="364" t="s">
        <v>1106</v>
      </c>
      <c r="J51" s="374">
        <v>1</v>
      </c>
    </row>
    <row r="52" spans="2:10" ht="135" customHeight="1">
      <c r="B52" s="364">
        <v>32</v>
      </c>
      <c r="C52" s="364">
        <v>5</v>
      </c>
      <c r="D52" s="364" t="s">
        <v>1184</v>
      </c>
      <c r="E52" s="364">
        <v>4425</v>
      </c>
      <c r="F52" s="225" t="s">
        <v>1208</v>
      </c>
      <c r="G52" s="225" t="s">
        <v>2239</v>
      </c>
      <c r="H52" s="364" t="s">
        <v>2168</v>
      </c>
      <c r="I52" s="364" t="s">
        <v>1207</v>
      </c>
      <c r="J52" s="374">
        <v>1</v>
      </c>
    </row>
    <row r="53" spans="2:10" ht="63" customHeight="1">
      <c r="B53" s="364">
        <v>33</v>
      </c>
      <c r="C53" s="364">
        <v>5</v>
      </c>
      <c r="D53" s="364" t="s">
        <v>1184</v>
      </c>
      <c r="E53" s="364">
        <v>4503</v>
      </c>
      <c r="F53" s="225" t="s">
        <v>1205</v>
      </c>
      <c r="G53" s="225" t="s">
        <v>2223</v>
      </c>
      <c r="H53" s="364" t="s">
        <v>2168</v>
      </c>
      <c r="I53" s="364" t="s">
        <v>1438</v>
      </c>
      <c r="J53" s="374">
        <v>1</v>
      </c>
    </row>
    <row r="54" spans="2:10" ht="177.75" customHeight="1">
      <c r="B54" s="364">
        <v>34</v>
      </c>
      <c r="C54" s="364">
        <v>5</v>
      </c>
      <c r="D54" s="364" t="s">
        <v>1184</v>
      </c>
      <c r="E54" s="364">
        <v>4429</v>
      </c>
      <c r="F54" s="225" t="s">
        <v>2224</v>
      </c>
      <c r="G54" s="225" t="s">
        <v>2238</v>
      </c>
      <c r="H54" s="364" t="s">
        <v>2168</v>
      </c>
      <c r="I54" s="364" t="s">
        <v>2255</v>
      </c>
      <c r="J54" s="374">
        <v>1</v>
      </c>
    </row>
    <row r="55" spans="2:10" ht="72.75" customHeight="1">
      <c r="B55" s="364">
        <v>35</v>
      </c>
      <c r="C55" s="364">
        <v>5</v>
      </c>
      <c r="D55" s="364" t="s">
        <v>1184</v>
      </c>
      <c r="E55" s="364">
        <v>4598</v>
      </c>
      <c r="F55" s="225" t="s">
        <v>2225</v>
      </c>
      <c r="G55" s="225" t="s">
        <v>2226</v>
      </c>
      <c r="H55" s="364" t="s">
        <v>377</v>
      </c>
      <c r="I55" s="364" t="s">
        <v>437</v>
      </c>
      <c r="J55" s="374">
        <v>1</v>
      </c>
    </row>
    <row r="56" spans="2:10" ht="98.25" customHeight="1">
      <c r="B56" s="364">
        <v>36</v>
      </c>
      <c r="C56" s="364">
        <v>5</v>
      </c>
      <c r="D56" s="364" t="s">
        <v>1184</v>
      </c>
      <c r="E56" s="364">
        <v>4601</v>
      </c>
      <c r="F56" s="225" t="s">
        <v>2227</v>
      </c>
      <c r="G56" s="225" t="s">
        <v>2228</v>
      </c>
      <c r="H56" s="364" t="s">
        <v>377</v>
      </c>
      <c r="I56" s="364" t="s">
        <v>1188</v>
      </c>
      <c r="J56" s="374">
        <v>0.8</v>
      </c>
    </row>
    <row r="57" spans="2:10" ht="121.5" customHeight="1">
      <c r="B57" s="364">
        <v>37</v>
      </c>
      <c r="C57" s="364">
        <v>5</v>
      </c>
      <c r="D57" s="364" t="s">
        <v>1184</v>
      </c>
      <c r="E57" s="364">
        <v>4602</v>
      </c>
      <c r="F57" s="225" t="s">
        <v>2229</v>
      </c>
      <c r="G57" s="225" t="s">
        <v>2245</v>
      </c>
      <c r="H57" s="364" t="s">
        <v>377</v>
      </c>
      <c r="I57" s="364" t="s">
        <v>437</v>
      </c>
      <c r="J57" s="374">
        <v>1</v>
      </c>
    </row>
    <row r="58" spans="2:10" ht="99.75" customHeight="1">
      <c r="B58" s="364">
        <v>38</v>
      </c>
      <c r="C58" s="364">
        <v>6</v>
      </c>
      <c r="D58" s="364" t="s">
        <v>1203</v>
      </c>
      <c r="E58" s="364">
        <v>4506</v>
      </c>
      <c r="F58" s="225" t="s">
        <v>2230</v>
      </c>
      <c r="G58" s="225" t="s">
        <v>2231</v>
      </c>
      <c r="H58" s="364" t="s">
        <v>2246</v>
      </c>
      <c r="I58" s="364" t="s">
        <v>2247</v>
      </c>
      <c r="J58" s="374">
        <v>1</v>
      </c>
    </row>
    <row r="59" spans="2:10" ht="87.75" customHeight="1">
      <c r="B59" s="364">
        <v>39</v>
      </c>
      <c r="C59" s="364">
        <v>6</v>
      </c>
      <c r="D59" s="364" t="s">
        <v>1203</v>
      </c>
      <c r="E59" s="364">
        <v>4558</v>
      </c>
      <c r="F59" s="225" t="s">
        <v>2232</v>
      </c>
      <c r="G59" s="225" t="s">
        <v>2233</v>
      </c>
      <c r="H59" s="364" t="s">
        <v>2186</v>
      </c>
      <c r="I59" s="364" t="s">
        <v>1140</v>
      </c>
      <c r="J59" s="374">
        <v>0.98</v>
      </c>
    </row>
    <row r="60" spans="2:10" ht="84" customHeight="1">
      <c r="B60" s="364">
        <v>40</v>
      </c>
      <c r="C60" s="364">
        <v>6</v>
      </c>
      <c r="D60" s="364" t="s">
        <v>1203</v>
      </c>
      <c r="E60" s="364">
        <v>4561</v>
      </c>
      <c r="F60" s="225" t="s">
        <v>2234</v>
      </c>
      <c r="G60" s="225" t="s">
        <v>2235</v>
      </c>
      <c r="H60" s="364" t="s">
        <v>2186</v>
      </c>
      <c r="I60" s="364" t="s">
        <v>1140</v>
      </c>
      <c r="J60" s="374">
        <v>0.65</v>
      </c>
    </row>
    <row r="61" spans="2:10" ht="100.5" customHeight="1">
      <c r="B61" s="364">
        <v>41</v>
      </c>
      <c r="C61" s="364">
        <v>6</v>
      </c>
      <c r="D61" s="364" t="s">
        <v>1203</v>
      </c>
      <c r="E61" s="364">
        <v>4400</v>
      </c>
      <c r="F61" s="225" t="s">
        <v>1153</v>
      </c>
      <c r="G61" s="225" t="s">
        <v>1154</v>
      </c>
      <c r="H61" s="364" t="s">
        <v>2168</v>
      </c>
      <c r="I61" s="364" t="s">
        <v>973</v>
      </c>
      <c r="J61" s="374">
        <v>0.9</v>
      </c>
    </row>
    <row r="62" spans="2:10" ht="154.5" customHeight="1">
      <c r="B62" s="364">
        <v>42</v>
      </c>
      <c r="C62" s="364">
        <v>6</v>
      </c>
      <c r="D62" s="364" t="s">
        <v>1203</v>
      </c>
      <c r="E62" s="364">
        <v>4498</v>
      </c>
      <c r="F62" s="225" t="s">
        <v>1164</v>
      </c>
      <c r="G62" s="225" t="s">
        <v>2237</v>
      </c>
      <c r="H62" s="364" t="s">
        <v>2258</v>
      </c>
      <c r="I62" s="364" t="s">
        <v>2244</v>
      </c>
      <c r="J62" s="374">
        <v>1</v>
      </c>
    </row>
    <row r="63" spans="2:10">
      <c r="F63" s="192"/>
      <c r="G63" s="192"/>
      <c r="H63" s="192"/>
    </row>
    <row r="64" spans="2:10">
      <c r="F64" s="192"/>
      <c r="G64" s="192"/>
      <c r="H64" s="192"/>
    </row>
    <row r="65" spans="6:8">
      <c r="F65" s="192"/>
      <c r="G65" s="192"/>
      <c r="H65" s="192"/>
    </row>
    <row r="66" spans="6:8">
      <c r="F66" s="192"/>
      <c r="G66" s="192"/>
      <c r="H66" s="192"/>
    </row>
    <row r="67" spans="6:8">
      <c r="F67" s="192"/>
      <c r="G67" s="192"/>
      <c r="H67" s="192"/>
    </row>
    <row r="68" spans="6:8">
      <c r="F68" s="192"/>
      <c r="G68" s="192"/>
      <c r="H68" s="192"/>
    </row>
    <row r="69" spans="6:8">
      <c r="F69" s="192"/>
      <c r="G69" s="192"/>
      <c r="H69" s="192"/>
    </row>
    <row r="70" spans="6:8">
      <c r="F70" s="192"/>
      <c r="G70" s="192"/>
      <c r="H70" s="192"/>
    </row>
    <row r="71" spans="6:8">
      <c r="F71" s="192"/>
      <c r="G71" s="192"/>
      <c r="H71" s="192"/>
    </row>
    <row r="72" spans="6:8">
      <c r="F72" s="192"/>
      <c r="G72" s="192"/>
      <c r="H72" s="192"/>
    </row>
    <row r="73" spans="6:8">
      <c r="F73" s="192"/>
      <c r="G73" s="192"/>
      <c r="H73" s="192"/>
    </row>
    <row r="74" spans="6:8">
      <c r="F74" s="192"/>
      <c r="G74" s="192"/>
      <c r="H74" s="192"/>
    </row>
    <row r="75" spans="6:8">
      <c r="F75" s="192"/>
      <c r="G75" s="192"/>
      <c r="H75" s="192"/>
    </row>
    <row r="76" spans="6:8">
      <c r="F76" s="192"/>
      <c r="G76" s="192"/>
      <c r="H76" s="192"/>
    </row>
    <row r="77" spans="6:8">
      <c r="F77" s="192"/>
      <c r="G77" s="192"/>
      <c r="H77" s="192"/>
    </row>
    <row r="78" spans="6:8">
      <c r="F78" s="192"/>
      <c r="G78" s="192"/>
      <c r="H78" s="192"/>
    </row>
    <row r="79" spans="6:8">
      <c r="F79" s="192"/>
      <c r="G79" s="192"/>
    </row>
    <row r="80" spans="6:8">
      <c r="F80" s="192"/>
      <c r="G80" s="192"/>
    </row>
    <row r="81" spans="6:7">
      <c r="F81" s="192"/>
      <c r="G81" s="192"/>
    </row>
    <row r="82" spans="6:7">
      <c r="F82" s="192"/>
      <c r="G82" s="192"/>
    </row>
    <row r="83" spans="6:7">
      <c r="F83" s="192"/>
      <c r="G83" s="192"/>
    </row>
    <row r="84" spans="6:7">
      <c r="F84" s="192"/>
      <c r="G84" s="192"/>
    </row>
    <row r="85" spans="6:7">
      <c r="F85" s="192"/>
      <c r="G85" s="192"/>
    </row>
    <row r="86" spans="6:7">
      <c r="F86" s="192"/>
      <c r="G86" s="192"/>
    </row>
    <row r="87" spans="6:7">
      <c r="F87" s="192"/>
      <c r="G87" s="192"/>
    </row>
    <row r="88" spans="6:7">
      <c r="F88" s="192"/>
      <c r="G88" s="192"/>
    </row>
    <row r="89" spans="6:7">
      <c r="F89" s="192"/>
      <c r="G89" s="192"/>
    </row>
    <row r="90" spans="6:7">
      <c r="F90" s="192"/>
      <c r="G90" s="192"/>
    </row>
    <row r="91" spans="6:7">
      <c r="F91" s="192"/>
      <c r="G91" s="192"/>
    </row>
    <row r="92" spans="6:7">
      <c r="F92" s="192"/>
      <c r="G92" s="192"/>
    </row>
    <row r="93" spans="6:7">
      <c r="F93" s="192"/>
      <c r="G93" s="192"/>
    </row>
    <row r="94" spans="6:7">
      <c r="F94" s="192"/>
      <c r="G94" s="192"/>
    </row>
    <row r="95" spans="6:7">
      <c r="F95" s="192"/>
      <c r="G95" s="192"/>
    </row>
    <row r="96" spans="6:7">
      <c r="F96" s="192"/>
      <c r="G96" s="192"/>
    </row>
    <row r="97" spans="6:7">
      <c r="F97" s="192"/>
      <c r="G97" s="192"/>
    </row>
    <row r="98" spans="6:7">
      <c r="F98" s="192"/>
      <c r="G98" s="192"/>
    </row>
    <row r="99" spans="6:7">
      <c r="F99" s="192"/>
      <c r="G99" s="192"/>
    </row>
    <row r="100" spans="6:7">
      <c r="F100" s="192"/>
      <c r="G100" s="192"/>
    </row>
    <row r="101" spans="6:7">
      <c r="F101" s="192"/>
      <c r="G101" s="192"/>
    </row>
  </sheetData>
  <mergeCells count="9">
    <mergeCell ref="C15:H15"/>
    <mergeCell ref="C16:H16"/>
    <mergeCell ref="C13:H13"/>
    <mergeCell ref="C12:H12"/>
    <mergeCell ref="D1:J1"/>
    <mergeCell ref="B2:D2"/>
    <mergeCell ref="E2:J2"/>
    <mergeCell ref="C11:H11"/>
    <mergeCell ref="C14:H14"/>
  </mergeCells>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AF277"/>
  <sheetViews>
    <sheetView showGridLines="0" zoomScale="50" zoomScaleNormal="70" workbookViewId="0">
      <selection activeCell="C1" sqref="C1:D1"/>
    </sheetView>
  </sheetViews>
  <sheetFormatPr baseColWidth="10" defaultColWidth="11.5" defaultRowHeight="13"/>
  <cols>
    <col min="1" max="1" width="6.6640625" style="214" customWidth="1"/>
    <col min="2" max="2" width="7.5" style="215" customWidth="1"/>
    <col min="3" max="3" width="19.5" style="215" customWidth="1"/>
    <col min="4" max="4" width="5.5" style="214" customWidth="1"/>
    <col min="5" max="5" width="35" style="214" customWidth="1"/>
    <col min="6" max="6" width="5.5" style="214" customWidth="1"/>
    <col min="7" max="7" width="5.6640625" style="214" bestFit="1" customWidth="1"/>
    <col min="8" max="8" width="17.1640625" style="214" customWidth="1"/>
    <col min="9" max="9" width="5.33203125" style="214" customWidth="1"/>
    <col min="10" max="10" width="29" style="214" customWidth="1"/>
    <col min="11" max="11" width="6.5" style="214" customWidth="1"/>
    <col min="12" max="12" width="4.83203125" style="214" customWidth="1"/>
    <col min="13" max="13" width="20.6640625" style="214" customWidth="1"/>
    <col min="14" max="14" width="4.83203125" style="214" customWidth="1"/>
    <col min="15" max="15" width="34.1640625" style="214" customWidth="1"/>
    <col min="16" max="16" width="17.33203125" style="221" customWidth="1"/>
    <col min="17" max="17" width="25.6640625" style="216" customWidth="1"/>
    <col min="18" max="18" width="38.5" style="216" customWidth="1"/>
    <col min="19" max="19" width="29" style="210" customWidth="1"/>
    <col min="20" max="20" width="28.83203125" style="210" customWidth="1"/>
    <col min="21" max="21" width="19" style="210" customWidth="1"/>
    <col min="22" max="22" width="14.5" style="210" customWidth="1"/>
    <col min="23" max="23" width="14.5" style="215" customWidth="1"/>
    <col min="24" max="16384" width="11.5" style="215"/>
  </cols>
  <sheetData>
    <row r="1" spans="2:30" ht="42" customHeight="1">
      <c r="B1" s="201"/>
      <c r="C1" s="729"/>
      <c r="D1" s="729"/>
      <c r="E1" s="696" t="s">
        <v>0</v>
      </c>
      <c r="F1" s="697"/>
      <c r="G1" s="697"/>
      <c r="H1" s="697"/>
      <c r="I1" s="697"/>
      <c r="J1" s="697"/>
      <c r="K1" s="697"/>
      <c r="L1" s="697"/>
      <c r="M1" s="697"/>
      <c r="N1" s="697"/>
      <c r="O1" s="697"/>
      <c r="P1" s="697"/>
      <c r="Q1" s="697"/>
      <c r="R1" s="697"/>
      <c r="S1" s="697"/>
      <c r="T1" s="697"/>
      <c r="U1" s="697"/>
      <c r="V1" s="697"/>
      <c r="AC1" s="744"/>
      <c r="AD1" s="744"/>
    </row>
    <row r="2" spans="2:30">
      <c r="B2" s="730"/>
      <c r="C2" s="730"/>
      <c r="D2" s="730"/>
      <c r="E2" s="730"/>
      <c r="F2" s="730"/>
      <c r="G2" s="730"/>
      <c r="H2" s="730"/>
      <c r="I2" s="730"/>
      <c r="J2" s="730"/>
      <c r="K2" s="730"/>
      <c r="L2" s="730"/>
      <c r="M2" s="730"/>
      <c r="N2" s="730"/>
      <c r="O2" s="730"/>
      <c r="P2" s="730"/>
      <c r="Q2" s="730"/>
      <c r="R2" s="730"/>
      <c r="S2" s="730"/>
      <c r="T2" s="730"/>
      <c r="U2" s="730"/>
      <c r="V2" s="730"/>
      <c r="W2" s="730"/>
      <c r="X2" s="730"/>
      <c r="Y2" s="730"/>
      <c r="Z2" s="730"/>
      <c r="AA2" s="730"/>
      <c r="AB2" s="730"/>
      <c r="AC2" s="744"/>
      <c r="AD2" s="744"/>
    </row>
    <row r="3" spans="2:30">
      <c r="B3" s="341"/>
      <c r="C3" s="341"/>
      <c r="D3" s="341"/>
      <c r="E3" s="341"/>
      <c r="F3" s="341"/>
      <c r="G3" s="341"/>
      <c r="H3" s="341"/>
      <c r="I3" s="341"/>
      <c r="J3" s="341"/>
      <c r="K3" s="341"/>
      <c r="L3" s="341"/>
      <c r="M3" s="341"/>
      <c r="N3" s="341"/>
      <c r="O3" s="341"/>
      <c r="P3" s="341"/>
      <c r="Q3" s="341"/>
      <c r="R3" s="341"/>
      <c r="S3" s="341"/>
      <c r="T3" s="341"/>
      <c r="U3" s="341"/>
      <c r="V3" s="341"/>
      <c r="W3" s="341"/>
      <c r="X3" s="341"/>
      <c r="Y3" s="341"/>
      <c r="Z3" s="341"/>
      <c r="AA3" s="341"/>
      <c r="AB3" s="341"/>
      <c r="AC3" s="744"/>
      <c r="AD3" s="744"/>
    </row>
    <row r="4" spans="2:30">
      <c r="B4" s="341"/>
      <c r="C4" s="341"/>
      <c r="D4" s="341"/>
      <c r="E4" s="341"/>
      <c r="F4" s="341"/>
      <c r="G4" s="341"/>
      <c r="H4" s="341"/>
      <c r="I4" s="341"/>
      <c r="J4" s="341"/>
      <c r="K4" s="341"/>
      <c r="L4" s="341"/>
      <c r="M4" s="341"/>
      <c r="N4" s="341"/>
      <c r="O4" s="341"/>
      <c r="P4" s="341"/>
      <c r="Q4" s="341"/>
      <c r="R4" s="341"/>
      <c r="S4" s="341"/>
      <c r="T4" s="341"/>
      <c r="U4" s="341"/>
      <c r="V4" s="341"/>
      <c r="W4" s="341"/>
      <c r="X4" s="341"/>
      <c r="Y4" s="341"/>
      <c r="Z4" s="341"/>
      <c r="AA4" s="341"/>
      <c r="AB4" s="341"/>
      <c r="AC4" s="744"/>
      <c r="AD4" s="744"/>
    </row>
    <row r="5" spans="2:30">
      <c r="B5" s="341"/>
      <c r="C5" s="341"/>
      <c r="D5" s="341"/>
      <c r="E5" s="341"/>
      <c r="F5" s="341"/>
      <c r="G5" s="341"/>
      <c r="H5" s="341"/>
      <c r="I5" s="341"/>
      <c r="J5" s="341"/>
      <c r="K5" s="341"/>
      <c r="L5" s="341"/>
      <c r="M5" s="341"/>
      <c r="N5" s="341"/>
      <c r="O5" s="341"/>
      <c r="P5" s="341"/>
      <c r="Q5" s="341"/>
      <c r="R5" s="341"/>
      <c r="S5" s="341"/>
      <c r="T5" s="341"/>
      <c r="U5" s="341"/>
      <c r="V5" s="341"/>
      <c r="W5" s="341"/>
      <c r="X5" s="341"/>
      <c r="Y5" s="341"/>
      <c r="Z5" s="341"/>
      <c r="AA5" s="341"/>
      <c r="AB5" s="341"/>
      <c r="AC5" s="744"/>
      <c r="AD5" s="744"/>
    </row>
    <row r="6" spans="2:30">
      <c r="B6" s="341"/>
      <c r="C6" s="341"/>
      <c r="D6" s="341"/>
      <c r="E6" s="341"/>
      <c r="F6" s="341"/>
      <c r="G6" s="341"/>
      <c r="H6" s="341"/>
      <c r="I6" s="341"/>
      <c r="J6" s="341"/>
      <c r="K6" s="341"/>
      <c r="L6" s="341"/>
      <c r="M6" s="341"/>
      <c r="N6" s="341"/>
      <c r="O6" s="341"/>
      <c r="P6" s="341"/>
      <c r="Q6" s="341"/>
      <c r="R6" s="341"/>
      <c r="S6" s="341"/>
      <c r="T6" s="341"/>
      <c r="U6" s="341"/>
      <c r="V6" s="341"/>
      <c r="W6" s="341"/>
      <c r="X6" s="341"/>
      <c r="Y6" s="341"/>
      <c r="Z6" s="341"/>
      <c r="AA6" s="341"/>
      <c r="AB6" s="341"/>
      <c r="AC6" s="744"/>
      <c r="AD6" s="744"/>
    </row>
    <row r="7" spans="2:30">
      <c r="B7" s="341"/>
      <c r="C7" s="341"/>
      <c r="D7" s="341"/>
      <c r="E7" s="341"/>
      <c r="F7" s="341"/>
      <c r="G7" s="341"/>
      <c r="H7" s="341"/>
      <c r="I7" s="341"/>
      <c r="J7" s="341"/>
      <c r="K7" s="341"/>
      <c r="L7" s="341"/>
      <c r="M7" s="341"/>
      <c r="N7" s="341"/>
      <c r="O7" s="341"/>
      <c r="P7" s="341"/>
      <c r="Q7" s="341"/>
      <c r="R7" s="341"/>
      <c r="S7" s="341"/>
      <c r="T7" s="341"/>
      <c r="U7" s="341"/>
      <c r="V7" s="341"/>
      <c r="W7" s="341"/>
      <c r="X7" s="341"/>
      <c r="Y7" s="341"/>
      <c r="Z7" s="341"/>
      <c r="AA7" s="341"/>
      <c r="AB7" s="341"/>
      <c r="AC7" s="222"/>
      <c r="AD7" s="222"/>
    </row>
    <row r="8" spans="2:30">
      <c r="P8" s="214"/>
    </row>
    <row r="9" spans="2:30" ht="25.5" customHeight="1">
      <c r="B9" s="302" t="s">
        <v>958</v>
      </c>
      <c r="C9" s="258">
        <v>2019</v>
      </c>
      <c r="D9" s="217"/>
      <c r="E9" s="342" t="s">
        <v>959</v>
      </c>
      <c r="F9" s="217"/>
      <c r="J9" s="215"/>
      <c r="P9" s="214"/>
    </row>
    <row r="10" spans="2:30" ht="15">
      <c r="E10" s="237" t="s">
        <v>960</v>
      </c>
      <c r="J10" s="215"/>
      <c r="P10" s="214"/>
    </row>
    <row r="11" spans="2:30" ht="15">
      <c r="E11" s="237" t="s">
        <v>961</v>
      </c>
      <c r="F11" s="215"/>
      <c r="K11" s="215"/>
      <c r="L11" s="215"/>
      <c r="M11" s="215"/>
      <c r="N11" s="215"/>
      <c r="O11" s="215"/>
      <c r="P11" s="215"/>
    </row>
    <row r="12" spans="2:30">
      <c r="E12" s="217"/>
      <c r="F12" s="215"/>
      <c r="K12" s="215"/>
      <c r="L12" s="215"/>
      <c r="M12" s="215"/>
      <c r="N12" s="215"/>
      <c r="O12" s="215"/>
      <c r="P12" s="215"/>
    </row>
    <row r="13" spans="2:30" ht="15">
      <c r="B13" s="256">
        <v>1</v>
      </c>
      <c r="C13" s="700" t="s">
        <v>36</v>
      </c>
      <c r="D13" s="701"/>
      <c r="E13" s="701"/>
      <c r="F13" s="701"/>
      <c r="G13" s="701"/>
      <c r="H13" s="702"/>
      <c r="K13" s="215"/>
      <c r="L13" s="215"/>
      <c r="M13" s="215"/>
      <c r="N13" s="215"/>
      <c r="O13" s="215"/>
      <c r="P13" s="215"/>
    </row>
    <row r="14" spans="2:30" ht="15">
      <c r="B14" s="256">
        <v>2</v>
      </c>
      <c r="C14" s="700" t="s">
        <v>37</v>
      </c>
      <c r="D14" s="701"/>
      <c r="E14" s="701"/>
      <c r="F14" s="701"/>
      <c r="G14" s="701"/>
      <c r="H14" s="702"/>
      <c r="K14" s="215"/>
      <c r="L14" s="215"/>
      <c r="M14" s="215"/>
      <c r="N14" s="215"/>
      <c r="O14" s="215"/>
      <c r="P14" s="215"/>
    </row>
    <row r="15" spans="2:30" ht="19.5" customHeight="1">
      <c r="B15" s="256">
        <v>3</v>
      </c>
      <c r="C15" s="700" t="s">
        <v>38</v>
      </c>
      <c r="D15" s="701"/>
      <c r="E15" s="701"/>
      <c r="F15" s="701"/>
      <c r="G15" s="701"/>
      <c r="H15" s="702"/>
      <c r="J15" s="215"/>
      <c r="K15" s="215"/>
      <c r="L15" s="215"/>
      <c r="M15" s="215"/>
      <c r="N15" s="215"/>
      <c r="O15" s="215"/>
      <c r="P15" s="215"/>
    </row>
    <row r="16" spans="2:30" ht="31.5" customHeight="1">
      <c r="B16" s="256">
        <v>4</v>
      </c>
      <c r="C16" s="712" t="s">
        <v>39</v>
      </c>
      <c r="D16" s="713"/>
      <c r="E16" s="713"/>
      <c r="F16" s="713"/>
      <c r="G16" s="713"/>
      <c r="H16" s="714"/>
      <c r="J16" s="215"/>
      <c r="K16" s="215"/>
      <c r="L16" s="215"/>
      <c r="M16" s="215"/>
      <c r="N16" s="215"/>
      <c r="O16" s="215"/>
      <c r="P16" s="215"/>
    </row>
    <row r="17" spans="2:20" ht="31.5" customHeight="1">
      <c r="B17" s="256">
        <v>5</v>
      </c>
      <c r="C17" s="700" t="s">
        <v>40</v>
      </c>
      <c r="D17" s="701"/>
      <c r="E17" s="701"/>
      <c r="F17" s="701"/>
      <c r="G17" s="701"/>
      <c r="H17" s="702"/>
      <c r="J17" s="215"/>
      <c r="K17" s="215"/>
      <c r="L17" s="215"/>
      <c r="M17" s="215"/>
      <c r="N17" s="215"/>
      <c r="O17" s="215"/>
      <c r="P17" s="215"/>
    </row>
    <row r="18" spans="2:20" ht="14" thickBot="1">
      <c r="B18" s="214"/>
      <c r="C18" s="218"/>
      <c r="F18" s="215"/>
      <c r="K18" s="215"/>
      <c r="L18" s="215"/>
      <c r="M18" s="215"/>
      <c r="N18" s="215"/>
      <c r="O18" s="215"/>
      <c r="P18" s="215"/>
    </row>
    <row r="19" spans="2:20" ht="46.5" customHeight="1">
      <c r="B19" s="245">
        <v>1</v>
      </c>
      <c r="C19" s="755" t="str">
        <f>$C$13</f>
        <v>DIMENSIÓN ACADÉMICA</v>
      </c>
      <c r="D19" s="755"/>
      <c r="E19" s="756"/>
      <c r="F19" s="215"/>
      <c r="G19" s="301">
        <v>2</v>
      </c>
      <c r="H19" s="757" t="str">
        <f>$C$14</f>
        <v>DIMENSIÓN DEL TALENTO HUMANO</v>
      </c>
      <c r="I19" s="758"/>
      <c r="J19" s="759"/>
      <c r="K19" s="215"/>
      <c r="L19" s="244">
        <v>4</v>
      </c>
      <c r="M19" s="681" t="str">
        <f>$C$16</f>
        <v>DIMENSIÓN LA UNIVERSIDAD FRENTE A LA COMUNIDAD REGIONAL, NACIONAL E INTERNACIONAL</v>
      </c>
      <c r="N19" s="681"/>
      <c r="O19" s="682"/>
      <c r="P19" s="215"/>
      <c r="Q19" s="245">
        <v>5</v>
      </c>
      <c r="R19" s="752" t="str">
        <f>$C$17</f>
        <v>DIMENSIÓN ADMINISTRATIVA Y FINANCIERA</v>
      </c>
      <c r="S19" s="752"/>
      <c r="T19" s="753"/>
    </row>
    <row r="20" spans="2:20" ht="18.75" customHeight="1">
      <c r="B20" s="703" t="s">
        <v>41</v>
      </c>
      <c r="C20" s="704"/>
      <c r="D20" s="704" t="s">
        <v>42</v>
      </c>
      <c r="E20" s="705"/>
      <c r="F20" s="215"/>
      <c r="G20" s="706" t="s">
        <v>41</v>
      </c>
      <c r="H20" s="707"/>
      <c r="I20" s="704" t="s">
        <v>42</v>
      </c>
      <c r="J20" s="705"/>
      <c r="K20" s="215"/>
      <c r="L20" s="706" t="s">
        <v>41</v>
      </c>
      <c r="M20" s="754"/>
      <c r="N20" s="704" t="s">
        <v>42</v>
      </c>
      <c r="O20" s="705"/>
      <c r="P20" s="215"/>
      <c r="Q20" s="706" t="s">
        <v>41</v>
      </c>
      <c r="R20" s="754"/>
      <c r="S20" s="704" t="s">
        <v>42</v>
      </c>
      <c r="T20" s="705"/>
    </row>
    <row r="21" spans="2:20" ht="32">
      <c r="B21" s="670">
        <v>1.1000000000000001</v>
      </c>
      <c r="C21" s="672" t="s">
        <v>43</v>
      </c>
      <c r="D21" s="246">
        <v>1.1100000000000001</v>
      </c>
      <c r="E21" s="247" t="s">
        <v>44</v>
      </c>
      <c r="F21" s="215"/>
      <c r="G21" s="674">
        <v>2.1</v>
      </c>
      <c r="H21" s="760" t="s">
        <v>45</v>
      </c>
      <c r="I21" s="344">
        <v>2.11</v>
      </c>
      <c r="J21" s="247" t="s">
        <v>46</v>
      </c>
      <c r="K21" s="215"/>
      <c r="L21" s="346">
        <v>4.0999999999999996</v>
      </c>
      <c r="M21" s="344" t="s">
        <v>47</v>
      </c>
      <c r="N21" s="344">
        <v>4.1100000000000003</v>
      </c>
      <c r="O21" s="247" t="s">
        <v>47</v>
      </c>
      <c r="P21" s="215"/>
      <c r="Q21" s="670">
        <v>5.0999999999999996</v>
      </c>
      <c r="R21" s="672" t="s">
        <v>79</v>
      </c>
      <c r="S21" s="344">
        <v>5.1100000000000003</v>
      </c>
      <c r="T21" s="247" t="s">
        <v>80</v>
      </c>
    </row>
    <row r="22" spans="2:20" ht="29.25" customHeight="1">
      <c r="B22" s="689"/>
      <c r="C22" s="690"/>
      <c r="D22" s="246">
        <v>1.1200000000000001</v>
      </c>
      <c r="E22" s="247" t="s">
        <v>48</v>
      </c>
      <c r="F22" s="215"/>
      <c r="G22" s="674"/>
      <c r="H22" s="760"/>
      <c r="I22" s="344">
        <v>2.12</v>
      </c>
      <c r="J22" s="247" t="s">
        <v>49</v>
      </c>
      <c r="K22" s="215"/>
      <c r="L22" s="677">
        <v>4.2</v>
      </c>
      <c r="M22" s="672" t="s">
        <v>50</v>
      </c>
      <c r="N22" s="344">
        <v>4.21</v>
      </c>
      <c r="O22" s="247" t="s">
        <v>51</v>
      </c>
      <c r="P22" s="215"/>
      <c r="Q22" s="689"/>
      <c r="R22" s="690"/>
      <c r="S22" s="344">
        <v>5.12</v>
      </c>
      <c r="T22" s="247" t="s">
        <v>82</v>
      </c>
    </row>
    <row r="23" spans="2:20" ht="28.5" customHeight="1">
      <c r="B23" s="679"/>
      <c r="C23" s="680"/>
      <c r="D23" s="246">
        <v>1.1299999999999999</v>
      </c>
      <c r="E23" s="247" t="s">
        <v>52</v>
      </c>
      <c r="F23" s="215"/>
      <c r="G23" s="674"/>
      <c r="H23" s="760"/>
      <c r="I23" s="344">
        <v>2.13</v>
      </c>
      <c r="J23" s="247" t="s">
        <v>53</v>
      </c>
      <c r="K23" s="215"/>
      <c r="L23" s="692"/>
      <c r="M23" s="680"/>
      <c r="N23" s="344">
        <v>4.22</v>
      </c>
      <c r="O23" s="247" t="s">
        <v>54</v>
      </c>
      <c r="P23" s="215"/>
      <c r="Q23" s="679"/>
      <c r="R23" s="680"/>
      <c r="S23" s="344">
        <v>5.13</v>
      </c>
      <c r="T23" s="247" t="s">
        <v>83</v>
      </c>
    </row>
    <row r="24" spans="2:20" ht="44.25" customHeight="1" thickBot="1">
      <c r="B24" s="674">
        <v>1.2</v>
      </c>
      <c r="C24" s="675" t="s">
        <v>55</v>
      </c>
      <c r="D24" s="246">
        <v>1.21</v>
      </c>
      <c r="E24" s="247" t="s">
        <v>56</v>
      </c>
      <c r="F24" s="215"/>
      <c r="G24" s="253">
        <v>2.2000000000000002</v>
      </c>
      <c r="H24" s="254" t="s">
        <v>57</v>
      </c>
      <c r="I24" s="255">
        <v>2.21</v>
      </c>
      <c r="J24" s="252" t="s">
        <v>58</v>
      </c>
      <c r="K24" s="215"/>
      <c r="L24" s="677">
        <v>4.3</v>
      </c>
      <c r="M24" s="672" t="s">
        <v>59</v>
      </c>
      <c r="N24" s="344">
        <v>4.3099999999999996</v>
      </c>
      <c r="O24" s="247" t="s">
        <v>60</v>
      </c>
      <c r="P24" s="215"/>
      <c r="Q24" s="670">
        <v>5.2</v>
      </c>
      <c r="R24" s="672" t="s">
        <v>84</v>
      </c>
      <c r="S24" s="344">
        <v>5.21</v>
      </c>
      <c r="T24" s="247" t="s">
        <v>85</v>
      </c>
    </row>
    <row r="25" spans="2:20" ht="36" customHeight="1" thickBot="1">
      <c r="B25" s="674"/>
      <c r="C25" s="675"/>
      <c r="D25" s="246">
        <v>1.22</v>
      </c>
      <c r="E25" s="247" t="s">
        <v>61</v>
      </c>
      <c r="F25" s="215"/>
      <c r="K25" s="215"/>
      <c r="L25" s="692"/>
      <c r="M25" s="680"/>
      <c r="N25" s="344">
        <v>4.32</v>
      </c>
      <c r="O25" s="247" t="s">
        <v>62</v>
      </c>
      <c r="P25" s="215"/>
      <c r="Q25" s="671"/>
      <c r="R25" s="673"/>
      <c r="S25" s="255">
        <v>5.22</v>
      </c>
      <c r="T25" s="252" t="s">
        <v>86</v>
      </c>
    </row>
    <row r="26" spans="2:20" ht="24.75" customHeight="1">
      <c r="B26" s="674"/>
      <c r="C26" s="675"/>
      <c r="D26" s="248">
        <v>1.23</v>
      </c>
      <c r="E26" s="249" t="s">
        <v>63</v>
      </c>
      <c r="F26" s="215"/>
      <c r="G26" s="245">
        <v>3</v>
      </c>
      <c r="H26" s="761" t="str">
        <f>$C$15</f>
        <v>DIMENSIÓN DEL BIENESTAR UNIVERSITARIO</v>
      </c>
      <c r="I26" s="761"/>
      <c r="J26" s="762"/>
      <c r="L26" s="677">
        <v>4.4000000000000004</v>
      </c>
      <c r="M26" s="672" t="s">
        <v>64</v>
      </c>
      <c r="N26" s="344">
        <v>4.41</v>
      </c>
      <c r="O26" s="247" t="s">
        <v>65</v>
      </c>
      <c r="P26" s="215"/>
    </row>
    <row r="27" spans="2:20" ht="29.25" customHeight="1" thickBot="1">
      <c r="B27" s="674"/>
      <c r="C27" s="675"/>
      <c r="D27" s="248">
        <v>1.24</v>
      </c>
      <c r="E27" s="249" t="s">
        <v>66</v>
      </c>
      <c r="F27" s="215"/>
      <c r="G27" s="706" t="s">
        <v>41</v>
      </c>
      <c r="H27" s="707"/>
      <c r="I27" s="704" t="s">
        <v>42</v>
      </c>
      <c r="J27" s="705"/>
      <c r="L27" s="678"/>
      <c r="M27" s="673"/>
      <c r="N27" s="255">
        <v>4.42</v>
      </c>
      <c r="O27" s="252" t="s">
        <v>67</v>
      </c>
      <c r="P27" s="215"/>
    </row>
    <row r="28" spans="2:20" ht="32">
      <c r="B28" s="674"/>
      <c r="C28" s="675"/>
      <c r="D28" s="248">
        <v>1.25</v>
      </c>
      <c r="E28" s="249" t="s">
        <v>68</v>
      </c>
      <c r="F28" s="215"/>
      <c r="G28" s="343">
        <v>3.1</v>
      </c>
      <c r="H28" s="344" t="s">
        <v>69</v>
      </c>
      <c r="I28" s="344">
        <v>3.11</v>
      </c>
      <c r="J28" s="247" t="s">
        <v>70</v>
      </c>
      <c r="P28" s="215"/>
    </row>
    <row r="29" spans="2:20" ht="58.5" customHeight="1">
      <c r="B29" s="343">
        <v>1.3</v>
      </c>
      <c r="C29" s="250" t="s">
        <v>71</v>
      </c>
      <c r="D29" s="248">
        <v>1.31</v>
      </c>
      <c r="E29" s="249" t="s">
        <v>72</v>
      </c>
      <c r="F29" s="215"/>
      <c r="G29" s="670">
        <v>3.2</v>
      </c>
      <c r="H29" s="672" t="s">
        <v>73</v>
      </c>
      <c r="I29" s="344">
        <v>3.21</v>
      </c>
      <c r="J29" s="247" t="s">
        <v>74</v>
      </c>
      <c r="L29" s="215"/>
      <c r="M29" s="215"/>
      <c r="N29" s="215"/>
      <c r="O29" s="215"/>
      <c r="P29" s="220"/>
    </row>
    <row r="30" spans="2:20" ht="33" thickBot="1">
      <c r="B30" s="670">
        <v>1.4</v>
      </c>
      <c r="C30" s="672" t="s">
        <v>75</v>
      </c>
      <c r="D30" s="246">
        <v>1.41</v>
      </c>
      <c r="E30" s="247" t="s">
        <v>76</v>
      </c>
      <c r="F30" s="215"/>
      <c r="G30" s="671"/>
      <c r="H30" s="673"/>
      <c r="I30" s="255">
        <v>3.22</v>
      </c>
      <c r="J30" s="252" t="s">
        <v>77</v>
      </c>
      <c r="L30" s="215"/>
      <c r="M30" s="215"/>
      <c r="N30" s="215"/>
      <c r="O30" s="215"/>
      <c r="P30" s="215"/>
    </row>
    <row r="31" spans="2:20" ht="44.25" customHeight="1">
      <c r="B31" s="689"/>
      <c r="C31" s="690"/>
      <c r="D31" s="246">
        <v>1.42</v>
      </c>
      <c r="E31" s="247" t="s">
        <v>78</v>
      </c>
      <c r="F31" s="215"/>
      <c r="L31" s="215"/>
      <c r="M31" s="215"/>
      <c r="N31" s="215"/>
      <c r="O31" s="215"/>
      <c r="P31" s="215"/>
    </row>
    <row r="32" spans="2:20" ht="34.5" customHeight="1" thickBot="1">
      <c r="B32" s="671"/>
      <c r="C32" s="673"/>
      <c r="D32" s="251">
        <v>1.43</v>
      </c>
      <c r="E32" s="252" t="s">
        <v>81</v>
      </c>
      <c r="F32" s="215"/>
      <c r="K32" s="215"/>
      <c r="L32" s="215"/>
      <c r="M32" s="215"/>
      <c r="N32" s="215"/>
      <c r="O32" s="215"/>
      <c r="P32" s="215"/>
    </row>
    <row r="33" spans="1:32">
      <c r="D33" s="215"/>
      <c r="E33" s="215"/>
      <c r="F33" s="215"/>
      <c r="K33" s="215"/>
      <c r="L33" s="215"/>
      <c r="M33" s="215"/>
      <c r="N33" s="215"/>
      <c r="O33" s="215"/>
      <c r="P33" s="215"/>
    </row>
    <row r="34" spans="1:32">
      <c r="F34" s="215"/>
      <c r="K34" s="215"/>
      <c r="L34" s="215"/>
      <c r="M34" s="215"/>
      <c r="N34" s="215"/>
      <c r="O34" s="215"/>
    </row>
    <row r="35" spans="1:32">
      <c r="F35" s="215"/>
      <c r="K35" s="215"/>
      <c r="L35" s="215"/>
      <c r="M35" s="215"/>
      <c r="N35" s="215"/>
      <c r="O35" s="215"/>
    </row>
    <row r="36" spans="1:32" ht="27.75" customHeight="1">
      <c r="D36" s="215"/>
      <c r="E36" s="215"/>
      <c r="F36" s="215"/>
      <c r="K36" s="215"/>
      <c r="L36" s="215"/>
      <c r="M36" s="215"/>
      <c r="N36" s="215"/>
      <c r="O36" s="215"/>
      <c r="P36" s="215"/>
      <c r="Q36" s="215"/>
      <c r="W36" s="223"/>
      <c r="X36" s="223"/>
      <c r="Y36" s="223"/>
      <c r="Z36" s="223"/>
      <c r="AA36" s="223"/>
      <c r="AB36" s="223"/>
      <c r="AC36" s="223"/>
      <c r="AD36" s="223"/>
      <c r="AE36" s="223"/>
      <c r="AF36" s="223"/>
    </row>
    <row r="37" spans="1:32">
      <c r="K37" s="215"/>
      <c r="L37" s="215"/>
      <c r="M37" s="215"/>
      <c r="N37" s="215"/>
      <c r="O37" s="215"/>
      <c r="P37" s="215"/>
      <c r="Q37" s="215"/>
      <c r="W37" s="223"/>
      <c r="X37" s="223"/>
      <c r="Y37" s="223"/>
      <c r="Z37" s="223"/>
      <c r="AA37" s="223"/>
      <c r="AB37" s="223"/>
      <c r="AC37" s="223"/>
      <c r="AD37" s="223"/>
      <c r="AE37" s="223"/>
      <c r="AF37" s="223"/>
    </row>
    <row r="38" spans="1:32">
      <c r="P38" s="214"/>
      <c r="W38" s="223"/>
      <c r="X38" s="223"/>
      <c r="Y38" s="223"/>
      <c r="Z38" s="223"/>
      <c r="AA38" s="223"/>
      <c r="AB38" s="223"/>
      <c r="AC38" s="223"/>
      <c r="AD38" s="223"/>
      <c r="AE38" s="223"/>
      <c r="AF38" s="223"/>
    </row>
    <row r="39" spans="1:32" ht="18" customHeight="1" thickBot="1">
      <c r="U39" s="751" t="s">
        <v>2150</v>
      </c>
      <c r="V39" s="751"/>
      <c r="W39" s="223"/>
      <c r="X39" s="223"/>
      <c r="Y39" s="223"/>
      <c r="Z39" s="223"/>
      <c r="AA39" s="223"/>
      <c r="AB39" s="223"/>
      <c r="AC39" s="223"/>
      <c r="AD39" s="223"/>
      <c r="AE39" s="223"/>
      <c r="AF39" s="223"/>
    </row>
    <row r="40" spans="1:32" ht="44.25" customHeight="1">
      <c r="B40" s="235" t="s">
        <v>1077</v>
      </c>
      <c r="C40" s="236" t="s">
        <v>1078</v>
      </c>
      <c r="D40" s="236"/>
      <c r="E40" s="296" t="s">
        <v>1533</v>
      </c>
      <c r="F40" s="236"/>
      <c r="G40" s="518" t="s">
        <v>1080</v>
      </c>
      <c r="H40" s="518"/>
      <c r="I40" s="518"/>
      <c r="J40" s="518"/>
      <c r="K40" s="236"/>
      <c r="L40" s="518" t="s">
        <v>1081</v>
      </c>
      <c r="M40" s="518"/>
      <c r="N40" s="518"/>
      <c r="O40" s="518"/>
      <c r="P40" s="299" t="s">
        <v>1082</v>
      </c>
      <c r="Q40" s="299" t="s">
        <v>1083</v>
      </c>
      <c r="R40" s="299" t="s">
        <v>1084</v>
      </c>
      <c r="S40" s="299" t="s">
        <v>1085</v>
      </c>
      <c r="T40" s="299" t="s">
        <v>1086</v>
      </c>
      <c r="U40" s="299" t="s">
        <v>1087</v>
      </c>
      <c r="V40" s="299" t="s">
        <v>2120</v>
      </c>
      <c r="W40" s="223"/>
      <c r="X40" s="223"/>
      <c r="Y40" s="223"/>
      <c r="Z40" s="223"/>
      <c r="AA40" s="223"/>
      <c r="AB40" s="223"/>
      <c r="AC40" s="223"/>
      <c r="AD40" s="223"/>
      <c r="AE40" s="223"/>
      <c r="AF40" s="223"/>
    </row>
    <row r="41" spans="1:32" ht="286.5" customHeight="1">
      <c r="A41" s="214">
        <v>1</v>
      </c>
      <c r="B41" s="224">
        <v>1</v>
      </c>
      <c r="C41" s="219" t="s">
        <v>960</v>
      </c>
      <c r="D41" s="288">
        <v>1</v>
      </c>
      <c r="E41" s="295" t="s">
        <v>36</v>
      </c>
      <c r="F41" s="293">
        <v>1.1000000000000001</v>
      </c>
      <c r="G41" s="745" t="s">
        <v>43</v>
      </c>
      <c r="H41" s="746"/>
      <c r="I41" s="746"/>
      <c r="J41" s="747"/>
      <c r="K41" s="227">
        <v>1.1100000000000001</v>
      </c>
      <c r="L41" s="745" t="s">
        <v>44</v>
      </c>
      <c r="M41" s="746"/>
      <c r="N41" s="746"/>
      <c r="O41" s="747"/>
      <c r="P41" s="347">
        <v>4137</v>
      </c>
      <c r="Q41" s="225" t="s">
        <v>106</v>
      </c>
      <c r="R41" s="225" t="s">
        <v>1151</v>
      </c>
      <c r="S41" s="347" t="s">
        <v>1534</v>
      </c>
      <c r="T41" s="347" t="s">
        <v>973</v>
      </c>
      <c r="U41" s="211">
        <v>0.75</v>
      </c>
      <c r="V41" s="211">
        <v>1</v>
      </c>
      <c r="W41" s="223"/>
      <c r="X41" s="223"/>
      <c r="Y41" s="223"/>
      <c r="Z41" s="223"/>
      <c r="AA41" s="223"/>
      <c r="AB41" s="223"/>
      <c r="AC41" s="223"/>
      <c r="AD41" s="223"/>
      <c r="AE41" s="223"/>
      <c r="AF41" s="223"/>
    </row>
    <row r="42" spans="1:32" ht="323.25" customHeight="1">
      <c r="A42" s="214">
        <v>2</v>
      </c>
      <c r="B42" s="224">
        <v>2</v>
      </c>
      <c r="C42" s="219" t="s">
        <v>960</v>
      </c>
      <c r="D42" s="288">
        <v>1</v>
      </c>
      <c r="E42" s="295" t="s">
        <v>36</v>
      </c>
      <c r="F42" s="292">
        <v>1.1000000000000001</v>
      </c>
      <c r="G42" s="745" t="s">
        <v>43</v>
      </c>
      <c r="H42" s="746"/>
      <c r="I42" s="746"/>
      <c r="J42" s="747"/>
      <c r="K42" s="227">
        <v>1.1100000000000001</v>
      </c>
      <c r="L42" s="745" t="s">
        <v>44</v>
      </c>
      <c r="M42" s="746"/>
      <c r="N42" s="746"/>
      <c r="O42" s="747"/>
      <c r="P42" s="347">
        <v>4167</v>
      </c>
      <c r="Q42" s="225" t="s">
        <v>1535</v>
      </c>
      <c r="R42" s="225" t="s">
        <v>1536</v>
      </c>
      <c r="S42" s="347" t="s">
        <v>1537</v>
      </c>
      <c r="T42" s="347" t="s">
        <v>973</v>
      </c>
      <c r="U42" s="211">
        <v>0.9</v>
      </c>
      <c r="V42" s="211">
        <v>0.9</v>
      </c>
      <c r="W42" s="223"/>
      <c r="X42" s="223"/>
      <c r="Y42" s="223"/>
      <c r="Z42" s="223"/>
      <c r="AA42" s="223"/>
      <c r="AB42" s="223"/>
      <c r="AC42" s="223"/>
      <c r="AD42" s="223"/>
      <c r="AE42" s="223"/>
      <c r="AF42" s="223"/>
    </row>
    <row r="43" spans="1:32" ht="282.75" customHeight="1">
      <c r="A43" s="214">
        <v>3</v>
      </c>
      <c r="B43" s="224">
        <v>3</v>
      </c>
      <c r="C43" s="219" t="s">
        <v>960</v>
      </c>
      <c r="D43" s="288">
        <v>1</v>
      </c>
      <c r="E43" s="295" t="s">
        <v>36</v>
      </c>
      <c r="F43" s="292">
        <v>1.1000000000000001</v>
      </c>
      <c r="G43" s="745" t="s">
        <v>43</v>
      </c>
      <c r="H43" s="746"/>
      <c r="I43" s="746"/>
      <c r="J43" s="747"/>
      <c r="K43" s="227">
        <v>1.1299999999999999</v>
      </c>
      <c r="L43" s="745" t="s">
        <v>52</v>
      </c>
      <c r="M43" s="746"/>
      <c r="N43" s="746"/>
      <c r="O43" s="747"/>
      <c r="P43" s="347">
        <v>4135</v>
      </c>
      <c r="Q43" s="225" t="s">
        <v>1538</v>
      </c>
      <c r="R43" s="225" t="s">
        <v>1539</v>
      </c>
      <c r="S43" s="347" t="s">
        <v>1540</v>
      </c>
      <c r="T43" s="347" t="s">
        <v>973</v>
      </c>
      <c r="U43" s="211">
        <v>0.62490000000000001</v>
      </c>
      <c r="V43" s="211">
        <v>0.97</v>
      </c>
    </row>
    <row r="44" spans="1:32" ht="147" customHeight="1">
      <c r="A44" s="214">
        <v>4</v>
      </c>
      <c r="B44" s="224">
        <v>4</v>
      </c>
      <c r="C44" s="219" t="s">
        <v>960</v>
      </c>
      <c r="D44" s="288">
        <v>1</v>
      </c>
      <c r="E44" s="295" t="s">
        <v>36</v>
      </c>
      <c r="F44" s="292">
        <v>1.1000000000000001</v>
      </c>
      <c r="G44" s="745" t="s">
        <v>43</v>
      </c>
      <c r="H44" s="746"/>
      <c r="I44" s="746"/>
      <c r="J44" s="747"/>
      <c r="K44" s="227">
        <v>1.1299999999999999</v>
      </c>
      <c r="L44" s="745" t="s">
        <v>52</v>
      </c>
      <c r="M44" s="746"/>
      <c r="N44" s="746"/>
      <c r="O44" s="747"/>
      <c r="P44" s="347">
        <v>4168</v>
      </c>
      <c r="Q44" s="225" t="s">
        <v>1541</v>
      </c>
      <c r="R44" s="225" t="s">
        <v>1542</v>
      </c>
      <c r="S44" s="347" t="s">
        <v>1543</v>
      </c>
      <c r="T44" s="347" t="s">
        <v>973</v>
      </c>
      <c r="U44" s="211">
        <v>0.43969999999999998</v>
      </c>
      <c r="V44" s="211">
        <v>1</v>
      </c>
    </row>
    <row r="45" spans="1:32" ht="102" customHeight="1">
      <c r="A45" s="214">
        <v>5</v>
      </c>
      <c r="B45" s="224">
        <v>5</v>
      </c>
      <c r="C45" s="219" t="s">
        <v>960</v>
      </c>
      <c r="D45" s="288">
        <v>1</v>
      </c>
      <c r="E45" s="295" t="s">
        <v>36</v>
      </c>
      <c r="F45" s="292">
        <v>1.2</v>
      </c>
      <c r="G45" s="745" t="s">
        <v>55</v>
      </c>
      <c r="H45" s="746"/>
      <c r="I45" s="746"/>
      <c r="J45" s="747"/>
      <c r="K45" s="227">
        <v>1.21</v>
      </c>
      <c r="L45" s="745" t="s">
        <v>56</v>
      </c>
      <c r="M45" s="746"/>
      <c r="N45" s="746"/>
      <c r="O45" s="747"/>
      <c r="P45" s="347">
        <v>4120</v>
      </c>
      <c r="Q45" s="225" t="s">
        <v>1544</v>
      </c>
      <c r="R45" s="225" t="s">
        <v>1545</v>
      </c>
      <c r="S45" s="347" t="s">
        <v>169</v>
      </c>
      <c r="T45" s="347" t="s">
        <v>1546</v>
      </c>
      <c r="U45" s="211">
        <v>0.33329999999999999</v>
      </c>
      <c r="V45" s="211">
        <v>1</v>
      </c>
    </row>
    <row r="46" spans="1:32" ht="123.75" customHeight="1">
      <c r="A46" s="214">
        <v>6</v>
      </c>
      <c r="B46" s="224">
        <v>6</v>
      </c>
      <c r="C46" s="219" t="s">
        <v>960</v>
      </c>
      <c r="D46" s="288">
        <v>1</v>
      </c>
      <c r="E46" s="295" t="s">
        <v>36</v>
      </c>
      <c r="F46" s="292">
        <v>1.2</v>
      </c>
      <c r="G46" s="745" t="s">
        <v>55</v>
      </c>
      <c r="H46" s="746"/>
      <c r="I46" s="746"/>
      <c r="J46" s="747"/>
      <c r="K46" s="227">
        <v>1.21</v>
      </c>
      <c r="L46" s="745" t="s">
        <v>56</v>
      </c>
      <c r="M46" s="746"/>
      <c r="N46" s="746"/>
      <c r="O46" s="747"/>
      <c r="P46" s="347">
        <v>4292</v>
      </c>
      <c r="Q46" s="225" t="s">
        <v>1547</v>
      </c>
      <c r="R46" s="225" t="s">
        <v>1548</v>
      </c>
      <c r="S46" s="347" t="s">
        <v>179</v>
      </c>
      <c r="T46" s="347" t="s">
        <v>1549</v>
      </c>
      <c r="U46" s="211">
        <v>0.55000000000000004</v>
      </c>
      <c r="V46" s="211">
        <v>1</v>
      </c>
    </row>
    <row r="47" spans="1:32" ht="132" customHeight="1">
      <c r="A47" s="214">
        <v>7</v>
      </c>
      <c r="B47" s="224">
        <v>7</v>
      </c>
      <c r="C47" s="219" t="s">
        <v>960</v>
      </c>
      <c r="D47" s="288">
        <v>1</v>
      </c>
      <c r="E47" s="295" t="s">
        <v>36</v>
      </c>
      <c r="F47" s="292">
        <v>1.2</v>
      </c>
      <c r="G47" s="745" t="s">
        <v>55</v>
      </c>
      <c r="H47" s="746"/>
      <c r="I47" s="746"/>
      <c r="J47" s="747"/>
      <c r="K47" s="227">
        <v>1.21</v>
      </c>
      <c r="L47" s="745" t="s">
        <v>56</v>
      </c>
      <c r="M47" s="746"/>
      <c r="N47" s="746"/>
      <c r="O47" s="747"/>
      <c r="P47" s="347">
        <v>4315</v>
      </c>
      <c r="Q47" s="225" t="s">
        <v>1550</v>
      </c>
      <c r="R47" s="225" t="s">
        <v>1551</v>
      </c>
      <c r="S47" s="347" t="s">
        <v>1552</v>
      </c>
      <c r="T47" s="347" t="s">
        <v>1131</v>
      </c>
      <c r="U47" s="211">
        <v>0.3</v>
      </c>
      <c r="V47" s="211">
        <v>1</v>
      </c>
    </row>
    <row r="48" spans="1:32" ht="203.25" customHeight="1">
      <c r="A48" s="214">
        <v>8</v>
      </c>
      <c r="B48" s="224">
        <v>8</v>
      </c>
      <c r="C48" s="219" t="s">
        <v>960</v>
      </c>
      <c r="D48" s="288">
        <v>1</v>
      </c>
      <c r="E48" s="295" t="s">
        <v>36</v>
      </c>
      <c r="F48" s="292">
        <v>1.2</v>
      </c>
      <c r="G48" s="745" t="s">
        <v>55</v>
      </c>
      <c r="H48" s="746"/>
      <c r="I48" s="746"/>
      <c r="J48" s="747"/>
      <c r="K48" s="227">
        <v>1.22</v>
      </c>
      <c r="L48" s="745" t="s">
        <v>61</v>
      </c>
      <c r="M48" s="746"/>
      <c r="N48" s="746"/>
      <c r="O48" s="747"/>
      <c r="P48" s="347">
        <v>4343</v>
      </c>
      <c r="Q48" s="225" t="s">
        <v>1553</v>
      </c>
      <c r="R48" s="225" t="s">
        <v>197</v>
      </c>
      <c r="S48" s="347" t="s">
        <v>198</v>
      </c>
      <c r="T48" s="347" t="s">
        <v>1131</v>
      </c>
      <c r="U48" s="211">
        <v>0.42</v>
      </c>
      <c r="V48" s="211">
        <v>0.85</v>
      </c>
    </row>
    <row r="49" spans="1:22" ht="126.75" customHeight="1">
      <c r="A49" s="214">
        <v>9</v>
      </c>
      <c r="B49" s="224">
        <v>9</v>
      </c>
      <c r="C49" s="219" t="s">
        <v>960</v>
      </c>
      <c r="D49" s="288">
        <v>1</v>
      </c>
      <c r="E49" s="295" t="s">
        <v>36</v>
      </c>
      <c r="F49" s="293">
        <v>1.2</v>
      </c>
      <c r="G49" s="745" t="s">
        <v>55</v>
      </c>
      <c r="H49" s="746"/>
      <c r="I49" s="746"/>
      <c r="J49" s="747"/>
      <c r="K49" s="227">
        <v>1.22</v>
      </c>
      <c r="L49" s="745" t="s">
        <v>61</v>
      </c>
      <c r="M49" s="746"/>
      <c r="N49" s="746"/>
      <c r="O49" s="747"/>
      <c r="P49" s="347">
        <v>4246</v>
      </c>
      <c r="Q49" s="225" t="s">
        <v>1554</v>
      </c>
      <c r="R49" s="225" t="s">
        <v>1555</v>
      </c>
      <c r="S49" s="347" t="s">
        <v>209</v>
      </c>
      <c r="T49" s="347" t="s">
        <v>1250</v>
      </c>
      <c r="U49" s="211">
        <v>0.4</v>
      </c>
      <c r="V49" s="211">
        <v>1</v>
      </c>
    </row>
    <row r="50" spans="1:22" ht="75" customHeight="1">
      <c r="A50" s="214">
        <v>10</v>
      </c>
      <c r="B50" s="224">
        <v>10</v>
      </c>
      <c r="C50" s="219" t="s">
        <v>960</v>
      </c>
      <c r="D50" s="288">
        <v>1</v>
      </c>
      <c r="E50" s="295" t="s">
        <v>36</v>
      </c>
      <c r="F50" s="292">
        <v>1.2</v>
      </c>
      <c r="G50" s="745" t="s">
        <v>55</v>
      </c>
      <c r="H50" s="746"/>
      <c r="I50" s="746"/>
      <c r="J50" s="747"/>
      <c r="K50" s="227">
        <v>1.22</v>
      </c>
      <c r="L50" s="745" t="s">
        <v>61</v>
      </c>
      <c r="M50" s="746"/>
      <c r="N50" s="746"/>
      <c r="O50" s="747"/>
      <c r="P50" s="347">
        <v>4311</v>
      </c>
      <c r="Q50" s="225" t="s">
        <v>1556</v>
      </c>
      <c r="R50" s="225" t="s">
        <v>1557</v>
      </c>
      <c r="S50" s="347" t="s">
        <v>215</v>
      </c>
      <c r="T50" s="347" t="s">
        <v>1250</v>
      </c>
      <c r="U50" s="211">
        <v>0.1</v>
      </c>
      <c r="V50" s="211">
        <v>0.1</v>
      </c>
    </row>
    <row r="51" spans="1:22" ht="66.75" customHeight="1">
      <c r="A51" s="214">
        <v>11</v>
      </c>
      <c r="B51" s="224">
        <v>11</v>
      </c>
      <c r="C51" s="219" t="s">
        <v>960</v>
      </c>
      <c r="D51" s="288">
        <v>1</v>
      </c>
      <c r="E51" s="295" t="s">
        <v>36</v>
      </c>
      <c r="F51" s="292">
        <v>1.2</v>
      </c>
      <c r="G51" s="745" t="s">
        <v>55</v>
      </c>
      <c r="H51" s="746"/>
      <c r="I51" s="746"/>
      <c r="J51" s="747"/>
      <c r="K51" s="227">
        <v>1.23</v>
      </c>
      <c r="L51" s="745" t="s">
        <v>63</v>
      </c>
      <c r="M51" s="746"/>
      <c r="N51" s="746"/>
      <c r="O51" s="747"/>
      <c r="P51" s="347">
        <v>4293</v>
      </c>
      <c r="Q51" s="225" t="s">
        <v>1558</v>
      </c>
      <c r="R51" s="225" t="s">
        <v>1559</v>
      </c>
      <c r="S51" s="347" t="s">
        <v>179</v>
      </c>
      <c r="T51" s="347" t="s">
        <v>1250</v>
      </c>
      <c r="U51" s="211">
        <v>0.5</v>
      </c>
      <c r="V51" s="211">
        <v>1</v>
      </c>
    </row>
    <row r="52" spans="1:22" ht="109.5" customHeight="1">
      <c r="A52" s="214">
        <v>12</v>
      </c>
      <c r="B52" s="224">
        <v>12</v>
      </c>
      <c r="C52" s="219" t="s">
        <v>960</v>
      </c>
      <c r="D52" s="288">
        <v>1</v>
      </c>
      <c r="E52" s="295" t="s">
        <v>36</v>
      </c>
      <c r="F52" s="292">
        <v>1.2</v>
      </c>
      <c r="G52" s="745" t="s">
        <v>55</v>
      </c>
      <c r="H52" s="746"/>
      <c r="I52" s="746"/>
      <c r="J52" s="747"/>
      <c r="K52" s="227">
        <v>1.24</v>
      </c>
      <c r="L52" s="745" t="s">
        <v>66</v>
      </c>
      <c r="M52" s="746"/>
      <c r="N52" s="746"/>
      <c r="O52" s="747"/>
      <c r="P52" s="347">
        <v>4115</v>
      </c>
      <c r="Q52" s="225" t="s">
        <v>1560</v>
      </c>
      <c r="R52" s="225" t="s">
        <v>1561</v>
      </c>
      <c r="S52" s="347" t="s">
        <v>1562</v>
      </c>
      <c r="T52" s="347" t="s">
        <v>1124</v>
      </c>
      <c r="U52" s="211">
        <v>0.5</v>
      </c>
      <c r="V52" s="211">
        <v>0.5</v>
      </c>
    </row>
    <row r="53" spans="1:22" ht="85.5" customHeight="1">
      <c r="A53" s="214">
        <v>13</v>
      </c>
      <c r="B53" s="224">
        <v>13</v>
      </c>
      <c r="C53" s="219" t="s">
        <v>960</v>
      </c>
      <c r="D53" s="288">
        <v>1</v>
      </c>
      <c r="E53" s="295" t="s">
        <v>36</v>
      </c>
      <c r="F53" s="292">
        <v>1.4</v>
      </c>
      <c r="G53" s="745" t="s">
        <v>75</v>
      </c>
      <c r="H53" s="746"/>
      <c r="I53" s="746"/>
      <c r="J53" s="747"/>
      <c r="K53" s="227">
        <v>1.42</v>
      </c>
      <c r="L53" s="745" t="s">
        <v>78</v>
      </c>
      <c r="M53" s="746"/>
      <c r="N53" s="746"/>
      <c r="O53" s="747"/>
      <c r="P53" s="347">
        <v>4106</v>
      </c>
      <c r="Q53" s="225" t="s">
        <v>1563</v>
      </c>
      <c r="R53" s="225" t="s">
        <v>1564</v>
      </c>
      <c r="S53" s="347" t="s">
        <v>249</v>
      </c>
      <c r="T53" s="347" t="s">
        <v>1124</v>
      </c>
      <c r="U53" s="211">
        <v>0.51670000000000005</v>
      </c>
      <c r="V53" s="211">
        <v>0.55000000000000004</v>
      </c>
    </row>
    <row r="54" spans="1:22" ht="115.5" customHeight="1">
      <c r="A54" s="214">
        <v>14</v>
      </c>
      <c r="B54" s="224">
        <v>14</v>
      </c>
      <c r="C54" s="219" t="s">
        <v>960</v>
      </c>
      <c r="D54" s="288">
        <v>1</v>
      </c>
      <c r="E54" s="295" t="s">
        <v>36</v>
      </c>
      <c r="F54" s="292">
        <v>1.4</v>
      </c>
      <c r="G54" s="745" t="s">
        <v>75</v>
      </c>
      <c r="H54" s="746"/>
      <c r="I54" s="746"/>
      <c r="J54" s="747"/>
      <c r="K54" s="227">
        <v>1.42</v>
      </c>
      <c r="L54" s="745" t="s">
        <v>78</v>
      </c>
      <c r="M54" s="746"/>
      <c r="N54" s="746"/>
      <c r="O54" s="747"/>
      <c r="P54" s="347">
        <v>4133</v>
      </c>
      <c r="Q54" s="225" t="s">
        <v>1565</v>
      </c>
      <c r="R54" s="225" t="s">
        <v>1566</v>
      </c>
      <c r="S54" s="347" t="s">
        <v>1295</v>
      </c>
      <c r="T54" s="347" t="s">
        <v>1124</v>
      </c>
      <c r="U54" s="211">
        <v>0.5</v>
      </c>
      <c r="V54" s="211">
        <v>1</v>
      </c>
    </row>
    <row r="55" spans="1:22" ht="157.5" customHeight="1">
      <c r="A55" s="214">
        <v>15</v>
      </c>
      <c r="B55" s="224">
        <v>15</v>
      </c>
      <c r="C55" s="219" t="s">
        <v>960</v>
      </c>
      <c r="D55" s="288">
        <v>1</v>
      </c>
      <c r="E55" s="295" t="s">
        <v>36</v>
      </c>
      <c r="F55" s="292">
        <v>1.4</v>
      </c>
      <c r="G55" s="745" t="s">
        <v>75</v>
      </c>
      <c r="H55" s="746"/>
      <c r="I55" s="746"/>
      <c r="J55" s="747"/>
      <c r="K55" s="227">
        <v>1.42</v>
      </c>
      <c r="L55" s="745" t="s">
        <v>78</v>
      </c>
      <c r="M55" s="746"/>
      <c r="N55" s="746"/>
      <c r="O55" s="747"/>
      <c r="P55" s="347">
        <v>4170</v>
      </c>
      <c r="Q55" s="225" t="s">
        <v>1567</v>
      </c>
      <c r="R55" s="225" t="s">
        <v>1568</v>
      </c>
      <c r="S55" s="347" t="s">
        <v>1543</v>
      </c>
      <c r="T55" s="347" t="s">
        <v>1569</v>
      </c>
      <c r="U55" s="211">
        <v>0.26669999999999999</v>
      </c>
      <c r="V55" s="211">
        <v>1</v>
      </c>
    </row>
    <row r="56" spans="1:22" ht="63.75" customHeight="1">
      <c r="A56" s="214">
        <v>16</v>
      </c>
      <c r="B56" s="224">
        <v>16</v>
      </c>
      <c r="C56" s="219" t="s">
        <v>960</v>
      </c>
      <c r="D56" s="288">
        <v>1</v>
      </c>
      <c r="E56" s="295" t="s">
        <v>36</v>
      </c>
      <c r="F56" s="292">
        <v>1.4</v>
      </c>
      <c r="G56" s="745" t="s">
        <v>75</v>
      </c>
      <c r="H56" s="746"/>
      <c r="I56" s="746"/>
      <c r="J56" s="747"/>
      <c r="K56" s="227">
        <v>1.42</v>
      </c>
      <c r="L56" s="745" t="s">
        <v>78</v>
      </c>
      <c r="M56" s="746"/>
      <c r="N56" s="746"/>
      <c r="O56" s="747"/>
      <c r="P56" s="347">
        <v>4350</v>
      </c>
      <c r="Q56" s="225" t="s">
        <v>1570</v>
      </c>
      <c r="R56" s="225" t="s">
        <v>1571</v>
      </c>
      <c r="S56" s="347" t="s">
        <v>1543</v>
      </c>
      <c r="T56" s="347" t="s">
        <v>1569</v>
      </c>
      <c r="U56" s="211">
        <v>0</v>
      </c>
      <c r="V56" s="211">
        <v>1</v>
      </c>
    </row>
    <row r="57" spans="1:22" ht="198" customHeight="1">
      <c r="A57" s="214">
        <v>17</v>
      </c>
      <c r="B57" s="224">
        <v>17</v>
      </c>
      <c r="C57" s="219" t="s">
        <v>960</v>
      </c>
      <c r="D57" s="288">
        <v>1</v>
      </c>
      <c r="E57" s="295" t="s">
        <v>36</v>
      </c>
      <c r="F57" s="293">
        <v>1.4</v>
      </c>
      <c r="G57" s="745" t="s">
        <v>75</v>
      </c>
      <c r="H57" s="746"/>
      <c r="I57" s="746"/>
      <c r="J57" s="747"/>
      <c r="K57" s="227">
        <v>1.43</v>
      </c>
      <c r="L57" s="745" t="s">
        <v>81</v>
      </c>
      <c r="M57" s="746"/>
      <c r="N57" s="746"/>
      <c r="O57" s="747"/>
      <c r="P57" s="347">
        <v>4169</v>
      </c>
      <c r="Q57" s="225" t="s">
        <v>1572</v>
      </c>
      <c r="R57" s="225" t="s">
        <v>1573</v>
      </c>
      <c r="S57" s="347" t="s">
        <v>1543</v>
      </c>
      <c r="T57" s="347" t="s">
        <v>1574</v>
      </c>
      <c r="U57" s="211">
        <v>0.3</v>
      </c>
      <c r="V57" s="211">
        <v>1</v>
      </c>
    </row>
    <row r="58" spans="1:22" ht="52.5" customHeight="1">
      <c r="A58" s="214">
        <v>18</v>
      </c>
      <c r="B58" s="224">
        <v>18</v>
      </c>
      <c r="C58" s="219" t="s">
        <v>960</v>
      </c>
      <c r="D58" s="288">
        <v>2</v>
      </c>
      <c r="E58" s="295" t="s">
        <v>37</v>
      </c>
      <c r="F58" s="292">
        <v>2.1</v>
      </c>
      <c r="G58" s="745" t="s">
        <v>45</v>
      </c>
      <c r="H58" s="746"/>
      <c r="I58" s="746"/>
      <c r="J58" s="747"/>
      <c r="K58" s="227">
        <v>2.12</v>
      </c>
      <c r="L58" s="745" t="s">
        <v>49</v>
      </c>
      <c r="M58" s="746"/>
      <c r="N58" s="746"/>
      <c r="O58" s="747"/>
      <c r="P58" s="347">
        <v>4250</v>
      </c>
      <c r="Q58" s="225" t="s">
        <v>1575</v>
      </c>
      <c r="R58" s="225" t="s">
        <v>1576</v>
      </c>
      <c r="S58" s="347" t="s">
        <v>241</v>
      </c>
      <c r="T58" s="347" t="s">
        <v>1124</v>
      </c>
      <c r="U58" s="211">
        <v>0.3</v>
      </c>
      <c r="V58" s="211">
        <v>1</v>
      </c>
    </row>
    <row r="59" spans="1:22" ht="112.5" customHeight="1">
      <c r="A59" s="214">
        <v>19</v>
      </c>
      <c r="B59" s="224">
        <v>19</v>
      </c>
      <c r="C59" s="219" t="s">
        <v>960</v>
      </c>
      <c r="D59" s="288">
        <v>2</v>
      </c>
      <c r="E59" s="295" t="s">
        <v>37</v>
      </c>
      <c r="F59" s="292">
        <v>2.2000000000000002</v>
      </c>
      <c r="G59" s="745" t="s">
        <v>57</v>
      </c>
      <c r="H59" s="746"/>
      <c r="I59" s="746"/>
      <c r="J59" s="747"/>
      <c r="K59" s="227">
        <v>2.21</v>
      </c>
      <c r="L59" s="745" t="s">
        <v>58</v>
      </c>
      <c r="M59" s="746"/>
      <c r="N59" s="746"/>
      <c r="O59" s="747"/>
      <c r="P59" s="347">
        <v>4277</v>
      </c>
      <c r="Q59" s="225" t="s">
        <v>1577</v>
      </c>
      <c r="R59" s="225" t="s">
        <v>1578</v>
      </c>
      <c r="S59" s="347" t="s">
        <v>301</v>
      </c>
      <c r="T59" s="347" t="s">
        <v>1579</v>
      </c>
      <c r="U59" s="211">
        <v>0.65</v>
      </c>
      <c r="V59" s="211">
        <v>1</v>
      </c>
    </row>
    <row r="60" spans="1:22" ht="89.25" customHeight="1">
      <c r="A60" s="214">
        <v>20</v>
      </c>
      <c r="B60" s="224">
        <v>20</v>
      </c>
      <c r="C60" s="219" t="s">
        <v>960</v>
      </c>
      <c r="D60" s="288">
        <v>3</v>
      </c>
      <c r="E60" s="295" t="s">
        <v>38</v>
      </c>
      <c r="F60" s="292">
        <v>3.1</v>
      </c>
      <c r="G60" s="745" t="s">
        <v>69</v>
      </c>
      <c r="H60" s="746"/>
      <c r="I60" s="746"/>
      <c r="J60" s="747"/>
      <c r="K60" s="227">
        <v>3.11</v>
      </c>
      <c r="L60" s="745" t="s">
        <v>70</v>
      </c>
      <c r="M60" s="746"/>
      <c r="N60" s="746"/>
      <c r="O60" s="747"/>
      <c r="P60" s="347">
        <v>4132</v>
      </c>
      <c r="Q60" s="225" t="s">
        <v>1580</v>
      </c>
      <c r="R60" s="225" t="s">
        <v>314</v>
      </c>
      <c r="S60" s="347" t="s">
        <v>315</v>
      </c>
      <c r="T60" s="347" t="s">
        <v>1581</v>
      </c>
      <c r="U60" s="211">
        <v>0.5</v>
      </c>
      <c r="V60" s="211">
        <v>1</v>
      </c>
    </row>
    <row r="61" spans="1:22" ht="89.25" customHeight="1">
      <c r="A61" s="214">
        <v>21</v>
      </c>
      <c r="B61" s="224">
        <v>21</v>
      </c>
      <c r="C61" s="219" t="s">
        <v>960</v>
      </c>
      <c r="D61" s="288">
        <v>3</v>
      </c>
      <c r="E61" s="295" t="s">
        <v>38</v>
      </c>
      <c r="F61" s="292">
        <v>3.2</v>
      </c>
      <c r="G61" s="745" t="s">
        <v>73</v>
      </c>
      <c r="H61" s="746"/>
      <c r="I61" s="746"/>
      <c r="J61" s="747"/>
      <c r="K61" s="227">
        <v>3.21</v>
      </c>
      <c r="L61" s="745" t="s">
        <v>74</v>
      </c>
      <c r="M61" s="746"/>
      <c r="N61" s="746"/>
      <c r="O61" s="747"/>
      <c r="P61" s="347">
        <v>4182</v>
      </c>
      <c r="Q61" s="225" t="s">
        <v>1582</v>
      </c>
      <c r="R61" s="225" t="s">
        <v>1583</v>
      </c>
      <c r="S61" s="347" t="s">
        <v>1584</v>
      </c>
      <c r="T61" s="347" t="s">
        <v>1585</v>
      </c>
      <c r="U61" s="211">
        <v>0.5</v>
      </c>
      <c r="V61" s="211">
        <v>1</v>
      </c>
    </row>
    <row r="62" spans="1:22" ht="69.75" customHeight="1">
      <c r="A62" s="214">
        <v>22</v>
      </c>
      <c r="B62" s="224">
        <v>22</v>
      </c>
      <c r="C62" s="219" t="s">
        <v>960</v>
      </c>
      <c r="D62" s="288">
        <v>3</v>
      </c>
      <c r="E62" s="295" t="s">
        <v>38</v>
      </c>
      <c r="F62" s="292">
        <v>3.2</v>
      </c>
      <c r="G62" s="745" t="s">
        <v>73</v>
      </c>
      <c r="H62" s="746"/>
      <c r="I62" s="746"/>
      <c r="J62" s="747"/>
      <c r="K62" s="227">
        <v>3.22</v>
      </c>
      <c r="L62" s="745" t="s">
        <v>77</v>
      </c>
      <c r="M62" s="746"/>
      <c r="N62" s="746"/>
      <c r="O62" s="747"/>
      <c r="P62" s="347">
        <v>4348</v>
      </c>
      <c r="Q62" s="225" t="s">
        <v>1586</v>
      </c>
      <c r="R62" s="225" t="s">
        <v>334</v>
      </c>
      <c r="S62" s="347" t="s">
        <v>335</v>
      </c>
      <c r="T62" s="347" t="s">
        <v>1587</v>
      </c>
      <c r="U62" s="211">
        <v>0.5</v>
      </c>
      <c r="V62" s="211">
        <v>1</v>
      </c>
    </row>
    <row r="63" spans="1:22" ht="108" customHeight="1">
      <c r="A63" s="214">
        <v>23</v>
      </c>
      <c r="B63" s="224">
        <v>23</v>
      </c>
      <c r="C63" s="219" t="s">
        <v>960</v>
      </c>
      <c r="D63" s="288">
        <v>3</v>
      </c>
      <c r="E63" s="295" t="s">
        <v>38</v>
      </c>
      <c r="F63" s="292">
        <v>3.2</v>
      </c>
      <c r="G63" s="745" t="s">
        <v>73</v>
      </c>
      <c r="H63" s="746"/>
      <c r="I63" s="746"/>
      <c r="J63" s="747"/>
      <c r="K63" s="227">
        <v>3.22</v>
      </c>
      <c r="L63" s="745" t="s">
        <v>77</v>
      </c>
      <c r="M63" s="746"/>
      <c r="N63" s="746"/>
      <c r="O63" s="747"/>
      <c r="P63" s="347">
        <v>4278</v>
      </c>
      <c r="Q63" s="225" t="s">
        <v>1588</v>
      </c>
      <c r="R63" s="225" t="s">
        <v>340</v>
      </c>
      <c r="S63" s="347" t="s">
        <v>301</v>
      </c>
      <c r="T63" s="347" t="s">
        <v>1589</v>
      </c>
      <c r="U63" s="211">
        <v>0.5</v>
      </c>
      <c r="V63" s="211">
        <v>0.85</v>
      </c>
    </row>
    <row r="64" spans="1:22" ht="73.5" customHeight="1">
      <c r="A64" s="214">
        <v>24</v>
      </c>
      <c r="B64" s="224">
        <v>24</v>
      </c>
      <c r="C64" s="219" t="s">
        <v>960</v>
      </c>
      <c r="D64" s="288">
        <v>4</v>
      </c>
      <c r="E64" s="295" t="s">
        <v>39</v>
      </c>
      <c r="F64" s="292">
        <v>4.0999999999999996</v>
      </c>
      <c r="G64" s="745" t="s">
        <v>47</v>
      </c>
      <c r="H64" s="746"/>
      <c r="I64" s="746"/>
      <c r="J64" s="747"/>
      <c r="K64" s="227">
        <v>4.1100000000000003</v>
      </c>
      <c r="L64" s="745" t="s">
        <v>47</v>
      </c>
      <c r="M64" s="746"/>
      <c r="N64" s="746"/>
      <c r="O64" s="747"/>
      <c r="P64" s="347">
        <v>4208</v>
      </c>
      <c r="Q64" s="225" t="s">
        <v>1590</v>
      </c>
      <c r="R64" s="225" t="s">
        <v>1591</v>
      </c>
      <c r="S64" s="347" t="s">
        <v>1592</v>
      </c>
      <c r="T64" s="347" t="s">
        <v>1593</v>
      </c>
      <c r="U64" s="211">
        <v>0.35</v>
      </c>
      <c r="V64" s="211">
        <v>0.51519999999999999</v>
      </c>
    </row>
    <row r="65" spans="1:22" ht="128.25" customHeight="1">
      <c r="A65" s="214">
        <v>25</v>
      </c>
      <c r="B65" s="224">
        <v>25</v>
      </c>
      <c r="C65" s="219" t="s">
        <v>960</v>
      </c>
      <c r="D65" s="288">
        <v>4</v>
      </c>
      <c r="E65" s="295" t="s">
        <v>39</v>
      </c>
      <c r="F65" s="293">
        <v>4.0999999999999996</v>
      </c>
      <c r="G65" s="745" t="s">
        <v>47</v>
      </c>
      <c r="H65" s="746"/>
      <c r="I65" s="746"/>
      <c r="J65" s="747"/>
      <c r="K65" s="227">
        <v>4.1100000000000003</v>
      </c>
      <c r="L65" s="745" t="s">
        <v>47</v>
      </c>
      <c r="M65" s="746"/>
      <c r="N65" s="746"/>
      <c r="O65" s="747"/>
      <c r="P65" s="347">
        <v>4349</v>
      </c>
      <c r="Q65" s="225" t="s">
        <v>1594</v>
      </c>
      <c r="R65" s="225" t="s">
        <v>1595</v>
      </c>
      <c r="S65" s="347" t="s">
        <v>1596</v>
      </c>
      <c r="T65" s="347" t="s">
        <v>1597</v>
      </c>
      <c r="U65" s="211">
        <v>0.45</v>
      </c>
      <c r="V65" s="211">
        <v>0.75</v>
      </c>
    </row>
    <row r="66" spans="1:22" ht="75.75" customHeight="1">
      <c r="A66" s="214">
        <v>26</v>
      </c>
      <c r="B66" s="224">
        <v>26</v>
      </c>
      <c r="C66" s="219" t="s">
        <v>960</v>
      </c>
      <c r="D66" s="288">
        <v>4</v>
      </c>
      <c r="E66" s="295" t="s">
        <v>39</v>
      </c>
      <c r="F66" s="292">
        <v>4.2</v>
      </c>
      <c r="G66" s="745" t="s">
        <v>50</v>
      </c>
      <c r="H66" s="746"/>
      <c r="I66" s="746"/>
      <c r="J66" s="747"/>
      <c r="K66" s="227">
        <v>4.21</v>
      </c>
      <c r="L66" s="745" t="s">
        <v>51</v>
      </c>
      <c r="M66" s="746"/>
      <c r="N66" s="746"/>
      <c r="O66" s="747"/>
      <c r="P66" s="347">
        <v>4320</v>
      </c>
      <c r="Q66" s="225" t="s">
        <v>1598</v>
      </c>
      <c r="R66" s="225" t="s">
        <v>1599</v>
      </c>
      <c r="S66" s="347" t="s">
        <v>1600</v>
      </c>
      <c r="T66" s="347" t="s">
        <v>1454</v>
      </c>
      <c r="U66" s="211">
        <v>0</v>
      </c>
      <c r="V66" s="211">
        <v>0.85709999999999997</v>
      </c>
    </row>
    <row r="67" spans="1:22" ht="63" customHeight="1">
      <c r="A67" s="214">
        <v>27</v>
      </c>
      <c r="B67" s="224">
        <v>27</v>
      </c>
      <c r="C67" s="219" t="s">
        <v>960</v>
      </c>
      <c r="D67" s="288">
        <v>4</v>
      </c>
      <c r="E67" s="295" t="s">
        <v>39</v>
      </c>
      <c r="F67" s="292">
        <v>4.3</v>
      </c>
      <c r="G67" s="745" t="s">
        <v>59</v>
      </c>
      <c r="H67" s="746"/>
      <c r="I67" s="746"/>
      <c r="J67" s="747"/>
      <c r="K67" s="227">
        <v>4.3099999999999996</v>
      </c>
      <c r="L67" s="745" t="s">
        <v>60</v>
      </c>
      <c r="M67" s="746"/>
      <c r="N67" s="746"/>
      <c r="O67" s="747"/>
      <c r="P67" s="347">
        <v>4241</v>
      </c>
      <c r="Q67" s="225" t="s">
        <v>1601</v>
      </c>
      <c r="R67" s="225" t="s">
        <v>387</v>
      </c>
      <c r="S67" s="347" t="s">
        <v>388</v>
      </c>
      <c r="T67" s="347" t="s">
        <v>1602</v>
      </c>
      <c r="U67" s="211">
        <v>0.45</v>
      </c>
      <c r="V67" s="211">
        <v>1</v>
      </c>
    </row>
    <row r="68" spans="1:22" ht="60.75" customHeight="1">
      <c r="A68" s="214">
        <v>28</v>
      </c>
      <c r="B68" s="224">
        <v>28</v>
      </c>
      <c r="C68" s="219" t="s">
        <v>960</v>
      </c>
      <c r="D68" s="288">
        <v>4</v>
      </c>
      <c r="E68" s="295" t="s">
        <v>39</v>
      </c>
      <c r="F68" s="292">
        <v>4.3</v>
      </c>
      <c r="G68" s="745" t="s">
        <v>59</v>
      </c>
      <c r="H68" s="746"/>
      <c r="I68" s="746"/>
      <c r="J68" s="747"/>
      <c r="K68" s="227">
        <v>4.3099999999999996</v>
      </c>
      <c r="L68" s="745" t="s">
        <v>60</v>
      </c>
      <c r="M68" s="746"/>
      <c r="N68" s="746"/>
      <c r="O68" s="747"/>
      <c r="P68" s="347">
        <v>4243</v>
      </c>
      <c r="Q68" s="225" t="s">
        <v>1603</v>
      </c>
      <c r="R68" s="225" t="s">
        <v>1604</v>
      </c>
      <c r="S68" s="347" t="s">
        <v>388</v>
      </c>
      <c r="T68" s="347" t="s">
        <v>1605</v>
      </c>
      <c r="U68" s="211">
        <v>0.5</v>
      </c>
      <c r="V68" s="211">
        <v>1</v>
      </c>
    </row>
    <row r="69" spans="1:22" ht="66" customHeight="1">
      <c r="A69" s="214">
        <v>29</v>
      </c>
      <c r="B69" s="224">
        <v>29</v>
      </c>
      <c r="C69" s="219" t="s">
        <v>960</v>
      </c>
      <c r="D69" s="288">
        <v>4</v>
      </c>
      <c r="E69" s="295" t="s">
        <v>39</v>
      </c>
      <c r="F69" s="292">
        <v>4.3</v>
      </c>
      <c r="G69" s="745" t="s">
        <v>59</v>
      </c>
      <c r="H69" s="746"/>
      <c r="I69" s="746"/>
      <c r="J69" s="747"/>
      <c r="K69" s="227">
        <v>4.32</v>
      </c>
      <c r="L69" s="745" t="s">
        <v>62</v>
      </c>
      <c r="M69" s="746"/>
      <c r="N69" s="746"/>
      <c r="O69" s="747"/>
      <c r="P69" s="347">
        <v>4179</v>
      </c>
      <c r="Q69" s="225" t="s">
        <v>1606</v>
      </c>
      <c r="R69" s="225" t="s">
        <v>1607</v>
      </c>
      <c r="S69" s="347" t="s">
        <v>388</v>
      </c>
      <c r="T69" s="347" t="s">
        <v>1605</v>
      </c>
      <c r="U69" s="211">
        <v>0.5</v>
      </c>
      <c r="V69" s="211">
        <v>1</v>
      </c>
    </row>
    <row r="70" spans="1:22" ht="102.75" customHeight="1">
      <c r="A70" s="214">
        <v>30</v>
      </c>
      <c r="B70" s="224">
        <v>30</v>
      </c>
      <c r="C70" s="219" t="s">
        <v>960</v>
      </c>
      <c r="D70" s="288">
        <v>4</v>
      </c>
      <c r="E70" s="295" t="s">
        <v>39</v>
      </c>
      <c r="F70" s="292">
        <v>4.3</v>
      </c>
      <c r="G70" s="745" t="s">
        <v>59</v>
      </c>
      <c r="H70" s="746"/>
      <c r="I70" s="746"/>
      <c r="J70" s="747"/>
      <c r="K70" s="227">
        <v>4.32</v>
      </c>
      <c r="L70" s="745" t="s">
        <v>62</v>
      </c>
      <c r="M70" s="746"/>
      <c r="N70" s="746"/>
      <c r="O70" s="747"/>
      <c r="P70" s="347">
        <v>4253</v>
      </c>
      <c r="Q70" s="225" t="s">
        <v>1608</v>
      </c>
      <c r="R70" s="225" t="s">
        <v>1609</v>
      </c>
      <c r="S70" s="347" t="s">
        <v>388</v>
      </c>
      <c r="T70" s="347" t="s">
        <v>1605</v>
      </c>
      <c r="U70" s="211">
        <v>0.56999999999999995</v>
      </c>
      <c r="V70" s="211">
        <v>0.95</v>
      </c>
    </row>
    <row r="71" spans="1:22" ht="98.25" customHeight="1">
      <c r="A71" s="214">
        <v>31</v>
      </c>
      <c r="B71" s="224">
        <v>31</v>
      </c>
      <c r="C71" s="219" t="s">
        <v>960</v>
      </c>
      <c r="D71" s="288">
        <v>4</v>
      </c>
      <c r="E71" s="295" t="s">
        <v>39</v>
      </c>
      <c r="F71" s="292">
        <v>4.3</v>
      </c>
      <c r="G71" s="745" t="s">
        <v>59</v>
      </c>
      <c r="H71" s="746"/>
      <c r="I71" s="746"/>
      <c r="J71" s="747"/>
      <c r="K71" s="227">
        <v>4.32</v>
      </c>
      <c r="L71" s="745" t="s">
        <v>62</v>
      </c>
      <c r="M71" s="746"/>
      <c r="N71" s="746"/>
      <c r="O71" s="747"/>
      <c r="P71" s="347">
        <v>4256</v>
      </c>
      <c r="Q71" s="225" t="s">
        <v>1610</v>
      </c>
      <c r="R71" s="225" t="s">
        <v>1611</v>
      </c>
      <c r="S71" s="347" t="s">
        <v>388</v>
      </c>
      <c r="T71" s="347" t="s">
        <v>1106</v>
      </c>
      <c r="U71" s="211">
        <v>0</v>
      </c>
      <c r="V71" s="211">
        <v>0.1</v>
      </c>
    </row>
    <row r="72" spans="1:22" ht="171.75" customHeight="1">
      <c r="A72" s="214">
        <v>32</v>
      </c>
      <c r="B72" s="224">
        <v>32</v>
      </c>
      <c r="C72" s="219" t="s">
        <v>960</v>
      </c>
      <c r="D72" s="288">
        <v>4</v>
      </c>
      <c r="E72" s="295" t="s">
        <v>39</v>
      </c>
      <c r="F72" s="292">
        <v>4.4000000000000004</v>
      </c>
      <c r="G72" s="745" t="s">
        <v>64</v>
      </c>
      <c r="H72" s="746"/>
      <c r="I72" s="746"/>
      <c r="J72" s="747"/>
      <c r="K72" s="227">
        <v>4.42</v>
      </c>
      <c r="L72" s="745" t="s">
        <v>67</v>
      </c>
      <c r="M72" s="746"/>
      <c r="N72" s="746"/>
      <c r="O72" s="747"/>
      <c r="P72" s="347">
        <v>4326</v>
      </c>
      <c r="Q72" s="225" t="s">
        <v>1612</v>
      </c>
      <c r="R72" s="225" t="s">
        <v>1613</v>
      </c>
      <c r="S72" s="347" t="s">
        <v>437</v>
      </c>
      <c r="T72" s="347" t="s">
        <v>437</v>
      </c>
      <c r="U72" s="211">
        <v>0.9</v>
      </c>
      <c r="V72" s="211">
        <v>1</v>
      </c>
    </row>
    <row r="73" spans="1:22" ht="89.25" customHeight="1">
      <c r="A73" s="214">
        <v>33</v>
      </c>
      <c r="B73" s="224">
        <v>33</v>
      </c>
      <c r="C73" s="219" t="s">
        <v>960</v>
      </c>
      <c r="D73" s="288">
        <v>5</v>
      </c>
      <c r="E73" s="295" t="s">
        <v>40</v>
      </c>
      <c r="F73" s="293">
        <v>5.0999999999999996</v>
      </c>
      <c r="G73" s="745" t="s">
        <v>79</v>
      </c>
      <c r="H73" s="746"/>
      <c r="I73" s="746"/>
      <c r="J73" s="747"/>
      <c r="K73" s="227">
        <v>5.1100000000000003</v>
      </c>
      <c r="L73" s="745" t="s">
        <v>80</v>
      </c>
      <c r="M73" s="746"/>
      <c r="N73" s="746"/>
      <c r="O73" s="747"/>
      <c r="P73" s="347">
        <v>4252</v>
      </c>
      <c r="Q73" s="225" t="s">
        <v>1614</v>
      </c>
      <c r="R73" s="225" t="s">
        <v>1615</v>
      </c>
      <c r="S73" s="347" t="s">
        <v>1616</v>
      </c>
      <c r="T73" s="347" t="s">
        <v>1617</v>
      </c>
      <c r="U73" s="211">
        <v>0.46500000000000002</v>
      </c>
      <c r="V73" s="211">
        <v>1</v>
      </c>
    </row>
    <row r="74" spans="1:22" ht="63.75" customHeight="1">
      <c r="A74" s="214">
        <v>34</v>
      </c>
      <c r="B74" s="224">
        <v>34</v>
      </c>
      <c r="C74" s="219" t="s">
        <v>960</v>
      </c>
      <c r="D74" s="288">
        <v>5</v>
      </c>
      <c r="E74" s="295" t="s">
        <v>40</v>
      </c>
      <c r="F74" s="292">
        <v>5.0999999999999996</v>
      </c>
      <c r="G74" s="745" t="s">
        <v>79</v>
      </c>
      <c r="H74" s="746"/>
      <c r="I74" s="746"/>
      <c r="J74" s="747"/>
      <c r="K74" s="227">
        <v>5.12</v>
      </c>
      <c r="L74" s="745" t="s">
        <v>82</v>
      </c>
      <c r="M74" s="746"/>
      <c r="N74" s="746"/>
      <c r="O74" s="747"/>
      <c r="P74" s="347">
        <v>4102</v>
      </c>
      <c r="Q74" s="225" t="s">
        <v>1618</v>
      </c>
      <c r="R74" s="225" t="s">
        <v>1619</v>
      </c>
      <c r="S74" s="347" t="s">
        <v>1620</v>
      </c>
      <c r="T74" s="347" t="s">
        <v>1621</v>
      </c>
      <c r="U74" s="211">
        <v>0.5</v>
      </c>
      <c r="V74" s="211">
        <v>0.95</v>
      </c>
    </row>
    <row r="75" spans="1:22" ht="51" customHeight="1">
      <c r="A75" s="214">
        <v>35</v>
      </c>
      <c r="B75" s="224">
        <v>35</v>
      </c>
      <c r="C75" s="219" t="s">
        <v>960</v>
      </c>
      <c r="D75" s="288">
        <v>5</v>
      </c>
      <c r="E75" s="295" t="s">
        <v>40</v>
      </c>
      <c r="F75" s="292">
        <v>5.0999999999999996</v>
      </c>
      <c r="G75" s="745" t="s">
        <v>79</v>
      </c>
      <c r="H75" s="746"/>
      <c r="I75" s="746"/>
      <c r="J75" s="747"/>
      <c r="K75" s="227">
        <v>5.12</v>
      </c>
      <c r="L75" s="745" t="s">
        <v>82</v>
      </c>
      <c r="M75" s="746"/>
      <c r="N75" s="746"/>
      <c r="O75" s="747"/>
      <c r="P75" s="347">
        <v>4138</v>
      </c>
      <c r="Q75" s="225" t="s">
        <v>1622</v>
      </c>
      <c r="R75" s="225" t="s">
        <v>468</v>
      </c>
      <c r="S75" s="347" t="s">
        <v>1623</v>
      </c>
      <c r="T75" s="347" t="s">
        <v>1621</v>
      </c>
      <c r="U75" s="211">
        <v>0.45</v>
      </c>
      <c r="V75" s="211">
        <v>0.92</v>
      </c>
    </row>
    <row r="76" spans="1:22" ht="144.75" customHeight="1">
      <c r="A76" s="214">
        <v>37</v>
      </c>
      <c r="B76" s="224">
        <v>37</v>
      </c>
      <c r="C76" s="219" t="s">
        <v>960</v>
      </c>
      <c r="D76" s="288">
        <v>5</v>
      </c>
      <c r="E76" s="295" t="s">
        <v>40</v>
      </c>
      <c r="F76" s="292">
        <v>5.0999999999999996</v>
      </c>
      <c r="G76" s="745" t="s">
        <v>79</v>
      </c>
      <c r="H76" s="746"/>
      <c r="I76" s="746"/>
      <c r="J76" s="747"/>
      <c r="K76" s="227">
        <v>5.12</v>
      </c>
      <c r="L76" s="745" t="s">
        <v>82</v>
      </c>
      <c r="M76" s="746"/>
      <c r="N76" s="746"/>
      <c r="O76" s="747"/>
      <c r="P76" s="347">
        <v>4222</v>
      </c>
      <c r="Q76" s="225" t="s">
        <v>1624</v>
      </c>
      <c r="R76" s="225" t="s">
        <v>1625</v>
      </c>
      <c r="S76" s="347" t="s">
        <v>484</v>
      </c>
      <c r="T76" s="347" t="s">
        <v>1143</v>
      </c>
      <c r="U76" s="211">
        <v>1</v>
      </c>
      <c r="V76" s="211">
        <v>1</v>
      </c>
    </row>
    <row r="77" spans="1:22" ht="59.25" customHeight="1">
      <c r="A77" s="214">
        <v>38</v>
      </c>
      <c r="B77" s="224">
        <v>38</v>
      </c>
      <c r="C77" s="219" t="s">
        <v>960</v>
      </c>
      <c r="D77" s="288">
        <v>5</v>
      </c>
      <c r="E77" s="295" t="s">
        <v>40</v>
      </c>
      <c r="F77" s="292">
        <v>5.0999999999999996</v>
      </c>
      <c r="G77" s="745" t="s">
        <v>79</v>
      </c>
      <c r="H77" s="746"/>
      <c r="I77" s="746"/>
      <c r="J77" s="747"/>
      <c r="K77" s="227">
        <v>5.12</v>
      </c>
      <c r="L77" s="745" t="s">
        <v>82</v>
      </c>
      <c r="M77" s="746"/>
      <c r="N77" s="746"/>
      <c r="O77" s="747"/>
      <c r="P77" s="347">
        <v>4227</v>
      </c>
      <c r="Q77" s="225" t="s">
        <v>1626</v>
      </c>
      <c r="R77" s="225" t="s">
        <v>1627</v>
      </c>
      <c r="S77" s="347" t="s">
        <v>1628</v>
      </c>
      <c r="T77" s="347" t="s">
        <v>1629</v>
      </c>
      <c r="U77" s="211">
        <v>0.4</v>
      </c>
      <c r="V77" s="211">
        <v>1</v>
      </c>
    </row>
    <row r="78" spans="1:22" ht="90" customHeight="1">
      <c r="A78" s="214">
        <v>39</v>
      </c>
      <c r="B78" s="224">
        <v>39</v>
      </c>
      <c r="C78" s="219" t="s">
        <v>960</v>
      </c>
      <c r="D78" s="288">
        <v>5</v>
      </c>
      <c r="E78" s="295" t="s">
        <v>40</v>
      </c>
      <c r="F78" s="292">
        <v>5.0999999999999996</v>
      </c>
      <c r="G78" s="745" t="s">
        <v>79</v>
      </c>
      <c r="H78" s="746"/>
      <c r="I78" s="746"/>
      <c r="J78" s="747"/>
      <c r="K78" s="227">
        <v>5.12</v>
      </c>
      <c r="L78" s="745" t="s">
        <v>82</v>
      </c>
      <c r="M78" s="746"/>
      <c r="N78" s="746"/>
      <c r="O78" s="747"/>
      <c r="P78" s="347">
        <v>4234</v>
      </c>
      <c r="Q78" s="225" t="s">
        <v>1630</v>
      </c>
      <c r="R78" s="225" t="s">
        <v>1631</v>
      </c>
      <c r="S78" s="347" t="s">
        <v>500</v>
      </c>
      <c r="T78" s="347" t="s">
        <v>1632</v>
      </c>
      <c r="U78" s="211">
        <v>0.4</v>
      </c>
      <c r="V78" s="211">
        <v>1</v>
      </c>
    </row>
    <row r="79" spans="1:22" ht="31.5" customHeight="1">
      <c r="A79" s="214">
        <v>40</v>
      </c>
      <c r="B79" s="224">
        <v>40</v>
      </c>
      <c r="C79" s="219" t="s">
        <v>960</v>
      </c>
      <c r="D79" s="288">
        <v>5</v>
      </c>
      <c r="E79" s="295" t="s">
        <v>40</v>
      </c>
      <c r="F79" s="292">
        <v>5.0999999999999996</v>
      </c>
      <c r="G79" s="745" t="s">
        <v>79</v>
      </c>
      <c r="H79" s="746"/>
      <c r="I79" s="746"/>
      <c r="J79" s="747"/>
      <c r="K79" s="227">
        <v>5.12</v>
      </c>
      <c r="L79" s="745" t="s">
        <v>82</v>
      </c>
      <c r="M79" s="746"/>
      <c r="N79" s="746"/>
      <c r="O79" s="747"/>
      <c r="P79" s="347">
        <v>4261</v>
      </c>
      <c r="Q79" s="225" t="s">
        <v>1633</v>
      </c>
      <c r="R79" s="225" t="s">
        <v>508</v>
      </c>
      <c r="S79" s="347" t="s">
        <v>509</v>
      </c>
      <c r="T79" s="347" t="s">
        <v>1634</v>
      </c>
      <c r="U79" s="211">
        <v>0.4</v>
      </c>
      <c r="V79" s="211">
        <v>1</v>
      </c>
    </row>
    <row r="80" spans="1:22" ht="51" customHeight="1">
      <c r="A80" s="214">
        <v>41</v>
      </c>
      <c r="B80" s="224">
        <v>41</v>
      </c>
      <c r="C80" s="219" t="s">
        <v>960</v>
      </c>
      <c r="D80" s="288">
        <v>5</v>
      </c>
      <c r="E80" s="295" t="s">
        <v>40</v>
      </c>
      <c r="F80" s="292">
        <v>5.0999999999999996</v>
      </c>
      <c r="G80" s="745" t="s">
        <v>79</v>
      </c>
      <c r="H80" s="746"/>
      <c r="I80" s="746"/>
      <c r="J80" s="747"/>
      <c r="K80" s="227">
        <v>5.12</v>
      </c>
      <c r="L80" s="745" t="s">
        <v>82</v>
      </c>
      <c r="M80" s="746"/>
      <c r="N80" s="746"/>
      <c r="O80" s="747"/>
      <c r="P80" s="347">
        <v>4322</v>
      </c>
      <c r="Q80" s="225" t="s">
        <v>1635</v>
      </c>
      <c r="R80" s="225" t="s">
        <v>1636</v>
      </c>
      <c r="S80" s="347" t="s">
        <v>514</v>
      </c>
      <c r="T80" s="347" t="s">
        <v>1140</v>
      </c>
      <c r="U80" s="211">
        <v>0.5</v>
      </c>
      <c r="V80" s="211">
        <v>0.95</v>
      </c>
    </row>
    <row r="81" spans="1:22" ht="112.5" customHeight="1">
      <c r="A81" s="214">
        <v>42</v>
      </c>
      <c r="B81" s="224">
        <v>42</v>
      </c>
      <c r="C81" s="219" t="s">
        <v>960</v>
      </c>
      <c r="D81" s="288">
        <v>5</v>
      </c>
      <c r="E81" s="295" t="s">
        <v>40</v>
      </c>
      <c r="F81" s="292">
        <v>5.0999999999999996</v>
      </c>
      <c r="G81" s="745" t="s">
        <v>79</v>
      </c>
      <c r="H81" s="746"/>
      <c r="I81" s="746"/>
      <c r="J81" s="747"/>
      <c r="K81" s="227">
        <v>5.12</v>
      </c>
      <c r="L81" s="745" t="s">
        <v>82</v>
      </c>
      <c r="M81" s="746"/>
      <c r="N81" s="746"/>
      <c r="O81" s="747"/>
      <c r="P81" s="347">
        <v>4333</v>
      </c>
      <c r="Q81" s="225" t="s">
        <v>1637</v>
      </c>
      <c r="R81" s="225" t="s">
        <v>1638</v>
      </c>
      <c r="S81" s="347" t="s">
        <v>514</v>
      </c>
      <c r="T81" s="347" t="s">
        <v>1639</v>
      </c>
      <c r="U81" s="211">
        <v>0.5</v>
      </c>
      <c r="V81" s="211">
        <v>0.95</v>
      </c>
    </row>
    <row r="82" spans="1:22" ht="112.5" customHeight="1">
      <c r="A82" s="214">
        <v>43</v>
      </c>
      <c r="B82" s="224">
        <v>43</v>
      </c>
      <c r="C82" s="219" t="s">
        <v>960</v>
      </c>
      <c r="D82" s="288">
        <v>5</v>
      </c>
      <c r="E82" s="295" t="s">
        <v>40</v>
      </c>
      <c r="F82" s="292">
        <v>5.0999999999999996</v>
      </c>
      <c r="G82" s="745" t="s">
        <v>79</v>
      </c>
      <c r="H82" s="746"/>
      <c r="I82" s="746"/>
      <c r="J82" s="747"/>
      <c r="K82" s="227">
        <v>5.12</v>
      </c>
      <c r="L82" s="745" t="s">
        <v>82</v>
      </c>
      <c r="M82" s="746"/>
      <c r="N82" s="746"/>
      <c r="O82" s="747"/>
      <c r="P82" s="347">
        <v>4335</v>
      </c>
      <c r="Q82" s="225" t="s">
        <v>1640</v>
      </c>
      <c r="R82" s="225" t="s">
        <v>1641</v>
      </c>
      <c r="S82" s="347" t="s">
        <v>514</v>
      </c>
      <c r="T82" s="347" t="s">
        <v>1140</v>
      </c>
      <c r="U82" s="211">
        <v>0.5</v>
      </c>
      <c r="V82" s="211">
        <v>0.9</v>
      </c>
    </row>
    <row r="83" spans="1:22" ht="84" customHeight="1">
      <c r="A83" s="214">
        <v>44</v>
      </c>
      <c r="B83" s="224">
        <v>44</v>
      </c>
      <c r="C83" s="219" t="s">
        <v>960</v>
      </c>
      <c r="D83" s="288">
        <v>5</v>
      </c>
      <c r="E83" s="295" t="s">
        <v>40</v>
      </c>
      <c r="F83" s="292">
        <v>5.0999999999999996</v>
      </c>
      <c r="G83" s="745" t="s">
        <v>79</v>
      </c>
      <c r="H83" s="746"/>
      <c r="I83" s="746"/>
      <c r="J83" s="747"/>
      <c r="K83" s="227">
        <v>5.12</v>
      </c>
      <c r="L83" s="745" t="s">
        <v>82</v>
      </c>
      <c r="M83" s="746"/>
      <c r="N83" s="746"/>
      <c r="O83" s="747"/>
      <c r="P83" s="347">
        <v>4346</v>
      </c>
      <c r="Q83" s="225" t="s">
        <v>1642</v>
      </c>
      <c r="R83" s="225" t="s">
        <v>1643</v>
      </c>
      <c r="S83" s="347" t="s">
        <v>538</v>
      </c>
      <c r="T83" s="347" t="s">
        <v>1644</v>
      </c>
      <c r="U83" s="211">
        <v>0.4</v>
      </c>
      <c r="V83" s="211">
        <v>0.9</v>
      </c>
    </row>
    <row r="84" spans="1:22" ht="63" customHeight="1">
      <c r="A84" s="214">
        <v>45</v>
      </c>
      <c r="B84" s="224">
        <v>45</v>
      </c>
      <c r="C84" s="219" t="s">
        <v>960</v>
      </c>
      <c r="D84" s="288">
        <v>5</v>
      </c>
      <c r="E84" s="295" t="s">
        <v>40</v>
      </c>
      <c r="F84" s="292">
        <v>5.0999999999999996</v>
      </c>
      <c r="G84" s="745" t="s">
        <v>79</v>
      </c>
      <c r="H84" s="746"/>
      <c r="I84" s="746"/>
      <c r="J84" s="747"/>
      <c r="K84" s="227">
        <v>5.12</v>
      </c>
      <c r="L84" s="745" t="s">
        <v>82</v>
      </c>
      <c r="M84" s="746"/>
      <c r="N84" s="746"/>
      <c r="O84" s="747"/>
      <c r="P84" s="347">
        <v>4348</v>
      </c>
      <c r="Q84" s="225" t="s">
        <v>1645</v>
      </c>
      <c r="R84" s="225" t="s">
        <v>334</v>
      </c>
      <c r="S84" s="347" t="s">
        <v>355</v>
      </c>
      <c r="T84" s="347" t="s">
        <v>1587</v>
      </c>
      <c r="U84" s="211">
        <v>0.3</v>
      </c>
      <c r="V84" s="211">
        <v>1</v>
      </c>
    </row>
    <row r="85" spans="1:22" ht="87.75" customHeight="1">
      <c r="A85" s="214">
        <v>47</v>
      </c>
      <c r="B85" s="226">
        <v>47</v>
      </c>
      <c r="C85" s="227" t="s">
        <v>960</v>
      </c>
      <c r="D85" s="289">
        <v>5</v>
      </c>
      <c r="E85" s="295" t="s">
        <v>40</v>
      </c>
      <c r="F85" s="292">
        <v>5.0999999999999996</v>
      </c>
      <c r="G85" s="745" t="s">
        <v>79</v>
      </c>
      <c r="H85" s="746"/>
      <c r="I85" s="746"/>
      <c r="J85" s="747"/>
      <c r="K85" s="227">
        <v>5.13</v>
      </c>
      <c r="L85" s="745" t="s">
        <v>83</v>
      </c>
      <c r="M85" s="746"/>
      <c r="N85" s="746"/>
      <c r="O85" s="747"/>
      <c r="P85" s="347">
        <v>4279</v>
      </c>
      <c r="Q85" s="225" t="s">
        <v>1646</v>
      </c>
      <c r="R85" s="225" t="s">
        <v>1647</v>
      </c>
      <c r="S85" s="347" t="s">
        <v>301</v>
      </c>
      <c r="T85" s="347" t="s">
        <v>1103</v>
      </c>
      <c r="U85" s="211">
        <v>0.42</v>
      </c>
      <c r="V85" s="211">
        <v>0.93</v>
      </c>
    </row>
    <row r="86" spans="1:22" s="228" customFormat="1" ht="63.75" customHeight="1">
      <c r="A86" s="221">
        <v>48</v>
      </c>
      <c r="B86" s="226">
        <v>1</v>
      </c>
      <c r="C86" s="227" t="s">
        <v>961</v>
      </c>
      <c r="D86" s="289">
        <v>1</v>
      </c>
      <c r="E86" s="295" t="s">
        <v>36</v>
      </c>
      <c r="F86" s="292">
        <v>1.1000000000000001</v>
      </c>
      <c r="G86" s="745" t="s">
        <v>43</v>
      </c>
      <c r="H86" s="746"/>
      <c r="I86" s="746"/>
      <c r="J86" s="747"/>
      <c r="K86" s="227">
        <v>1.1100000000000001</v>
      </c>
      <c r="L86" s="745" t="s">
        <v>44</v>
      </c>
      <c r="M86" s="746"/>
      <c r="N86" s="746"/>
      <c r="O86" s="747"/>
      <c r="P86" s="347">
        <v>4183</v>
      </c>
      <c r="Q86" s="225" t="s">
        <v>1648</v>
      </c>
      <c r="R86" s="225" t="s">
        <v>1649</v>
      </c>
      <c r="S86" s="347" t="s">
        <v>706</v>
      </c>
      <c r="T86" s="347" t="s">
        <v>973</v>
      </c>
      <c r="U86" s="212">
        <v>0.43330000000000002</v>
      </c>
      <c r="V86" s="211">
        <v>1</v>
      </c>
    </row>
    <row r="87" spans="1:22" ht="76.5" customHeight="1">
      <c r="A87" s="214">
        <v>49</v>
      </c>
      <c r="B87" s="224">
        <v>2</v>
      </c>
      <c r="C87" s="219" t="s">
        <v>961</v>
      </c>
      <c r="D87" s="290">
        <v>1</v>
      </c>
      <c r="E87" s="295" t="s">
        <v>36</v>
      </c>
      <c r="F87" s="293">
        <v>1.1000000000000001</v>
      </c>
      <c r="G87" s="745" t="s">
        <v>43</v>
      </c>
      <c r="H87" s="746"/>
      <c r="I87" s="746"/>
      <c r="J87" s="747"/>
      <c r="K87" s="227">
        <v>1.1100000000000001</v>
      </c>
      <c r="L87" s="745" t="s">
        <v>44</v>
      </c>
      <c r="M87" s="746"/>
      <c r="N87" s="746"/>
      <c r="O87" s="747"/>
      <c r="P87" s="347">
        <v>4303</v>
      </c>
      <c r="Q87" s="225" t="s">
        <v>1650</v>
      </c>
      <c r="R87" s="225" t="s">
        <v>1651</v>
      </c>
      <c r="S87" s="227" t="s">
        <v>215</v>
      </c>
      <c r="T87" s="347" t="s">
        <v>973</v>
      </c>
      <c r="U87" s="212">
        <v>0.72</v>
      </c>
      <c r="V87" s="211">
        <v>0.72</v>
      </c>
    </row>
    <row r="88" spans="1:22" ht="38.25" customHeight="1">
      <c r="A88" s="214">
        <v>50</v>
      </c>
      <c r="B88" s="224">
        <v>3</v>
      </c>
      <c r="C88" s="219" t="s">
        <v>961</v>
      </c>
      <c r="D88" s="290">
        <v>1</v>
      </c>
      <c r="E88" s="295" t="s">
        <v>36</v>
      </c>
      <c r="F88" s="293">
        <v>1.1000000000000001</v>
      </c>
      <c r="G88" s="745" t="s">
        <v>43</v>
      </c>
      <c r="H88" s="746"/>
      <c r="I88" s="746"/>
      <c r="J88" s="747"/>
      <c r="K88" s="227">
        <v>1.1100000000000001</v>
      </c>
      <c r="L88" s="745" t="s">
        <v>44</v>
      </c>
      <c r="M88" s="746"/>
      <c r="N88" s="746"/>
      <c r="O88" s="747"/>
      <c r="P88" s="347">
        <v>4159</v>
      </c>
      <c r="Q88" s="225" t="s">
        <v>1652</v>
      </c>
      <c r="R88" s="225" t="s">
        <v>1653</v>
      </c>
      <c r="S88" s="347" t="s">
        <v>727</v>
      </c>
      <c r="T88" s="347" t="s">
        <v>973</v>
      </c>
      <c r="U88" s="212">
        <v>0</v>
      </c>
      <c r="V88" s="211">
        <v>0.95</v>
      </c>
    </row>
    <row r="89" spans="1:22" ht="53.25" customHeight="1">
      <c r="A89" s="214">
        <v>51</v>
      </c>
      <c r="B89" s="224">
        <v>4</v>
      </c>
      <c r="C89" s="219" t="s">
        <v>961</v>
      </c>
      <c r="D89" s="290">
        <v>1</v>
      </c>
      <c r="E89" s="295" t="s">
        <v>36</v>
      </c>
      <c r="F89" s="293">
        <v>1.1000000000000001</v>
      </c>
      <c r="G89" s="745" t="s">
        <v>43</v>
      </c>
      <c r="H89" s="746"/>
      <c r="I89" s="746"/>
      <c r="J89" s="747"/>
      <c r="K89" s="227">
        <v>1.1100000000000001</v>
      </c>
      <c r="L89" s="745" t="s">
        <v>44</v>
      </c>
      <c r="M89" s="746"/>
      <c r="N89" s="746"/>
      <c r="O89" s="747"/>
      <c r="P89" s="347">
        <v>4176</v>
      </c>
      <c r="Q89" s="225" t="s">
        <v>1654</v>
      </c>
      <c r="R89" s="225" t="s">
        <v>1655</v>
      </c>
      <c r="S89" s="347" t="s">
        <v>727</v>
      </c>
      <c r="T89" s="347" t="s">
        <v>973</v>
      </c>
      <c r="U89" s="212">
        <v>0</v>
      </c>
      <c r="V89" s="211">
        <v>1</v>
      </c>
    </row>
    <row r="90" spans="1:22" ht="46.5" customHeight="1">
      <c r="A90" s="214">
        <v>52</v>
      </c>
      <c r="B90" s="224">
        <v>5</v>
      </c>
      <c r="C90" s="219" t="s">
        <v>961</v>
      </c>
      <c r="D90" s="290">
        <v>1</v>
      </c>
      <c r="E90" s="295" t="s">
        <v>36</v>
      </c>
      <c r="F90" s="293">
        <v>1.1000000000000001</v>
      </c>
      <c r="G90" s="745" t="s">
        <v>43</v>
      </c>
      <c r="H90" s="746"/>
      <c r="I90" s="746"/>
      <c r="J90" s="747"/>
      <c r="K90" s="227">
        <v>1.1100000000000001</v>
      </c>
      <c r="L90" s="745" t="s">
        <v>44</v>
      </c>
      <c r="M90" s="746"/>
      <c r="N90" s="746"/>
      <c r="O90" s="747"/>
      <c r="P90" s="347">
        <v>4247</v>
      </c>
      <c r="Q90" s="225" t="s">
        <v>1656</v>
      </c>
      <c r="R90" s="225" t="s">
        <v>1657</v>
      </c>
      <c r="S90" s="347" t="s">
        <v>749</v>
      </c>
      <c r="T90" s="347" t="s">
        <v>973</v>
      </c>
      <c r="U90" s="212">
        <v>0.5</v>
      </c>
      <c r="V90" s="211">
        <v>1</v>
      </c>
    </row>
    <row r="91" spans="1:22" ht="54" customHeight="1">
      <c r="A91" s="214">
        <v>53</v>
      </c>
      <c r="B91" s="224">
        <v>6</v>
      </c>
      <c r="C91" s="219" t="s">
        <v>961</v>
      </c>
      <c r="D91" s="290">
        <v>1</v>
      </c>
      <c r="E91" s="295" t="s">
        <v>36</v>
      </c>
      <c r="F91" s="293">
        <v>1.1000000000000001</v>
      </c>
      <c r="G91" s="745" t="s">
        <v>43</v>
      </c>
      <c r="H91" s="746"/>
      <c r="I91" s="746"/>
      <c r="J91" s="747"/>
      <c r="K91" s="227">
        <v>1.1100000000000001</v>
      </c>
      <c r="L91" s="745" t="s">
        <v>44</v>
      </c>
      <c r="M91" s="746"/>
      <c r="N91" s="746"/>
      <c r="O91" s="747"/>
      <c r="P91" s="347">
        <v>4258</v>
      </c>
      <c r="Q91" s="225" t="s">
        <v>1658</v>
      </c>
      <c r="R91" s="225" t="s">
        <v>1659</v>
      </c>
      <c r="S91" s="347" t="s">
        <v>749</v>
      </c>
      <c r="T91" s="347" t="s">
        <v>973</v>
      </c>
      <c r="U91" s="212">
        <v>0</v>
      </c>
      <c r="V91" s="211">
        <v>0.5</v>
      </c>
    </row>
    <row r="92" spans="1:22" ht="129" customHeight="1">
      <c r="A92" s="214">
        <v>54</v>
      </c>
      <c r="B92" s="224">
        <v>7</v>
      </c>
      <c r="C92" s="219" t="s">
        <v>961</v>
      </c>
      <c r="D92" s="290">
        <v>1</v>
      </c>
      <c r="E92" s="295" t="s">
        <v>36</v>
      </c>
      <c r="F92" s="293">
        <v>1.1000000000000001</v>
      </c>
      <c r="G92" s="745" t="s">
        <v>43</v>
      </c>
      <c r="H92" s="746"/>
      <c r="I92" s="746"/>
      <c r="J92" s="747"/>
      <c r="K92" s="227">
        <v>1.1100000000000001</v>
      </c>
      <c r="L92" s="745" t="s">
        <v>44</v>
      </c>
      <c r="M92" s="746"/>
      <c r="N92" s="746"/>
      <c r="O92" s="747"/>
      <c r="P92" s="347">
        <v>4153</v>
      </c>
      <c r="Q92" s="225" t="s">
        <v>1660</v>
      </c>
      <c r="R92" s="225" t="s">
        <v>1661</v>
      </c>
      <c r="S92" s="347" t="s">
        <v>790</v>
      </c>
      <c r="T92" s="347" t="s">
        <v>973</v>
      </c>
      <c r="U92" s="212">
        <v>0</v>
      </c>
      <c r="V92" s="211">
        <v>1</v>
      </c>
    </row>
    <row r="93" spans="1:22" ht="63.75" customHeight="1">
      <c r="A93" s="214">
        <v>55</v>
      </c>
      <c r="B93" s="224">
        <v>8</v>
      </c>
      <c r="C93" s="219" t="s">
        <v>961</v>
      </c>
      <c r="D93" s="290">
        <v>1</v>
      </c>
      <c r="E93" s="295" t="s">
        <v>36</v>
      </c>
      <c r="F93" s="293">
        <v>1.1000000000000001</v>
      </c>
      <c r="G93" s="745" t="s">
        <v>43</v>
      </c>
      <c r="H93" s="746"/>
      <c r="I93" s="746"/>
      <c r="J93" s="747"/>
      <c r="K93" s="227">
        <v>1.1100000000000001</v>
      </c>
      <c r="L93" s="745" t="s">
        <v>44</v>
      </c>
      <c r="M93" s="746"/>
      <c r="N93" s="746"/>
      <c r="O93" s="747"/>
      <c r="P93" s="347">
        <v>4109</v>
      </c>
      <c r="Q93" s="225" t="s">
        <v>1662</v>
      </c>
      <c r="R93" s="225" t="s">
        <v>1663</v>
      </c>
      <c r="S93" s="347" t="s">
        <v>249</v>
      </c>
      <c r="T93" s="347" t="s">
        <v>973</v>
      </c>
      <c r="U93" s="212">
        <v>0.33329999999999999</v>
      </c>
      <c r="V93" s="211">
        <v>0.8</v>
      </c>
    </row>
    <row r="94" spans="1:22" ht="105.75" customHeight="1">
      <c r="A94" s="214">
        <v>56</v>
      </c>
      <c r="B94" s="224">
        <v>9</v>
      </c>
      <c r="C94" s="219" t="s">
        <v>961</v>
      </c>
      <c r="D94" s="290">
        <v>1</v>
      </c>
      <c r="E94" s="295" t="s">
        <v>36</v>
      </c>
      <c r="F94" s="293">
        <v>1.1000000000000001</v>
      </c>
      <c r="G94" s="745" t="s">
        <v>43</v>
      </c>
      <c r="H94" s="746"/>
      <c r="I94" s="746"/>
      <c r="J94" s="747"/>
      <c r="K94" s="227">
        <v>1.1100000000000001</v>
      </c>
      <c r="L94" s="745" t="s">
        <v>44</v>
      </c>
      <c r="M94" s="746"/>
      <c r="N94" s="746"/>
      <c r="O94" s="747"/>
      <c r="P94" s="347">
        <v>4313</v>
      </c>
      <c r="Q94" s="225" t="s">
        <v>1664</v>
      </c>
      <c r="R94" s="225" t="s">
        <v>1665</v>
      </c>
      <c r="S94" s="347" t="s">
        <v>1666</v>
      </c>
      <c r="T94" s="347" t="s">
        <v>973</v>
      </c>
      <c r="U94" s="212">
        <v>0.7833</v>
      </c>
      <c r="V94" s="211">
        <v>0.9</v>
      </c>
    </row>
    <row r="95" spans="1:22" ht="48" customHeight="1">
      <c r="A95" s="214">
        <v>57</v>
      </c>
      <c r="B95" s="224">
        <v>10</v>
      </c>
      <c r="C95" s="219" t="s">
        <v>961</v>
      </c>
      <c r="D95" s="290">
        <v>1</v>
      </c>
      <c r="E95" s="295" t="s">
        <v>36</v>
      </c>
      <c r="F95" s="293">
        <v>1.1000000000000001</v>
      </c>
      <c r="G95" s="745" t="s">
        <v>43</v>
      </c>
      <c r="H95" s="746"/>
      <c r="I95" s="746"/>
      <c r="J95" s="747"/>
      <c r="K95" s="227">
        <v>1.1100000000000001</v>
      </c>
      <c r="L95" s="745" t="s">
        <v>44</v>
      </c>
      <c r="M95" s="746"/>
      <c r="N95" s="746"/>
      <c r="O95" s="747"/>
      <c r="P95" s="347">
        <v>4094</v>
      </c>
      <c r="Q95" s="225" t="s">
        <v>1667</v>
      </c>
      <c r="R95" s="225" t="s">
        <v>1668</v>
      </c>
      <c r="S95" s="347" t="s">
        <v>862</v>
      </c>
      <c r="T95" s="347" t="s">
        <v>973</v>
      </c>
      <c r="U95" s="212">
        <v>0.125</v>
      </c>
      <c r="V95" s="211">
        <v>1</v>
      </c>
    </row>
    <row r="96" spans="1:22" ht="38.25" customHeight="1">
      <c r="A96" s="214">
        <v>58</v>
      </c>
      <c r="B96" s="224">
        <v>11</v>
      </c>
      <c r="C96" s="219" t="s">
        <v>961</v>
      </c>
      <c r="D96" s="290">
        <v>1</v>
      </c>
      <c r="E96" s="295" t="s">
        <v>36</v>
      </c>
      <c r="F96" s="293">
        <v>1.1000000000000001</v>
      </c>
      <c r="G96" s="745" t="s">
        <v>43</v>
      </c>
      <c r="H96" s="746"/>
      <c r="I96" s="746"/>
      <c r="J96" s="747"/>
      <c r="K96" s="227">
        <v>1.1100000000000001</v>
      </c>
      <c r="L96" s="745" t="s">
        <v>44</v>
      </c>
      <c r="M96" s="746"/>
      <c r="N96" s="746"/>
      <c r="O96" s="747"/>
      <c r="P96" s="347">
        <v>4336</v>
      </c>
      <c r="Q96" s="225" t="s">
        <v>1669</v>
      </c>
      <c r="R96" s="225" t="s">
        <v>1670</v>
      </c>
      <c r="S96" s="347" t="s">
        <v>261</v>
      </c>
      <c r="T96" s="347" t="s">
        <v>1671</v>
      </c>
      <c r="U96" s="212">
        <v>0.5</v>
      </c>
      <c r="V96" s="211">
        <v>1</v>
      </c>
    </row>
    <row r="97" spans="1:22" ht="202.5" customHeight="1">
      <c r="A97" s="214">
        <v>59</v>
      </c>
      <c r="B97" s="224">
        <v>12</v>
      </c>
      <c r="C97" s="219" t="s">
        <v>961</v>
      </c>
      <c r="D97" s="288">
        <v>1</v>
      </c>
      <c r="E97" s="295" t="s">
        <v>36</v>
      </c>
      <c r="F97" s="292">
        <v>1.1000000000000001</v>
      </c>
      <c r="G97" s="745" t="s">
        <v>43</v>
      </c>
      <c r="H97" s="746"/>
      <c r="I97" s="746"/>
      <c r="J97" s="747"/>
      <c r="K97" s="227">
        <v>1.1200000000000001</v>
      </c>
      <c r="L97" s="745" t="s">
        <v>48</v>
      </c>
      <c r="M97" s="746"/>
      <c r="N97" s="746"/>
      <c r="O97" s="747"/>
      <c r="P97" s="347">
        <v>4158</v>
      </c>
      <c r="Q97" s="225" t="s">
        <v>1672</v>
      </c>
      <c r="R97" s="225" t="s">
        <v>1673</v>
      </c>
      <c r="S97" s="347" t="s">
        <v>678</v>
      </c>
      <c r="T97" s="347" t="s">
        <v>973</v>
      </c>
      <c r="U97" s="212">
        <v>0.3</v>
      </c>
      <c r="V97" s="211">
        <v>1</v>
      </c>
    </row>
    <row r="98" spans="1:22" ht="48.75" customHeight="1">
      <c r="A98" s="214">
        <v>60</v>
      </c>
      <c r="B98" s="224">
        <v>13</v>
      </c>
      <c r="C98" s="219" t="s">
        <v>961</v>
      </c>
      <c r="D98" s="288">
        <v>1</v>
      </c>
      <c r="E98" s="295" t="s">
        <v>36</v>
      </c>
      <c r="F98" s="292">
        <v>1.1000000000000001</v>
      </c>
      <c r="G98" s="745" t="s">
        <v>43</v>
      </c>
      <c r="H98" s="746"/>
      <c r="I98" s="746"/>
      <c r="J98" s="747"/>
      <c r="K98" s="227">
        <v>1.1200000000000001</v>
      </c>
      <c r="L98" s="745" t="s">
        <v>48</v>
      </c>
      <c r="M98" s="746"/>
      <c r="N98" s="746"/>
      <c r="O98" s="747"/>
      <c r="P98" s="347">
        <v>4173</v>
      </c>
      <c r="Q98" s="225" t="s">
        <v>1674</v>
      </c>
      <c r="R98" s="225" t="s">
        <v>1675</v>
      </c>
      <c r="S98" s="347" t="s">
        <v>1318</v>
      </c>
      <c r="T98" s="347" t="s">
        <v>973</v>
      </c>
      <c r="U98" s="212">
        <v>0.5</v>
      </c>
      <c r="V98" s="211">
        <v>1</v>
      </c>
    </row>
    <row r="99" spans="1:22" ht="51" customHeight="1">
      <c r="A99" s="214">
        <v>61</v>
      </c>
      <c r="B99" s="224">
        <v>14</v>
      </c>
      <c r="C99" s="219" t="s">
        <v>961</v>
      </c>
      <c r="D99" s="288">
        <v>1</v>
      </c>
      <c r="E99" s="295" t="s">
        <v>36</v>
      </c>
      <c r="F99" s="292">
        <v>1.1000000000000001</v>
      </c>
      <c r="G99" s="745" t="s">
        <v>43</v>
      </c>
      <c r="H99" s="746"/>
      <c r="I99" s="746"/>
      <c r="J99" s="747"/>
      <c r="K99" s="227">
        <v>1.1200000000000001</v>
      </c>
      <c r="L99" s="745" t="s">
        <v>48</v>
      </c>
      <c r="M99" s="746"/>
      <c r="N99" s="746"/>
      <c r="O99" s="747"/>
      <c r="P99" s="347">
        <v>4116</v>
      </c>
      <c r="Q99" s="225" t="s">
        <v>1676</v>
      </c>
      <c r="R99" s="225" t="s">
        <v>1677</v>
      </c>
      <c r="S99" s="347" t="s">
        <v>862</v>
      </c>
      <c r="T99" s="347" t="s">
        <v>973</v>
      </c>
      <c r="U99" s="212">
        <v>0.4083</v>
      </c>
      <c r="V99" s="211">
        <v>1</v>
      </c>
    </row>
    <row r="100" spans="1:22" ht="62.25" customHeight="1">
      <c r="A100" s="214">
        <v>62</v>
      </c>
      <c r="B100" s="224">
        <v>15</v>
      </c>
      <c r="C100" s="219" t="s">
        <v>961</v>
      </c>
      <c r="D100" s="288">
        <v>1</v>
      </c>
      <c r="E100" s="295" t="s">
        <v>36</v>
      </c>
      <c r="F100" s="292">
        <v>1.1000000000000001</v>
      </c>
      <c r="G100" s="745" t="s">
        <v>43</v>
      </c>
      <c r="H100" s="746"/>
      <c r="I100" s="746"/>
      <c r="J100" s="747"/>
      <c r="K100" s="227">
        <v>1.1200000000000001</v>
      </c>
      <c r="L100" s="745" t="s">
        <v>48</v>
      </c>
      <c r="M100" s="746"/>
      <c r="N100" s="746"/>
      <c r="O100" s="747"/>
      <c r="P100" s="347">
        <v>4201</v>
      </c>
      <c r="Q100" s="225" t="s">
        <v>1678</v>
      </c>
      <c r="R100" s="225" t="s">
        <v>1679</v>
      </c>
      <c r="S100" s="347" t="s">
        <v>262</v>
      </c>
      <c r="T100" s="347" t="s">
        <v>973</v>
      </c>
      <c r="U100" s="212">
        <v>0.8</v>
      </c>
      <c r="V100" s="211">
        <v>1</v>
      </c>
    </row>
    <row r="101" spans="1:22" ht="96.75" customHeight="1">
      <c r="A101" s="214">
        <v>63</v>
      </c>
      <c r="B101" s="224">
        <v>16</v>
      </c>
      <c r="C101" s="219" t="s">
        <v>961</v>
      </c>
      <c r="D101" s="288">
        <v>1</v>
      </c>
      <c r="E101" s="295" t="s">
        <v>36</v>
      </c>
      <c r="F101" s="292">
        <v>1.1000000000000001</v>
      </c>
      <c r="G101" s="745" t="s">
        <v>43</v>
      </c>
      <c r="H101" s="746"/>
      <c r="I101" s="746"/>
      <c r="J101" s="747"/>
      <c r="K101" s="227">
        <v>1.1299999999999999</v>
      </c>
      <c r="L101" s="745" t="s">
        <v>52</v>
      </c>
      <c r="M101" s="746"/>
      <c r="N101" s="746"/>
      <c r="O101" s="747"/>
      <c r="P101" s="347">
        <v>4146</v>
      </c>
      <c r="Q101" s="225" t="s">
        <v>1680</v>
      </c>
      <c r="R101" s="225" t="s">
        <v>1681</v>
      </c>
      <c r="S101" s="347" t="s">
        <v>315</v>
      </c>
      <c r="T101" s="347" t="s">
        <v>315</v>
      </c>
      <c r="U101" s="212">
        <v>0.29399999999999998</v>
      </c>
      <c r="V101" s="211">
        <v>1</v>
      </c>
    </row>
    <row r="102" spans="1:22" ht="76.5" customHeight="1">
      <c r="A102" s="214">
        <v>64</v>
      </c>
      <c r="B102" s="224">
        <v>17</v>
      </c>
      <c r="C102" s="219" t="s">
        <v>961</v>
      </c>
      <c r="D102" s="288">
        <v>1</v>
      </c>
      <c r="E102" s="295" t="s">
        <v>36</v>
      </c>
      <c r="F102" s="292">
        <v>1.1000000000000001</v>
      </c>
      <c r="G102" s="745" t="s">
        <v>43</v>
      </c>
      <c r="H102" s="746"/>
      <c r="I102" s="746"/>
      <c r="J102" s="747"/>
      <c r="K102" s="227">
        <v>1.1299999999999999</v>
      </c>
      <c r="L102" s="745" t="s">
        <v>52</v>
      </c>
      <c r="M102" s="746"/>
      <c r="N102" s="746"/>
      <c r="O102" s="747"/>
      <c r="P102" s="347">
        <v>4129</v>
      </c>
      <c r="Q102" s="225" t="s">
        <v>1682</v>
      </c>
      <c r="R102" s="225" t="s">
        <v>1683</v>
      </c>
      <c r="S102" s="347" t="s">
        <v>169</v>
      </c>
      <c r="T102" s="347" t="s">
        <v>1684</v>
      </c>
      <c r="U102" s="212">
        <v>0.66669999999999996</v>
      </c>
      <c r="V102" s="211">
        <v>1</v>
      </c>
    </row>
    <row r="103" spans="1:22" ht="52.5" customHeight="1">
      <c r="A103" s="214">
        <v>65</v>
      </c>
      <c r="B103" s="224">
        <v>18</v>
      </c>
      <c r="C103" s="219" t="s">
        <v>961</v>
      </c>
      <c r="D103" s="288">
        <v>1</v>
      </c>
      <c r="E103" s="295" t="s">
        <v>36</v>
      </c>
      <c r="F103" s="292">
        <v>1.1000000000000001</v>
      </c>
      <c r="G103" s="745" t="s">
        <v>43</v>
      </c>
      <c r="H103" s="746"/>
      <c r="I103" s="746"/>
      <c r="J103" s="747"/>
      <c r="K103" s="227">
        <v>1.1299999999999999</v>
      </c>
      <c r="L103" s="745" t="s">
        <v>52</v>
      </c>
      <c r="M103" s="746"/>
      <c r="N103" s="746"/>
      <c r="O103" s="747"/>
      <c r="P103" s="347">
        <v>4192</v>
      </c>
      <c r="Q103" s="225" t="s">
        <v>1685</v>
      </c>
      <c r="R103" s="225" t="s">
        <v>1686</v>
      </c>
      <c r="S103" s="347" t="s">
        <v>727</v>
      </c>
      <c r="T103" s="347" t="s">
        <v>1687</v>
      </c>
      <c r="U103" s="212">
        <v>0.66</v>
      </c>
      <c r="V103" s="211">
        <v>1</v>
      </c>
    </row>
    <row r="104" spans="1:22" ht="38.25" customHeight="1">
      <c r="A104" s="214">
        <v>66</v>
      </c>
      <c r="B104" s="224">
        <v>19</v>
      </c>
      <c r="C104" s="219" t="s">
        <v>961</v>
      </c>
      <c r="D104" s="288">
        <v>1</v>
      </c>
      <c r="E104" s="295" t="s">
        <v>36</v>
      </c>
      <c r="F104" s="292">
        <v>1.1000000000000001</v>
      </c>
      <c r="G104" s="745" t="s">
        <v>43</v>
      </c>
      <c r="H104" s="746"/>
      <c r="I104" s="746"/>
      <c r="J104" s="747"/>
      <c r="K104" s="227">
        <v>1.1299999999999999</v>
      </c>
      <c r="L104" s="745" t="s">
        <v>52</v>
      </c>
      <c r="M104" s="746"/>
      <c r="N104" s="746"/>
      <c r="O104" s="747"/>
      <c r="P104" s="347">
        <v>4088</v>
      </c>
      <c r="Q104" s="225" t="s">
        <v>1688</v>
      </c>
      <c r="R104" s="225" t="s">
        <v>1689</v>
      </c>
      <c r="S104" s="347" t="s">
        <v>762</v>
      </c>
      <c r="T104" s="347" t="s">
        <v>1690</v>
      </c>
      <c r="U104" s="212">
        <v>0.5</v>
      </c>
      <c r="V104" s="211">
        <v>1</v>
      </c>
    </row>
    <row r="105" spans="1:22" ht="92.25" customHeight="1">
      <c r="A105" s="214">
        <v>67</v>
      </c>
      <c r="B105" s="224">
        <v>20</v>
      </c>
      <c r="C105" s="219" t="s">
        <v>961</v>
      </c>
      <c r="D105" s="288">
        <v>1</v>
      </c>
      <c r="E105" s="295" t="s">
        <v>36</v>
      </c>
      <c r="F105" s="292">
        <v>1.1000000000000001</v>
      </c>
      <c r="G105" s="745" t="s">
        <v>43</v>
      </c>
      <c r="H105" s="746"/>
      <c r="I105" s="746"/>
      <c r="J105" s="747"/>
      <c r="K105" s="227">
        <v>1.1299999999999999</v>
      </c>
      <c r="L105" s="745" t="s">
        <v>52</v>
      </c>
      <c r="M105" s="746"/>
      <c r="N105" s="746"/>
      <c r="O105" s="747"/>
      <c r="P105" s="347">
        <v>4092</v>
      </c>
      <c r="Q105" s="225" t="s">
        <v>1691</v>
      </c>
      <c r="R105" s="225" t="s">
        <v>1692</v>
      </c>
      <c r="S105" s="347" t="s">
        <v>762</v>
      </c>
      <c r="T105" s="347" t="s">
        <v>1693</v>
      </c>
      <c r="U105" s="212">
        <v>0.5</v>
      </c>
      <c r="V105" s="211">
        <v>1</v>
      </c>
    </row>
    <row r="106" spans="1:22" ht="80.25" customHeight="1">
      <c r="A106" s="214">
        <v>68</v>
      </c>
      <c r="B106" s="224">
        <v>21</v>
      </c>
      <c r="C106" s="219" t="s">
        <v>961</v>
      </c>
      <c r="D106" s="288">
        <v>1</v>
      </c>
      <c r="E106" s="295" t="s">
        <v>36</v>
      </c>
      <c r="F106" s="292">
        <v>1.1000000000000001</v>
      </c>
      <c r="G106" s="745" t="s">
        <v>43</v>
      </c>
      <c r="H106" s="746"/>
      <c r="I106" s="746"/>
      <c r="J106" s="747"/>
      <c r="K106" s="227">
        <v>1.1299999999999999</v>
      </c>
      <c r="L106" s="745" t="s">
        <v>52</v>
      </c>
      <c r="M106" s="746"/>
      <c r="N106" s="746"/>
      <c r="O106" s="747"/>
      <c r="P106" s="347">
        <v>4069</v>
      </c>
      <c r="Q106" s="225" t="s">
        <v>1694</v>
      </c>
      <c r="R106" s="225" t="s">
        <v>1695</v>
      </c>
      <c r="S106" s="347" t="s">
        <v>780</v>
      </c>
      <c r="T106" s="347" t="s">
        <v>1696</v>
      </c>
      <c r="U106" s="212">
        <v>0.3</v>
      </c>
      <c r="V106" s="211">
        <v>1</v>
      </c>
    </row>
    <row r="107" spans="1:22" ht="51.75" customHeight="1">
      <c r="A107" s="214">
        <v>69</v>
      </c>
      <c r="B107" s="224">
        <v>22</v>
      </c>
      <c r="C107" s="219" t="s">
        <v>961</v>
      </c>
      <c r="D107" s="288">
        <v>1</v>
      </c>
      <c r="E107" s="295" t="s">
        <v>36</v>
      </c>
      <c r="F107" s="292">
        <v>1.1000000000000001</v>
      </c>
      <c r="G107" s="745" t="s">
        <v>43</v>
      </c>
      <c r="H107" s="746"/>
      <c r="I107" s="746"/>
      <c r="J107" s="747"/>
      <c r="K107" s="227">
        <v>1.1299999999999999</v>
      </c>
      <c r="L107" s="745" t="s">
        <v>52</v>
      </c>
      <c r="M107" s="746"/>
      <c r="N107" s="746"/>
      <c r="O107" s="747"/>
      <c r="P107" s="347">
        <v>4084</v>
      </c>
      <c r="Q107" s="225" t="s">
        <v>1697</v>
      </c>
      <c r="R107" s="225" t="s">
        <v>1698</v>
      </c>
      <c r="S107" s="347" t="s">
        <v>780</v>
      </c>
      <c r="T107" s="347" t="s">
        <v>1250</v>
      </c>
      <c r="U107" s="212">
        <v>0.66</v>
      </c>
      <c r="V107" s="211">
        <v>0.9</v>
      </c>
    </row>
    <row r="108" spans="1:22" ht="72.75" customHeight="1">
      <c r="A108" s="214">
        <v>70</v>
      </c>
      <c r="B108" s="224">
        <v>23</v>
      </c>
      <c r="C108" s="219" t="s">
        <v>961</v>
      </c>
      <c r="D108" s="288">
        <v>1</v>
      </c>
      <c r="E108" s="295" t="s">
        <v>36</v>
      </c>
      <c r="F108" s="292">
        <v>1.1000000000000001</v>
      </c>
      <c r="G108" s="745" t="s">
        <v>43</v>
      </c>
      <c r="H108" s="746"/>
      <c r="I108" s="746"/>
      <c r="J108" s="747"/>
      <c r="K108" s="227">
        <v>1.1299999999999999</v>
      </c>
      <c r="L108" s="745" t="s">
        <v>52</v>
      </c>
      <c r="M108" s="746"/>
      <c r="N108" s="746"/>
      <c r="O108" s="747"/>
      <c r="P108" s="347">
        <v>4148</v>
      </c>
      <c r="Q108" s="225" t="s">
        <v>1699</v>
      </c>
      <c r="R108" s="225" t="s">
        <v>1700</v>
      </c>
      <c r="S108" s="347" t="s">
        <v>790</v>
      </c>
      <c r="T108" s="347" t="s">
        <v>1701</v>
      </c>
      <c r="U108" s="212">
        <v>0.2</v>
      </c>
      <c r="V108" s="211">
        <v>1</v>
      </c>
    </row>
    <row r="109" spans="1:22" ht="54" customHeight="1">
      <c r="A109" s="214">
        <v>71</v>
      </c>
      <c r="B109" s="224">
        <v>24</v>
      </c>
      <c r="C109" s="219" t="s">
        <v>961</v>
      </c>
      <c r="D109" s="288">
        <v>1</v>
      </c>
      <c r="E109" s="295" t="s">
        <v>36</v>
      </c>
      <c r="F109" s="292">
        <v>1.1000000000000001</v>
      </c>
      <c r="G109" s="745" t="s">
        <v>43</v>
      </c>
      <c r="H109" s="746"/>
      <c r="I109" s="746"/>
      <c r="J109" s="747"/>
      <c r="K109" s="227">
        <v>1.1299999999999999</v>
      </c>
      <c r="L109" s="745" t="s">
        <v>52</v>
      </c>
      <c r="M109" s="746"/>
      <c r="N109" s="746"/>
      <c r="O109" s="747"/>
      <c r="P109" s="347">
        <v>4296</v>
      </c>
      <c r="Q109" s="225" t="s">
        <v>1702</v>
      </c>
      <c r="R109" s="225" t="s">
        <v>1703</v>
      </c>
      <c r="S109" s="347" t="s">
        <v>1330</v>
      </c>
      <c r="T109" s="347" t="s">
        <v>1704</v>
      </c>
      <c r="U109" s="212">
        <v>0.3</v>
      </c>
      <c r="V109" s="211">
        <v>0.9</v>
      </c>
    </row>
    <row r="110" spans="1:22" ht="78" customHeight="1">
      <c r="A110" s="214">
        <v>72</v>
      </c>
      <c r="B110" s="224">
        <v>25</v>
      </c>
      <c r="C110" s="219" t="s">
        <v>961</v>
      </c>
      <c r="D110" s="288">
        <v>1</v>
      </c>
      <c r="E110" s="295" t="s">
        <v>36</v>
      </c>
      <c r="F110" s="292">
        <v>1.1000000000000001</v>
      </c>
      <c r="G110" s="745" t="s">
        <v>43</v>
      </c>
      <c r="H110" s="746"/>
      <c r="I110" s="746"/>
      <c r="J110" s="747"/>
      <c r="K110" s="227">
        <v>1.1299999999999999</v>
      </c>
      <c r="L110" s="745" t="s">
        <v>52</v>
      </c>
      <c r="M110" s="746"/>
      <c r="N110" s="746"/>
      <c r="O110" s="747"/>
      <c r="P110" s="347">
        <v>4318</v>
      </c>
      <c r="Q110" s="225" t="s">
        <v>1705</v>
      </c>
      <c r="R110" s="225" t="s">
        <v>1706</v>
      </c>
      <c r="S110" s="347" t="s">
        <v>1666</v>
      </c>
      <c r="T110" s="347" t="s">
        <v>1250</v>
      </c>
      <c r="U110" s="212">
        <v>0.4</v>
      </c>
      <c r="V110" s="211">
        <v>1</v>
      </c>
    </row>
    <row r="111" spans="1:22" ht="54.75" customHeight="1">
      <c r="A111" s="214">
        <v>73</v>
      </c>
      <c r="B111" s="224">
        <v>26</v>
      </c>
      <c r="C111" s="219" t="s">
        <v>961</v>
      </c>
      <c r="D111" s="288">
        <v>1</v>
      </c>
      <c r="E111" s="295" t="s">
        <v>36</v>
      </c>
      <c r="F111" s="292">
        <v>1.1000000000000001</v>
      </c>
      <c r="G111" s="745" t="s">
        <v>43</v>
      </c>
      <c r="H111" s="746"/>
      <c r="I111" s="746"/>
      <c r="J111" s="747"/>
      <c r="K111" s="227">
        <v>1.1299999999999999</v>
      </c>
      <c r="L111" s="745" t="s">
        <v>52</v>
      </c>
      <c r="M111" s="746"/>
      <c r="N111" s="746"/>
      <c r="O111" s="747"/>
      <c r="P111" s="347">
        <v>4306</v>
      </c>
      <c r="Q111" s="225" t="s">
        <v>1707</v>
      </c>
      <c r="R111" s="225" t="s">
        <v>1708</v>
      </c>
      <c r="S111" s="347" t="s">
        <v>1709</v>
      </c>
      <c r="T111" s="347" t="s">
        <v>973</v>
      </c>
      <c r="U111" s="212">
        <v>0</v>
      </c>
      <c r="V111" s="211">
        <v>1</v>
      </c>
    </row>
    <row r="112" spans="1:22" ht="75.75" customHeight="1">
      <c r="A112" s="214">
        <v>74</v>
      </c>
      <c r="B112" s="224">
        <v>27</v>
      </c>
      <c r="C112" s="219" t="s">
        <v>961</v>
      </c>
      <c r="D112" s="288">
        <v>1</v>
      </c>
      <c r="E112" s="295" t="s">
        <v>36</v>
      </c>
      <c r="F112" s="292">
        <v>1.1000000000000001</v>
      </c>
      <c r="G112" s="745" t="s">
        <v>43</v>
      </c>
      <c r="H112" s="746"/>
      <c r="I112" s="746"/>
      <c r="J112" s="747"/>
      <c r="K112" s="227">
        <v>1.1299999999999999</v>
      </c>
      <c r="L112" s="745" t="s">
        <v>52</v>
      </c>
      <c r="M112" s="746"/>
      <c r="N112" s="746"/>
      <c r="O112" s="747"/>
      <c r="P112" s="347">
        <v>4207</v>
      </c>
      <c r="Q112" s="225" t="s">
        <v>1710</v>
      </c>
      <c r="R112" s="225" t="s">
        <v>1711</v>
      </c>
      <c r="S112" s="347" t="s">
        <v>1712</v>
      </c>
      <c r="T112" s="347" t="s">
        <v>973</v>
      </c>
      <c r="U112" s="212">
        <v>0</v>
      </c>
      <c r="V112" s="211">
        <v>0.1</v>
      </c>
    </row>
    <row r="113" spans="1:22" ht="60" customHeight="1">
      <c r="A113" s="214">
        <v>75</v>
      </c>
      <c r="B113" s="224">
        <v>28</v>
      </c>
      <c r="C113" s="219" t="s">
        <v>961</v>
      </c>
      <c r="D113" s="288">
        <v>1</v>
      </c>
      <c r="E113" s="295" t="s">
        <v>36</v>
      </c>
      <c r="F113" s="292">
        <v>1.1000000000000001</v>
      </c>
      <c r="G113" s="745" t="s">
        <v>43</v>
      </c>
      <c r="H113" s="746"/>
      <c r="I113" s="746"/>
      <c r="J113" s="747"/>
      <c r="K113" s="227">
        <v>1.1299999999999999</v>
      </c>
      <c r="L113" s="745" t="s">
        <v>52</v>
      </c>
      <c r="M113" s="746"/>
      <c r="N113" s="746"/>
      <c r="O113" s="747"/>
      <c r="P113" s="347">
        <v>4180</v>
      </c>
      <c r="Q113" s="225" t="s">
        <v>1713</v>
      </c>
      <c r="R113" s="225" t="s">
        <v>1714</v>
      </c>
      <c r="S113" s="347" t="s">
        <v>947</v>
      </c>
      <c r="T113" s="347" t="s">
        <v>1250</v>
      </c>
      <c r="U113" s="212">
        <v>1</v>
      </c>
      <c r="V113" s="211">
        <v>1</v>
      </c>
    </row>
    <row r="114" spans="1:22" ht="48.75" customHeight="1">
      <c r="A114" s="214">
        <v>76</v>
      </c>
      <c r="B114" s="224">
        <v>29</v>
      </c>
      <c r="C114" s="219" t="s">
        <v>961</v>
      </c>
      <c r="D114" s="288">
        <v>1</v>
      </c>
      <c r="E114" s="295" t="s">
        <v>36</v>
      </c>
      <c r="F114" s="292">
        <v>1.2</v>
      </c>
      <c r="G114" s="745" t="s">
        <v>55</v>
      </c>
      <c r="H114" s="746"/>
      <c r="I114" s="746"/>
      <c r="J114" s="747"/>
      <c r="K114" s="227">
        <v>1.21</v>
      </c>
      <c r="L114" s="745" t="s">
        <v>56</v>
      </c>
      <c r="M114" s="746"/>
      <c r="N114" s="746"/>
      <c r="O114" s="747"/>
      <c r="P114" s="347">
        <v>4186</v>
      </c>
      <c r="Q114" s="225" t="s">
        <v>1715</v>
      </c>
      <c r="R114" s="225" t="s">
        <v>1716</v>
      </c>
      <c r="S114" s="347" t="s">
        <v>1717</v>
      </c>
      <c r="T114" s="347" t="s">
        <v>1131</v>
      </c>
      <c r="U114" s="212">
        <v>0.75</v>
      </c>
      <c r="V114" s="211">
        <v>1</v>
      </c>
    </row>
    <row r="115" spans="1:22" ht="51" customHeight="1">
      <c r="A115" s="214">
        <v>77</v>
      </c>
      <c r="B115" s="224">
        <v>30</v>
      </c>
      <c r="C115" s="219" t="s">
        <v>961</v>
      </c>
      <c r="D115" s="288">
        <v>1</v>
      </c>
      <c r="E115" s="295" t="s">
        <v>36</v>
      </c>
      <c r="F115" s="292">
        <v>1.2</v>
      </c>
      <c r="G115" s="745" t="s">
        <v>55</v>
      </c>
      <c r="H115" s="746"/>
      <c r="I115" s="746"/>
      <c r="J115" s="747"/>
      <c r="K115" s="227">
        <v>1.21</v>
      </c>
      <c r="L115" s="745" t="s">
        <v>56</v>
      </c>
      <c r="M115" s="746"/>
      <c r="N115" s="746"/>
      <c r="O115" s="747"/>
      <c r="P115" s="347">
        <v>4188</v>
      </c>
      <c r="Q115" s="225" t="s">
        <v>1718</v>
      </c>
      <c r="R115" s="225" t="s">
        <v>1719</v>
      </c>
      <c r="S115" s="347" t="s">
        <v>1717</v>
      </c>
      <c r="T115" s="347" t="s">
        <v>1131</v>
      </c>
      <c r="U115" s="212">
        <v>0.35</v>
      </c>
      <c r="V115" s="211">
        <v>1</v>
      </c>
    </row>
    <row r="116" spans="1:22" ht="53.25" customHeight="1">
      <c r="A116" s="214">
        <v>78</v>
      </c>
      <c r="B116" s="224">
        <v>31</v>
      </c>
      <c r="C116" s="219" t="s">
        <v>961</v>
      </c>
      <c r="D116" s="288">
        <v>1</v>
      </c>
      <c r="E116" s="295" t="s">
        <v>36</v>
      </c>
      <c r="F116" s="292">
        <v>1.2</v>
      </c>
      <c r="G116" s="745" t="s">
        <v>55</v>
      </c>
      <c r="H116" s="746"/>
      <c r="I116" s="746"/>
      <c r="J116" s="747"/>
      <c r="K116" s="227">
        <v>1.21</v>
      </c>
      <c r="L116" s="745" t="s">
        <v>56</v>
      </c>
      <c r="M116" s="746"/>
      <c r="N116" s="746"/>
      <c r="O116" s="747"/>
      <c r="P116" s="347">
        <v>4194</v>
      </c>
      <c r="Q116" s="225" t="s">
        <v>1720</v>
      </c>
      <c r="R116" s="225" t="s">
        <v>1721</v>
      </c>
      <c r="S116" s="347" t="s">
        <v>1717</v>
      </c>
      <c r="T116" s="347" t="s">
        <v>1131</v>
      </c>
      <c r="U116" s="212">
        <v>0.35</v>
      </c>
      <c r="V116" s="211">
        <v>1</v>
      </c>
    </row>
    <row r="117" spans="1:22" ht="53.25" customHeight="1">
      <c r="A117" s="214">
        <v>79</v>
      </c>
      <c r="B117" s="224">
        <v>32</v>
      </c>
      <c r="C117" s="219" t="s">
        <v>961</v>
      </c>
      <c r="D117" s="288">
        <v>1</v>
      </c>
      <c r="E117" s="295" t="s">
        <v>36</v>
      </c>
      <c r="F117" s="292">
        <v>1.2</v>
      </c>
      <c r="G117" s="745" t="s">
        <v>55</v>
      </c>
      <c r="H117" s="746"/>
      <c r="I117" s="746"/>
      <c r="J117" s="747"/>
      <c r="K117" s="227">
        <v>1.21</v>
      </c>
      <c r="L117" s="745" t="s">
        <v>56</v>
      </c>
      <c r="M117" s="746"/>
      <c r="N117" s="746"/>
      <c r="O117" s="747"/>
      <c r="P117" s="347">
        <v>4195</v>
      </c>
      <c r="Q117" s="225" t="s">
        <v>1722</v>
      </c>
      <c r="R117" s="225" t="s">
        <v>1723</v>
      </c>
      <c r="S117" s="347" t="s">
        <v>1724</v>
      </c>
      <c r="T117" s="347" t="s">
        <v>1131</v>
      </c>
      <c r="U117" s="212">
        <v>0.35</v>
      </c>
      <c r="V117" s="211">
        <v>1</v>
      </c>
    </row>
    <row r="118" spans="1:22" ht="53.25" customHeight="1">
      <c r="A118" s="214">
        <v>80</v>
      </c>
      <c r="B118" s="224">
        <v>33</v>
      </c>
      <c r="C118" s="219" t="s">
        <v>961</v>
      </c>
      <c r="D118" s="288">
        <v>1</v>
      </c>
      <c r="E118" s="295" t="s">
        <v>36</v>
      </c>
      <c r="F118" s="292">
        <v>1.2</v>
      </c>
      <c r="G118" s="745" t="s">
        <v>55</v>
      </c>
      <c r="H118" s="746"/>
      <c r="I118" s="746"/>
      <c r="J118" s="747"/>
      <c r="K118" s="227">
        <v>1.21</v>
      </c>
      <c r="L118" s="745" t="s">
        <v>56</v>
      </c>
      <c r="M118" s="746"/>
      <c r="N118" s="746"/>
      <c r="O118" s="747"/>
      <c r="P118" s="347">
        <v>4197</v>
      </c>
      <c r="Q118" s="225" t="s">
        <v>1725</v>
      </c>
      <c r="R118" s="225" t="s">
        <v>1726</v>
      </c>
      <c r="S118" s="347" t="s">
        <v>1724</v>
      </c>
      <c r="T118" s="347" t="s">
        <v>1131</v>
      </c>
      <c r="U118" s="212">
        <v>0.4</v>
      </c>
      <c r="V118" s="211">
        <v>1</v>
      </c>
    </row>
    <row r="119" spans="1:22" ht="53.25" customHeight="1">
      <c r="A119" s="214">
        <v>81</v>
      </c>
      <c r="B119" s="224">
        <v>34</v>
      </c>
      <c r="C119" s="219" t="s">
        <v>961</v>
      </c>
      <c r="D119" s="288">
        <v>1</v>
      </c>
      <c r="E119" s="295" t="s">
        <v>36</v>
      </c>
      <c r="F119" s="292">
        <v>1.2</v>
      </c>
      <c r="G119" s="745" t="s">
        <v>55</v>
      </c>
      <c r="H119" s="746"/>
      <c r="I119" s="746"/>
      <c r="J119" s="747"/>
      <c r="K119" s="227">
        <v>1.21</v>
      </c>
      <c r="L119" s="745" t="s">
        <v>56</v>
      </c>
      <c r="M119" s="746"/>
      <c r="N119" s="746"/>
      <c r="O119" s="747"/>
      <c r="P119" s="347">
        <v>4198</v>
      </c>
      <c r="Q119" s="225" t="s">
        <v>1727</v>
      </c>
      <c r="R119" s="225" t="s">
        <v>1728</v>
      </c>
      <c r="S119" s="347" t="s">
        <v>1724</v>
      </c>
      <c r="T119" s="347" t="s">
        <v>1131</v>
      </c>
      <c r="U119" s="212">
        <v>0.4</v>
      </c>
      <c r="V119" s="211">
        <v>1</v>
      </c>
    </row>
    <row r="120" spans="1:22" ht="53.25" customHeight="1">
      <c r="A120" s="214">
        <v>82</v>
      </c>
      <c r="B120" s="224">
        <v>35</v>
      </c>
      <c r="C120" s="219" t="s">
        <v>961</v>
      </c>
      <c r="D120" s="288">
        <v>1</v>
      </c>
      <c r="E120" s="295" t="s">
        <v>36</v>
      </c>
      <c r="F120" s="292">
        <v>1.2</v>
      </c>
      <c r="G120" s="745" t="s">
        <v>55</v>
      </c>
      <c r="H120" s="746"/>
      <c r="I120" s="746"/>
      <c r="J120" s="747"/>
      <c r="K120" s="227">
        <v>1.21</v>
      </c>
      <c r="L120" s="745" t="s">
        <v>56</v>
      </c>
      <c r="M120" s="746"/>
      <c r="N120" s="746"/>
      <c r="O120" s="747"/>
      <c r="P120" s="347">
        <v>4199</v>
      </c>
      <c r="Q120" s="225" t="s">
        <v>1729</v>
      </c>
      <c r="R120" s="225" t="s">
        <v>1730</v>
      </c>
      <c r="S120" s="347" t="s">
        <v>1717</v>
      </c>
      <c r="T120" s="347" t="s">
        <v>1131</v>
      </c>
      <c r="U120" s="212">
        <v>0.35</v>
      </c>
      <c r="V120" s="211">
        <v>1</v>
      </c>
    </row>
    <row r="121" spans="1:22" ht="53.25" customHeight="1">
      <c r="A121" s="214">
        <v>83</v>
      </c>
      <c r="B121" s="224">
        <v>36</v>
      </c>
      <c r="C121" s="219" t="s">
        <v>961</v>
      </c>
      <c r="D121" s="288">
        <v>1</v>
      </c>
      <c r="E121" s="295" t="s">
        <v>36</v>
      </c>
      <c r="F121" s="292">
        <v>1.2</v>
      </c>
      <c r="G121" s="745" t="s">
        <v>55</v>
      </c>
      <c r="H121" s="746"/>
      <c r="I121" s="746"/>
      <c r="J121" s="747"/>
      <c r="K121" s="227">
        <v>1.21</v>
      </c>
      <c r="L121" s="745" t="s">
        <v>56</v>
      </c>
      <c r="M121" s="746"/>
      <c r="N121" s="746"/>
      <c r="O121" s="747"/>
      <c r="P121" s="347">
        <v>4200</v>
      </c>
      <c r="Q121" s="225" t="s">
        <v>1731</v>
      </c>
      <c r="R121" s="225" t="s">
        <v>1732</v>
      </c>
      <c r="S121" s="347" t="s">
        <v>1733</v>
      </c>
      <c r="T121" s="347" t="s">
        <v>1131</v>
      </c>
      <c r="U121" s="212">
        <v>0.3</v>
      </c>
      <c r="V121" s="211">
        <v>0.75</v>
      </c>
    </row>
    <row r="122" spans="1:22" ht="53.25" customHeight="1">
      <c r="A122" s="214">
        <v>84</v>
      </c>
      <c r="B122" s="224">
        <v>37</v>
      </c>
      <c r="C122" s="219" t="s">
        <v>961</v>
      </c>
      <c r="D122" s="288">
        <v>1</v>
      </c>
      <c r="E122" s="295" t="s">
        <v>36</v>
      </c>
      <c r="F122" s="292">
        <v>1.2</v>
      </c>
      <c r="G122" s="745" t="s">
        <v>55</v>
      </c>
      <c r="H122" s="746"/>
      <c r="I122" s="746"/>
      <c r="J122" s="747"/>
      <c r="K122" s="227">
        <v>1.21</v>
      </c>
      <c r="L122" s="745" t="s">
        <v>56</v>
      </c>
      <c r="M122" s="746"/>
      <c r="N122" s="746"/>
      <c r="O122" s="747"/>
      <c r="P122" s="347">
        <v>4202</v>
      </c>
      <c r="Q122" s="225" t="s">
        <v>1734</v>
      </c>
      <c r="R122" s="225" t="s">
        <v>1735</v>
      </c>
      <c r="S122" s="347" t="s">
        <v>1717</v>
      </c>
      <c r="T122" s="347" t="s">
        <v>1131</v>
      </c>
      <c r="U122" s="212">
        <v>0.35</v>
      </c>
      <c r="V122" s="211">
        <v>1</v>
      </c>
    </row>
    <row r="123" spans="1:22" ht="53.25" customHeight="1">
      <c r="A123" s="214">
        <v>85</v>
      </c>
      <c r="B123" s="224">
        <v>38</v>
      </c>
      <c r="C123" s="219" t="s">
        <v>961</v>
      </c>
      <c r="D123" s="288">
        <v>1</v>
      </c>
      <c r="E123" s="295" t="s">
        <v>36</v>
      </c>
      <c r="F123" s="292">
        <v>1.2</v>
      </c>
      <c r="G123" s="745" t="s">
        <v>55</v>
      </c>
      <c r="H123" s="746"/>
      <c r="I123" s="746"/>
      <c r="J123" s="747"/>
      <c r="K123" s="227">
        <v>1.21</v>
      </c>
      <c r="L123" s="745" t="s">
        <v>56</v>
      </c>
      <c r="M123" s="746"/>
      <c r="N123" s="746"/>
      <c r="O123" s="747"/>
      <c r="P123" s="347">
        <v>4206</v>
      </c>
      <c r="Q123" s="225" t="s">
        <v>1736</v>
      </c>
      <c r="R123" s="225" t="s">
        <v>1737</v>
      </c>
      <c r="S123" s="347" t="s">
        <v>1733</v>
      </c>
      <c r="T123" s="347" t="s">
        <v>1131</v>
      </c>
      <c r="U123" s="212">
        <v>0.3</v>
      </c>
      <c r="V123" s="211">
        <v>1</v>
      </c>
    </row>
    <row r="124" spans="1:22" ht="53.25" customHeight="1">
      <c r="A124" s="214">
        <v>86</v>
      </c>
      <c r="B124" s="224">
        <v>39</v>
      </c>
      <c r="C124" s="219" t="s">
        <v>961</v>
      </c>
      <c r="D124" s="288">
        <v>1</v>
      </c>
      <c r="E124" s="295" t="s">
        <v>36</v>
      </c>
      <c r="F124" s="292">
        <v>1.2</v>
      </c>
      <c r="G124" s="745" t="s">
        <v>55</v>
      </c>
      <c r="H124" s="746"/>
      <c r="I124" s="746"/>
      <c r="J124" s="747"/>
      <c r="K124" s="227">
        <v>1.21</v>
      </c>
      <c r="L124" s="745" t="s">
        <v>56</v>
      </c>
      <c r="M124" s="746"/>
      <c r="N124" s="746"/>
      <c r="O124" s="747"/>
      <c r="P124" s="347">
        <v>4113</v>
      </c>
      <c r="Q124" s="225" t="s">
        <v>1738</v>
      </c>
      <c r="R124" s="225" t="s">
        <v>1739</v>
      </c>
      <c r="S124" s="347" t="s">
        <v>1740</v>
      </c>
      <c r="T124" s="347" t="s">
        <v>1741</v>
      </c>
      <c r="U124" s="212">
        <v>0.8</v>
      </c>
      <c r="V124" s="211">
        <v>1</v>
      </c>
    </row>
    <row r="125" spans="1:22" ht="102" customHeight="1">
      <c r="A125" s="214">
        <v>87</v>
      </c>
      <c r="B125" s="224">
        <v>40</v>
      </c>
      <c r="C125" s="219" t="s">
        <v>961</v>
      </c>
      <c r="D125" s="288">
        <v>1</v>
      </c>
      <c r="E125" s="295" t="s">
        <v>36</v>
      </c>
      <c r="F125" s="292">
        <v>1.2</v>
      </c>
      <c r="G125" s="745" t="s">
        <v>55</v>
      </c>
      <c r="H125" s="746"/>
      <c r="I125" s="746"/>
      <c r="J125" s="747"/>
      <c r="K125" s="227">
        <v>1.21</v>
      </c>
      <c r="L125" s="745" t="s">
        <v>56</v>
      </c>
      <c r="M125" s="746"/>
      <c r="N125" s="746"/>
      <c r="O125" s="747"/>
      <c r="P125" s="347">
        <v>4280</v>
      </c>
      <c r="Q125" s="225" t="s">
        <v>1742</v>
      </c>
      <c r="R125" s="225" t="s">
        <v>1743</v>
      </c>
      <c r="S125" s="347" t="s">
        <v>1744</v>
      </c>
      <c r="T125" s="347" t="s">
        <v>1131</v>
      </c>
      <c r="U125" s="212">
        <v>0.7</v>
      </c>
      <c r="V125" s="211">
        <v>1</v>
      </c>
    </row>
    <row r="126" spans="1:22" ht="114.75" customHeight="1">
      <c r="A126" s="214">
        <v>88</v>
      </c>
      <c r="B126" s="224">
        <v>41</v>
      </c>
      <c r="C126" s="219" t="s">
        <v>961</v>
      </c>
      <c r="D126" s="288">
        <v>1</v>
      </c>
      <c r="E126" s="295" t="s">
        <v>36</v>
      </c>
      <c r="F126" s="292">
        <v>1.2</v>
      </c>
      <c r="G126" s="745" t="s">
        <v>55</v>
      </c>
      <c r="H126" s="746"/>
      <c r="I126" s="746"/>
      <c r="J126" s="747"/>
      <c r="K126" s="227">
        <v>1.21</v>
      </c>
      <c r="L126" s="745" t="s">
        <v>56</v>
      </c>
      <c r="M126" s="746"/>
      <c r="N126" s="746"/>
      <c r="O126" s="747"/>
      <c r="P126" s="347">
        <v>4281</v>
      </c>
      <c r="Q126" s="225" t="s">
        <v>1745</v>
      </c>
      <c r="R126" s="225" t="s">
        <v>1746</v>
      </c>
      <c r="S126" s="347" t="s">
        <v>1744</v>
      </c>
      <c r="T126" s="347" t="s">
        <v>1131</v>
      </c>
      <c r="U126" s="212">
        <v>0.7</v>
      </c>
      <c r="V126" s="211">
        <v>1</v>
      </c>
    </row>
    <row r="127" spans="1:22" ht="68.25" customHeight="1">
      <c r="A127" s="214">
        <v>89</v>
      </c>
      <c r="B127" s="224">
        <v>42</v>
      </c>
      <c r="C127" s="219" t="s">
        <v>961</v>
      </c>
      <c r="D127" s="288">
        <v>1</v>
      </c>
      <c r="E127" s="295" t="s">
        <v>36</v>
      </c>
      <c r="F127" s="292">
        <v>1.2</v>
      </c>
      <c r="G127" s="745" t="s">
        <v>55</v>
      </c>
      <c r="H127" s="746"/>
      <c r="I127" s="746"/>
      <c r="J127" s="747"/>
      <c r="K127" s="227">
        <v>1.21</v>
      </c>
      <c r="L127" s="745" t="s">
        <v>56</v>
      </c>
      <c r="M127" s="746"/>
      <c r="N127" s="746"/>
      <c r="O127" s="747"/>
      <c r="P127" s="347">
        <v>4282</v>
      </c>
      <c r="Q127" s="225" t="s">
        <v>1747</v>
      </c>
      <c r="R127" s="225" t="s">
        <v>1748</v>
      </c>
      <c r="S127" s="347" t="s">
        <v>1744</v>
      </c>
      <c r="T127" s="347" t="s">
        <v>1131</v>
      </c>
      <c r="U127" s="212">
        <v>0.4</v>
      </c>
      <c r="V127" s="211">
        <v>1</v>
      </c>
    </row>
    <row r="128" spans="1:22" ht="66" customHeight="1">
      <c r="A128" s="214">
        <v>90</v>
      </c>
      <c r="B128" s="224">
        <v>43</v>
      </c>
      <c r="C128" s="219" t="s">
        <v>961</v>
      </c>
      <c r="D128" s="288">
        <v>1</v>
      </c>
      <c r="E128" s="295" t="s">
        <v>36</v>
      </c>
      <c r="F128" s="292">
        <v>1.2</v>
      </c>
      <c r="G128" s="745" t="s">
        <v>55</v>
      </c>
      <c r="H128" s="746"/>
      <c r="I128" s="746"/>
      <c r="J128" s="747"/>
      <c r="K128" s="227">
        <v>1.21</v>
      </c>
      <c r="L128" s="745" t="s">
        <v>56</v>
      </c>
      <c r="M128" s="746"/>
      <c r="N128" s="746"/>
      <c r="O128" s="747"/>
      <c r="P128" s="347">
        <v>4352</v>
      </c>
      <c r="Q128" s="225" t="s">
        <v>1749</v>
      </c>
      <c r="R128" s="225" t="s">
        <v>1750</v>
      </c>
      <c r="S128" s="347" t="s">
        <v>1751</v>
      </c>
      <c r="T128" s="347" t="s">
        <v>1131</v>
      </c>
      <c r="U128" s="212">
        <v>0.4</v>
      </c>
      <c r="V128" s="211">
        <v>1</v>
      </c>
    </row>
    <row r="129" spans="1:22" ht="51" customHeight="1">
      <c r="A129" s="214">
        <v>91</v>
      </c>
      <c r="B129" s="224">
        <v>44</v>
      </c>
      <c r="C129" s="219" t="s">
        <v>961</v>
      </c>
      <c r="D129" s="288">
        <v>1</v>
      </c>
      <c r="E129" s="295" t="s">
        <v>36</v>
      </c>
      <c r="F129" s="292">
        <v>1.2</v>
      </c>
      <c r="G129" s="745" t="s">
        <v>55</v>
      </c>
      <c r="H129" s="746"/>
      <c r="I129" s="746"/>
      <c r="J129" s="747"/>
      <c r="K129" s="227">
        <v>1.21</v>
      </c>
      <c r="L129" s="745" t="s">
        <v>56</v>
      </c>
      <c r="M129" s="746"/>
      <c r="N129" s="746"/>
      <c r="O129" s="747"/>
      <c r="P129" s="347">
        <v>4160</v>
      </c>
      <c r="Q129" s="225" t="s">
        <v>1752</v>
      </c>
      <c r="R129" s="225" t="s">
        <v>1753</v>
      </c>
      <c r="S129" s="347" t="s">
        <v>1754</v>
      </c>
      <c r="T129" s="347" t="s">
        <v>1250</v>
      </c>
      <c r="U129" s="212">
        <v>0.5</v>
      </c>
      <c r="V129" s="211">
        <v>1</v>
      </c>
    </row>
    <row r="130" spans="1:22" ht="59.25" customHeight="1">
      <c r="A130" s="214">
        <v>92</v>
      </c>
      <c r="B130" s="224">
        <v>45</v>
      </c>
      <c r="C130" s="219" t="s">
        <v>961</v>
      </c>
      <c r="D130" s="288">
        <v>1</v>
      </c>
      <c r="E130" s="295" t="s">
        <v>36</v>
      </c>
      <c r="F130" s="292">
        <v>1.2</v>
      </c>
      <c r="G130" s="745" t="s">
        <v>55</v>
      </c>
      <c r="H130" s="746"/>
      <c r="I130" s="746"/>
      <c r="J130" s="747"/>
      <c r="K130" s="227">
        <v>1.21</v>
      </c>
      <c r="L130" s="745" t="s">
        <v>56</v>
      </c>
      <c r="M130" s="746"/>
      <c r="N130" s="746"/>
      <c r="O130" s="747"/>
      <c r="P130" s="347">
        <v>4254</v>
      </c>
      <c r="Q130" s="225" t="s">
        <v>1755</v>
      </c>
      <c r="R130" s="225" t="s">
        <v>1756</v>
      </c>
      <c r="S130" s="347" t="s">
        <v>1757</v>
      </c>
      <c r="T130" s="347" t="s">
        <v>1250</v>
      </c>
      <c r="U130" s="212">
        <v>0.1</v>
      </c>
      <c r="V130" s="211">
        <v>0.9</v>
      </c>
    </row>
    <row r="131" spans="1:22" ht="52.5" customHeight="1">
      <c r="A131" s="214">
        <v>93</v>
      </c>
      <c r="B131" s="224">
        <v>46</v>
      </c>
      <c r="C131" s="219" t="s">
        <v>961</v>
      </c>
      <c r="D131" s="288">
        <v>1</v>
      </c>
      <c r="E131" s="295" t="s">
        <v>36</v>
      </c>
      <c r="F131" s="292">
        <v>1.2</v>
      </c>
      <c r="G131" s="745" t="s">
        <v>55</v>
      </c>
      <c r="H131" s="746"/>
      <c r="I131" s="746"/>
      <c r="J131" s="747"/>
      <c r="K131" s="227">
        <v>1.21</v>
      </c>
      <c r="L131" s="745" t="s">
        <v>56</v>
      </c>
      <c r="M131" s="746"/>
      <c r="N131" s="746"/>
      <c r="O131" s="747"/>
      <c r="P131" s="347">
        <v>4331</v>
      </c>
      <c r="Q131" s="225" t="s">
        <v>1758</v>
      </c>
      <c r="R131" s="225" t="s">
        <v>1759</v>
      </c>
      <c r="S131" s="347" t="s">
        <v>1757</v>
      </c>
      <c r="T131" s="347" t="s">
        <v>1131</v>
      </c>
      <c r="U131" s="212">
        <v>0.3</v>
      </c>
      <c r="V131" s="211">
        <v>1</v>
      </c>
    </row>
    <row r="132" spans="1:22" ht="81.75" customHeight="1">
      <c r="A132" s="214">
        <v>94</v>
      </c>
      <c r="B132" s="224">
        <v>47</v>
      </c>
      <c r="C132" s="219" t="s">
        <v>961</v>
      </c>
      <c r="D132" s="288">
        <v>1</v>
      </c>
      <c r="E132" s="295" t="s">
        <v>36</v>
      </c>
      <c r="F132" s="292">
        <v>1.2</v>
      </c>
      <c r="G132" s="745" t="s">
        <v>55</v>
      </c>
      <c r="H132" s="746"/>
      <c r="I132" s="746"/>
      <c r="J132" s="747"/>
      <c r="K132" s="227">
        <v>1.21</v>
      </c>
      <c r="L132" s="745" t="s">
        <v>56</v>
      </c>
      <c r="M132" s="746"/>
      <c r="N132" s="746"/>
      <c r="O132" s="747"/>
      <c r="P132" s="347">
        <v>4086</v>
      </c>
      <c r="Q132" s="225" t="s">
        <v>1760</v>
      </c>
      <c r="R132" s="225" t="s">
        <v>1761</v>
      </c>
      <c r="S132" s="347" t="s">
        <v>1762</v>
      </c>
      <c r="T132" s="347" t="s">
        <v>1250</v>
      </c>
      <c r="U132" s="212">
        <v>0.35</v>
      </c>
      <c r="V132" s="211">
        <v>1</v>
      </c>
    </row>
    <row r="133" spans="1:22" ht="97.5" customHeight="1">
      <c r="A133" s="214">
        <v>95</v>
      </c>
      <c r="B133" s="224">
        <v>48</v>
      </c>
      <c r="C133" s="219" t="s">
        <v>961</v>
      </c>
      <c r="D133" s="288">
        <v>1</v>
      </c>
      <c r="E133" s="295" t="s">
        <v>36</v>
      </c>
      <c r="F133" s="292">
        <v>1.2</v>
      </c>
      <c r="G133" s="745" t="s">
        <v>55</v>
      </c>
      <c r="H133" s="746"/>
      <c r="I133" s="746"/>
      <c r="J133" s="747"/>
      <c r="K133" s="227">
        <v>1.21</v>
      </c>
      <c r="L133" s="745" t="s">
        <v>56</v>
      </c>
      <c r="M133" s="746"/>
      <c r="N133" s="746"/>
      <c r="O133" s="747"/>
      <c r="P133" s="347">
        <v>4154</v>
      </c>
      <c r="Q133" s="225" t="s">
        <v>1763</v>
      </c>
      <c r="R133" s="225" t="s">
        <v>1764</v>
      </c>
      <c r="S133" s="347" t="s">
        <v>1765</v>
      </c>
      <c r="T133" s="347" t="s">
        <v>1766</v>
      </c>
      <c r="U133" s="212">
        <v>0.3</v>
      </c>
      <c r="V133" s="211">
        <v>1</v>
      </c>
    </row>
    <row r="134" spans="1:22" ht="113.25" customHeight="1">
      <c r="A134" s="214">
        <v>96</v>
      </c>
      <c r="B134" s="224">
        <v>49</v>
      </c>
      <c r="C134" s="219" t="s">
        <v>961</v>
      </c>
      <c r="D134" s="288">
        <v>1</v>
      </c>
      <c r="E134" s="295" t="s">
        <v>36</v>
      </c>
      <c r="F134" s="292">
        <v>1.2</v>
      </c>
      <c r="G134" s="745" t="s">
        <v>55</v>
      </c>
      <c r="H134" s="746"/>
      <c r="I134" s="746"/>
      <c r="J134" s="747"/>
      <c r="K134" s="227">
        <v>1.21</v>
      </c>
      <c r="L134" s="745" t="s">
        <v>56</v>
      </c>
      <c r="M134" s="746"/>
      <c r="N134" s="746"/>
      <c r="O134" s="747"/>
      <c r="P134" s="347">
        <v>4165</v>
      </c>
      <c r="Q134" s="225" t="s">
        <v>1767</v>
      </c>
      <c r="R134" s="225" t="s">
        <v>1768</v>
      </c>
      <c r="S134" s="347" t="s">
        <v>1769</v>
      </c>
      <c r="T134" s="347" t="s">
        <v>1131</v>
      </c>
      <c r="U134" s="212">
        <v>0.8</v>
      </c>
      <c r="V134" s="211">
        <v>1</v>
      </c>
    </row>
    <row r="135" spans="1:22" ht="97.5" customHeight="1">
      <c r="A135" s="214">
        <v>97</v>
      </c>
      <c r="B135" s="224">
        <v>50</v>
      </c>
      <c r="C135" s="219" t="s">
        <v>961</v>
      </c>
      <c r="D135" s="288">
        <v>1</v>
      </c>
      <c r="E135" s="295" t="s">
        <v>36</v>
      </c>
      <c r="F135" s="292">
        <v>1.2</v>
      </c>
      <c r="G135" s="745" t="s">
        <v>55</v>
      </c>
      <c r="H135" s="746"/>
      <c r="I135" s="746"/>
      <c r="J135" s="747"/>
      <c r="K135" s="227">
        <v>1.21</v>
      </c>
      <c r="L135" s="745" t="s">
        <v>56</v>
      </c>
      <c r="M135" s="746"/>
      <c r="N135" s="746"/>
      <c r="O135" s="747"/>
      <c r="P135" s="347">
        <v>4105</v>
      </c>
      <c r="Q135" s="225" t="s">
        <v>1770</v>
      </c>
      <c r="R135" s="225" t="s">
        <v>1771</v>
      </c>
      <c r="S135" s="347" t="s">
        <v>1772</v>
      </c>
      <c r="T135" s="347" t="s">
        <v>1131</v>
      </c>
      <c r="U135" s="212">
        <v>0.6</v>
      </c>
      <c r="V135" s="211">
        <v>1</v>
      </c>
    </row>
    <row r="136" spans="1:22" ht="93.75" customHeight="1">
      <c r="A136" s="214">
        <v>98</v>
      </c>
      <c r="B136" s="224">
        <v>51</v>
      </c>
      <c r="C136" s="219" t="s">
        <v>961</v>
      </c>
      <c r="D136" s="288">
        <v>1</v>
      </c>
      <c r="E136" s="295" t="s">
        <v>36</v>
      </c>
      <c r="F136" s="292">
        <v>1.2</v>
      </c>
      <c r="G136" s="745" t="s">
        <v>55</v>
      </c>
      <c r="H136" s="746"/>
      <c r="I136" s="746"/>
      <c r="J136" s="747"/>
      <c r="K136" s="227">
        <v>1.21</v>
      </c>
      <c r="L136" s="745" t="s">
        <v>56</v>
      </c>
      <c r="M136" s="746"/>
      <c r="N136" s="746"/>
      <c r="O136" s="747"/>
      <c r="P136" s="347">
        <v>4117</v>
      </c>
      <c r="Q136" s="225" t="s">
        <v>1773</v>
      </c>
      <c r="R136" s="225" t="s">
        <v>1774</v>
      </c>
      <c r="S136" s="347" t="s">
        <v>1775</v>
      </c>
      <c r="T136" s="347" t="s">
        <v>1131</v>
      </c>
      <c r="U136" s="212">
        <v>0.25</v>
      </c>
      <c r="V136" s="211">
        <v>1</v>
      </c>
    </row>
    <row r="137" spans="1:22" ht="105.75" customHeight="1">
      <c r="A137" s="214">
        <v>99</v>
      </c>
      <c r="B137" s="224">
        <v>52</v>
      </c>
      <c r="C137" s="219" t="s">
        <v>961</v>
      </c>
      <c r="D137" s="288">
        <v>1</v>
      </c>
      <c r="E137" s="295" t="s">
        <v>36</v>
      </c>
      <c r="F137" s="292">
        <v>1.2</v>
      </c>
      <c r="G137" s="745" t="s">
        <v>55</v>
      </c>
      <c r="H137" s="746"/>
      <c r="I137" s="746"/>
      <c r="J137" s="747"/>
      <c r="K137" s="227">
        <v>1.21</v>
      </c>
      <c r="L137" s="745" t="s">
        <v>56</v>
      </c>
      <c r="M137" s="746"/>
      <c r="N137" s="746"/>
      <c r="O137" s="747"/>
      <c r="P137" s="347">
        <v>4118</v>
      </c>
      <c r="Q137" s="225" t="s">
        <v>1776</v>
      </c>
      <c r="R137" s="225" t="s">
        <v>1777</v>
      </c>
      <c r="S137" s="347" t="s">
        <v>1775</v>
      </c>
      <c r="T137" s="347" t="s">
        <v>1131</v>
      </c>
      <c r="U137" s="212">
        <v>0.25</v>
      </c>
      <c r="V137" s="211">
        <v>1</v>
      </c>
    </row>
    <row r="138" spans="1:22" ht="109.5" customHeight="1">
      <c r="A138" s="214">
        <v>100</v>
      </c>
      <c r="B138" s="224">
        <v>53</v>
      </c>
      <c r="C138" s="219" t="s">
        <v>961</v>
      </c>
      <c r="D138" s="288">
        <v>1</v>
      </c>
      <c r="E138" s="295" t="s">
        <v>36</v>
      </c>
      <c r="F138" s="292">
        <v>1.2</v>
      </c>
      <c r="G138" s="745" t="s">
        <v>55</v>
      </c>
      <c r="H138" s="746"/>
      <c r="I138" s="746"/>
      <c r="J138" s="747"/>
      <c r="K138" s="227">
        <v>1.21</v>
      </c>
      <c r="L138" s="745" t="s">
        <v>56</v>
      </c>
      <c r="M138" s="746"/>
      <c r="N138" s="746"/>
      <c r="O138" s="747"/>
      <c r="P138" s="347">
        <v>4119</v>
      </c>
      <c r="Q138" s="225" t="s">
        <v>1778</v>
      </c>
      <c r="R138" s="225" t="s">
        <v>1779</v>
      </c>
      <c r="S138" s="347" t="s">
        <v>1780</v>
      </c>
      <c r="T138" s="347" t="s">
        <v>1131</v>
      </c>
      <c r="U138" s="212">
        <v>0.1</v>
      </c>
      <c r="V138" s="211">
        <v>1</v>
      </c>
    </row>
    <row r="139" spans="1:22" ht="61.5" customHeight="1">
      <c r="A139" s="214">
        <v>101</v>
      </c>
      <c r="B139" s="224">
        <v>54</v>
      </c>
      <c r="C139" s="219" t="s">
        <v>961</v>
      </c>
      <c r="D139" s="288">
        <v>1</v>
      </c>
      <c r="E139" s="295" t="s">
        <v>36</v>
      </c>
      <c r="F139" s="292">
        <v>1.2</v>
      </c>
      <c r="G139" s="745" t="s">
        <v>55</v>
      </c>
      <c r="H139" s="746"/>
      <c r="I139" s="746"/>
      <c r="J139" s="747"/>
      <c r="K139" s="227">
        <v>1.21</v>
      </c>
      <c r="L139" s="745" t="s">
        <v>56</v>
      </c>
      <c r="M139" s="746"/>
      <c r="N139" s="746"/>
      <c r="O139" s="747"/>
      <c r="P139" s="347">
        <v>4213</v>
      </c>
      <c r="Q139" s="225" t="s">
        <v>1781</v>
      </c>
      <c r="R139" s="225" t="s">
        <v>1782</v>
      </c>
      <c r="S139" s="347" t="s">
        <v>1783</v>
      </c>
      <c r="T139" s="347" t="s">
        <v>1131</v>
      </c>
      <c r="U139" s="212">
        <v>0.15</v>
      </c>
      <c r="V139" s="211">
        <v>0.8</v>
      </c>
    </row>
    <row r="140" spans="1:22" ht="72.75" customHeight="1">
      <c r="A140" s="214">
        <v>102</v>
      </c>
      <c r="B140" s="224">
        <v>55</v>
      </c>
      <c r="C140" s="219" t="s">
        <v>961</v>
      </c>
      <c r="D140" s="288">
        <v>1</v>
      </c>
      <c r="E140" s="295" t="s">
        <v>36</v>
      </c>
      <c r="F140" s="292">
        <v>1.2</v>
      </c>
      <c r="G140" s="745" t="s">
        <v>55</v>
      </c>
      <c r="H140" s="746"/>
      <c r="I140" s="746"/>
      <c r="J140" s="747"/>
      <c r="K140" s="227">
        <v>1.21</v>
      </c>
      <c r="L140" s="745" t="s">
        <v>56</v>
      </c>
      <c r="M140" s="746"/>
      <c r="N140" s="746"/>
      <c r="O140" s="747"/>
      <c r="P140" s="347">
        <v>4217</v>
      </c>
      <c r="Q140" s="225" t="s">
        <v>1784</v>
      </c>
      <c r="R140" s="225" t="s">
        <v>1785</v>
      </c>
      <c r="S140" s="347" t="s">
        <v>1783</v>
      </c>
      <c r="T140" s="347" t="s">
        <v>1131</v>
      </c>
      <c r="U140" s="212">
        <v>0.15</v>
      </c>
      <c r="V140" s="211">
        <v>0.8</v>
      </c>
    </row>
    <row r="141" spans="1:22" ht="74.25" customHeight="1">
      <c r="A141" s="214">
        <v>103</v>
      </c>
      <c r="B141" s="224">
        <v>56</v>
      </c>
      <c r="C141" s="219" t="s">
        <v>961</v>
      </c>
      <c r="D141" s="288">
        <v>1</v>
      </c>
      <c r="E141" s="295" t="s">
        <v>36</v>
      </c>
      <c r="F141" s="292">
        <v>1.2</v>
      </c>
      <c r="G141" s="745" t="s">
        <v>55</v>
      </c>
      <c r="H141" s="746"/>
      <c r="I141" s="746"/>
      <c r="J141" s="747"/>
      <c r="K141" s="227">
        <v>1.21</v>
      </c>
      <c r="L141" s="745" t="s">
        <v>56</v>
      </c>
      <c r="M141" s="746"/>
      <c r="N141" s="746"/>
      <c r="O141" s="747"/>
      <c r="P141" s="347">
        <v>4066</v>
      </c>
      <c r="Q141" s="225" t="s">
        <v>1786</v>
      </c>
      <c r="R141" s="225" t="s">
        <v>1787</v>
      </c>
      <c r="S141" s="347" t="s">
        <v>1788</v>
      </c>
      <c r="T141" s="347" t="s">
        <v>1131</v>
      </c>
      <c r="U141" s="212">
        <v>0.35</v>
      </c>
      <c r="V141" s="211">
        <v>1</v>
      </c>
    </row>
    <row r="142" spans="1:22" ht="74.25" customHeight="1">
      <c r="A142" s="214">
        <v>105</v>
      </c>
      <c r="B142" s="224">
        <v>58</v>
      </c>
      <c r="C142" s="219" t="s">
        <v>961</v>
      </c>
      <c r="D142" s="288">
        <v>1</v>
      </c>
      <c r="E142" s="295" t="s">
        <v>36</v>
      </c>
      <c r="F142" s="292">
        <v>1.2</v>
      </c>
      <c r="G142" s="745" t="s">
        <v>55</v>
      </c>
      <c r="H142" s="746"/>
      <c r="I142" s="746"/>
      <c r="J142" s="747"/>
      <c r="K142" s="227">
        <v>1.21</v>
      </c>
      <c r="L142" s="745" t="s">
        <v>56</v>
      </c>
      <c r="M142" s="746"/>
      <c r="N142" s="746"/>
      <c r="O142" s="747"/>
      <c r="P142" s="347">
        <v>4136</v>
      </c>
      <c r="Q142" s="225" t="s">
        <v>1789</v>
      </c>
      <c r="R142" s="225" t="s">
        <v>1790</v>
      </c>
      <c r="S142" s="347" t="s">
        <v>1791</v>
      </c>
      <c r="T142" s="347" t="s">
        <v>1131</v>
      </c>
      <c r="U142" s="212">
        <v>0.3</v>
      </c>
      <c r="V142" s="211">
        <v>1</v>
      </c>
    </row>
    <row r="143" spans="1:22" ht="38.25" customHeight="1">
      <c r="A143" s="214">
        <v>106</v>
      </c>
      <c r="B143" s="224">
        <v>59</v>
      </c>
      <c r="C143" s="219" t="s">
        <v>961</v>
      </c>
      <c r="D143" s="288">
        <v>1</v>
      </c>
      <c r="E143" s="295" t="s">
        <v>36</v>
      </c>
      <c r="F143" s="292">
        <v>1.2</v>
      </c>
      <c r="G143" s="745" t="s">
        <v>55</v>
      </c>
      <c r="H143" s="746"/>
      <c r="I143" s="746"/>
      <c r="J143" s="747"/>
      <c r="K143" s="227">
        <v>1.21</v>
      </c>
      <c r="L143" s="745" t="s">
        <v>56</v>
      </c>
      <c r="M143" s="746"/>
      <c r="N143" s="746"/>
      <c r="O143" s="747"/>
      <c r="P143" s="347">
        <v>4204</v>
      </c>
      <c r="Q143" s="225" t="s">
        <v>1792</v>
      </c>
      <c r="R143" s="225" t="s">
        <v>1793</v>
      </c>
      <c r="S143" s="347" t="s">
        <v>1794</v>
      </c>
      <c r="T143" s="347" t="s">
        <v>1131</v>
      </c>
      <c r="U143" s="212">
        <v>0.3</v>
      </c>
      <c r="V143" s="211">
        <v>1</v>
      </c>
    </row>
    <row r="144" spans="1:22" ht="90" customHeight="1">
      <c r="A144" s="214">
        <v>108</v>
      </c>
      <c r="B144" s="224">
        <v>61</v>
      </c>
      <c r="C144" s="219" t="s">
        <v>961</v>
      </c>
      <c r="D144" s="288">
        <v>1</v>
      </c>
      <c r="E144" s="295" t="s">
        <v>36</v>
      </c>
      <c r="F144" s="292">
        <v>1.2</v>
      </c>
      <c r="G144" s="745" t="s">
        <v>55</v>
      </c>
      <c r="H144" s="746"/>
      <c r="I144" s="746"/>
      <c r="J144" s="747"/>
      <c r="K144" s="227">
        <v>1.21</v>
      </c>
      <c r="L144" s="745" t="s">
        <v>56</v>
      </c>
      <c r="M144" s="746"/>
      <c r="N144" s="746"/>
      <c r="O144" s="747"/>
      <c r="P144" s="347">
        <v>4356</v>
      </c>
      <c r="Q144" s="225" t="s">
        <v>1795</v>
      </c>
      <c r="R144" s="225" t="s">
        <v>1796</v>
      </c>
      <c r="S144" s="347" t="s">
        <v>1797</v>
      </c>
      <c r="T144" s="347" t="s">
        <v>1131</v>
      </c>
      <c r="U144" s="212">
        <v>0.5</v>
      </c>
      <c r="V144" s="211">
        <v>0.5</v>
      </c>
    </row>
    <row r="145" spans="1:22" ht="51" customHeight="1">
      <c r="A145" s="214">
        <v>109</v>
      </c>
      <c r="B145" s="224">
        <v>62</v>
      </c>
      <c r="C145" s="219" t="s">
        <v>961</v>
      </c>
      <c r="D145" s="288">
        <v>1</v>
      </c>
      <c r="E145" s="295" t="s">
        <v>36</v>
      </c>
      <c r="F145" s="292">
        <v>1.2</v>
      </c>
      <c r="G145" s="745" t="s">
        <v>55</v>
      </c>
      <c r="H145" s="746"/>
      <c r="I145" s="746"/>
      <c r="J145" s="747"/>
      <c r="K145" s="227">
        <v>1.22</v>
      </c>
      <c r="L145" s="745" t="s">
        <v>61</v>
      </c>
      <c r="M145" s="746"/>
      <c r="N145" s="746"/>
      <c r="O145" s="747"/>
      <c r="P145" s="347">
        <v>4196</v>
      </c>
      <c r="Q145" s="225" t="s">
        <v>1798</v>
      </c>
      <c r="R145" s="229" t="s">
        <v>1799</v>
      </c>
      <c r="S145" s="347" t="s">
        <v>1717</v>
      </c>
      <c r="T145" s="347" t="s">
        <v>1800</v>
      </c>
      <c r="U145" s="212">
        <v>0.5</v>
      </c>
      <c r="V145" s="211">
        <v>0.9</v>
      </c>
    </row>
    <row r="146" spans="1:22" ht="51" customHeight="1">
      <c r="A146" s="214">
        <v>110</v>
      </c>
      <c r="B146" s="224">
        <v>63</v>
      </c>
      <c r="C146" s="219" t="s">
        <v>961</v>
      </c>
      <c r="D146" s="288">
        <v>1</v>
      </c>
      <c r="E146" s="295" t="s">
        <v>36</v>
      </c>
      <c r="F146" s="292">
        <v>1.2</v>
      </c>
      <c r="G146" s="745" t="s">
        <v>55</v>
      </c>
      <c r="H146" s="746"/>
      <c r="I146" s="746"/>
      <c r="J146" s="747"/>
      <c r="K146" s="227">
        <v>1.22</v>
      </c>
      <c r="L146" s="745" t="s">
        <v>61</v>
      </c>
      <c r="M146" s="746"/>
      <c r="N146" s="746"/>
      <c r="O146" s="747"/>
      <c r="P146" s="347">
        <v>4177</v>
      </c>
      <c r="Q146" s="225" t="s">
        <v>1801</v>
      </c>
      <c r="R146" s="229" t="s">
        <v>1802</v>
      </c>
      <c r="S146" s="347" t="s">
        <v>636</v>
      </c>
      <c r="T146" s="347" t="s">
        <v>1800</v>
      </c>
      <c r="U146" s="212">
        <v>0.45</v>
      </c>
      <c r="V146" s="211">
        <v>0.6</v>
      </c>
    </row>
    <row r="147" spans="1:22" ht="89.25" customHeight="1">
      <c r="A147" s="214">
        <v>111</v>
      </c>
      <c r="B147" s="224">
        <v>64</v>
      </c>
      <c r="C147" s="219" t="s">
        <v>961</v>
      </c>
      <c r="D147" s="288">
        <v>1</v>
      </c>
      <c r="E147" s="295" t="s">
        <v>36</v>
      </c>
      <c r="F147" s="292">
        <v>1.2</v>
      </c>
      <c r="G147" s="745" t="s">
        <v>55</v>
      </c>
      <c r="H147" s="746"/>
      <c r="I147" s="746"/>
      <c r="J147" s="747"/>
      <c r="K147" s="227">
        <v>1.22</v>
      </c>
      <c r="L147" s="745" t="s">
        <v>61</v>
      </c>
      <c r="M147" s="746"/>
      <c r="N147" s="746"/>
      <c r="O147" s="747"/>
      <c r="P147" s="347">
        <v>4351</v>
      </c>
      <c r="Q147" s="225" t="s">
        <v>1803</v>
      </c>
      <c r="R147" s="229" t="s">
        <v>1804</v>
      </c>
      <c r="S147" s="347" t="s">
        <v>1805</v>
      </c>
      <c r="T147" s="347" t="s">
        <v>1800</v>
      </c>
      <c r="U147" s="212">
        <v>0.5</v>
      </c>
      <c r="V147" s="211">
        <v>1</v>
      </c>
    </row>
    <row r="148" spans="1:22" ht="72" customHeight="1">
      <c r="A148" s="214">
        <v>112</v>
      </c>
      <c r="B148" s="224">
        <v>65</v>
      </c>
      <c r="C148" s="219" t="s">
        <v>961</v>
      </c>
      <c r="D148" s="288">
        <v>1</v>
      </c>
      <c r="E148" s="295" t="s">
        <v>36</v>
      </c>
      <c r="F148" s="292">
        <v>1.2</v>
      </c>
      <c r="G148" s="745" t="s">
        <v>55</v>
      </c>
      <c r="H148" s="746"/>
      <c r="I148" s="746"/>
      <c r="J148" s="747"/>
      <c r="K148" s="227">
        <v>1.22</v>
      </c>
      <c r="L148" s="745" t="s">
        <v>61</v>
      </c>
      <c r="M148" s="746"/>
      <c r="N148" s="746"/>
      <c r="O148" s="747"/>
      <c r="P148" s="347">
        <v>4124</v>
      </c>
      <c r="Q148" s="225" t="s">
        <v>1806</v>
      </c>
      <c r="R148" s="229" t="s">
        <v>1807</v>
      </c>
      <c r="S148" s="347" t="s">
        <v>1808</v>
      </c>
      <c r="T148" s="347" t="s">
        <v>1766</v>
      </c>
      <c r="U148" s="212">
        <v>0.33329999999999999</v>
      </c>
      <c r="V148" s="211">
        <v>1</v>
      </c>
    </row>
    <row r="149" spans="1:22" ht="38.25" customHeight="1">
      <c r="A149" s="214">
        <v>113</v>
      </c>
      <c r="B149" s="224">
        <v>66</v>
      </c>
      <c r="C149" s="219" t="s">
        <v>961</v>
      </c>
      <c r="D149" s="288">
        <v>1</v>
      </c>
      <c r="E149" s="295" t="s">
        <v>36</v>
      </c>
      <c r="F149" s="292">
        <v>1.2</v>
      </c>
      <c r="G149" s="745" t="s">
        <v>55</v>
      </c>
      <c r="H149" s="746"/>
      <c r="I149" s="746"/>
      <c r="J149" s="747"/>
      <c r="K149" s="227">
        <v>1.22</v>
      </c>
      <c r="L149" s="745" t="s">
        <v>61</v>
      </c>
      <c r="M149" s="746"/>
      <c r="N149" s="746"/>
      <c r="O149" s="747"/>
      <c r="P149" s="347">
        <v>4251</v>
      </c>
      <c r="Q149" s="225" t="s">
        <v>1809</v>
      </c>
      <c r="R149" s="229" t="s">
        <v>1810</v>
      </c>
      <c r="S149" s="347" t="s">
        <v>1757</v>
      </c>
      <c r="T149" s="347" t="s">
        <v>1800</v>
      </c>
      <c r="U149" s="212">
        <v>0.2</v>
      </c>
      <c r="V149" s="211">
        <v>0.8</v>
      </c>
    </row>
    <row r="150" spans="1:22" ht="51" customHeight="1">
      <c r="A150" s="214">
        <v>114</v>
      </c>
      <c r="B150" s="224">
        <v>67</v>
      </c>
      <c r="C150" s="219" t="s">
        <v>961</v>
      </c>
      <c r="D150" s="288">
        <v>1</v>
      </c>
      <c r="E150" s="295" t="s">
        <v>36</v>
      </c>
      <c r="F150" s="292">
        <v>1.2</v>
      </c>
      <c r="G150" s="745" t="s">
        <v>55</v>
      </c>
      <c r="H150" s="746"/>
      <c r="I150" s="746"/>
      <c r="J150" s="747"/>
      <c r="K150" s="227">
        <v>1.22</v>
      </c>
      <c r="L150" s="745" t="s">
        <v>61</v>
      </c>
      <c r="M150" s="746"/>
      <c r="N150" s="746"/>
      <c r="O150" s="747"/>
      <c r="P150" s="347">
        <v>4096</v>
      </c>
      <c r="Q150" s="225" t="s">
        <v>1811</v>
      </c>
      <c r="R150" s="229" t="s">
        <v>1812</v>
      </c>
      <c r="S150" s="347" t="s">
        <v>1813</v>
      </c>
      <c r="T150" s="347" t="s">
        <v>1814</v>
      </c>
      <c r="U150" s="212">
        <v>0.5</v>
      </c>
      <c r="V150" s="211">
        <v>1</v>
      </c>
    </row>
    <row r="151" spans="1:22" ht="38.25" customHeight="1">
      <c r="A151" s="214">
        <v>115</v>
      </c>
      <c r="B151" s="224">
        <v>68</v>
      </c>
      <c r="C151" s="219" t="s">
        <v>961</v>
      </c>
      <c r="D151" s="288">
        <v>1</v>
      </c>
      <c r="E151" s="295" t="s">
        <v>36</v>
      </c>
      <c r="F151" s="292">
        <v>1.2</v>
      </c>
      <c r="G151" s="745" t="s">
        <v>55</v>
      </c>
      <c r="H151" s="746"/>
      <c r="I151" s="746"/>
      <c r="J151" s="747"/>
      <c r="K151" s="227">
        <v>1.22</v>
      </c>
      <c r="L151" s="745" t="s">
        <v>61</v>
      </c>
      <c r="M151" s="746"/>
      <c r="N151" s="746"/>
      <c r="O151" s="747"/>
      <c r="P151" s="347">
        <v>4327</v>
      </c>
      <c r="Q151" s="225" t="s">
        <v>1815</v>
      </c>
      <c r="R151" s="229" t="s">
        <v>1816</v>
      </c>
      <c r="S151" s="347" t="s">
        <v>1817</v>
      </c>
      <c r="T151" s="347" t="s">
        <v>1800</v>
      </c>
      <c r="U151" s="212">
        <v>0</v>
      </c>
      <c r="V151" s="211">
        <v>0.6</v>
      </c>
    </row>
    <row r="152" spans="1:22" ht="51" customHeight="1">
      <c r="A152" s="214">
        <v>116</v>
      </c>
      <c r="B152" s="224">
        <v>69</v>
      </c>
      <c r="C152" s="219" t="s">
        <v>961</v>
      </c>
      <c r="D152" s="288">
        <v>1</v>
      </c>
      <c r="E152" s="295" t="s">
        <v>36</v>
      </c>
      <c r="F152" s="292">
        <v>1.2</v>
      </c>
      <c r="G152" s="745" t="s">
        <v>55</v>
      </c>
      <c r="H152" s="746"/>
      <c r="I152" s="746"/>
      <c r="J152" s="747"/>
      <c r="K152" s="227">
        <v>1.22</v>
      </c>
      <c r="L152" s="745" t="s">
        <v>61</v>
      </c>
      <c r="M152" s="746"/>
      <c r="N152" s="746"/>
      <c r="O152" s="747"/>
      <c r="P152" s="347">
        <v>4163</v>
      </c>
      <c r="Q152" s="225" t="s">
        <v>1818</v>
      </c>
      <c r="R152" s="229" t="s">
        <v>1819</v>
      </c>
      <c r="S152" s="347" t="s">
        <v>1820</v>
      </c>
      <c r="T152" s="347" t="s">
        <v>1800</v>
      </c>
      <c r="U152" s="212">
        <v>0.4</v>
      </c>
      <c r="V152" s="211">
        <v>1</v>
      </c>
    </row>
    <row r="153" spans="1:22" ht="51" customHeight="1">
      <c r="A153" s="214">
        <v>117</v>
      </c>
      <c r="B153" s="224">
        <v>70</v>
      </c>
      <c r="C153" s="219" t="s">
        <v>961</v>
      </c>
      <c r="D153" s="288">
        <v>1</v>
      </c>
      <c r="E153" s="295" t="s">
        <v>36</v>
      </c>
      <c r="F153" s="292">
        <v>1.2</v>
      </c>
      <c r="G153" s="745" t="s">
        <v>55</v>
      </c>
      <c r="H153" s="746"/>
      <c r="I153" s="746"/>
      <c r="J153" s="747"/>
      <c r="K153" s="227">
        <v>1.22</v>
      </c>
      <c r="L153" s="745" t="s">
        <v>61</v>
      </c>
      <c r="M153" s="746"/>
      <c r="N153" s="746"/>
      <c r="O153" s="747"/>
      <c r="P153" s="347">
        <v>4218</v>
      </c>
      <c r="Q153" s="225" t="s">
        <v>1821</v>
      </c>
      <c r="R153" s="229" t="s">
        <v>1822</v>
      </c>
      <c r="S153" s="347" t="s">
        <v>1783</v>
      </c>
      <c r="T153" s="347" t="s">
        <v>1800</v>
      </c>
      <c r="U153" s="212">
        <v>0.15</v>
      </c>
      <c r="V153" s="211">
        <v>0.15</v>
      </c>
    </row>
    <row r="154" spans="1:22" ht="51" customHeight="1">
      <c r="A154" s="214">
        <v>118</v>
      </c>
      <c r="B154" s="224">
        <v>71</v>
      </c>
      <c r="C154" s="219" t="s">
        <v>961</v>
      </c>
      <c r="D154" s="288">
        <v>1</v>
      </c>
      <c r="E154" s="295" t="s">
        <v>36</v>
      </c>
      <c r="F154" s="292">
        <v>1.2</v>
      </c>
      <c r="G154" s="745" t="s">
        <v>55</v>
      </c>
      <c r="H154" s="746"/>
      <c r="I154" s="746"/>
      <c r="J154" s="747"/>
      <c r="K154" s="227">
        <v>1.22</v>
      </c>
      <c r="L154" s="745" t="s">
        <v>61</v>
      </c>
      <c r="M154" s="746"/>
      <c r="N154" s="746"/>
      <c r="O154" s="747"/>
      <c r="P154" s="347">
        <v>4214</v>
      </c>
      <c r="Q154" s="225" t="s">
        <v>1823</v>
      </c>
      <c r="R154" s="229" t="s">
        <v>1807</v>
      </c>
      <c r="S154" s="347" t="s">
        <v>1824</v>
      </c>
      <c r="T154" s="347" t="s">
        <v>1800</v>
      </c>
      <c r="U154" s="212">
        <v>0</v>
      </c>
      <c r="V154" s="211">
        <v>1</v>
      </c>
    </row>
    <row r="155" spans="1:22" ht="65.25" customHeight="1">
      <c r="A155" s="214">
        <v>120</v>
      </c>
      <c r="B155" s="224">
        <v>73</v>
      </c>
      <c r="C155" s="219" t="s">
        <v>961</v>
      </c>
      <c r="D155" s="288">
        <v>1</v>
      </c>
      <c r="E155" s="295" t="s">
        <v>36</v>
      </c>
      <c r="F155" s="292">
        <v>1.2</v>
      </c>
      <c r="G155" s="745" t="s">
        <v>55</v>
      </c>
      <c r="H155" s="746"/>
      <c r="I155" s="746"/>
      <c r="J155" s="747"/>
      <c r="K155" s="227">
        <v>1.23</v>
      </c>
      <c r="L155" s="745" t="s">
        <v>63</v>
      </c>
      <c r="M155" s="746"/>
      <c r="N155" s="746"/>
      <c r="O155" s="747"/>
      <c r="P155" s="347">
        <v>4221</v>
      </c>
      <c r="Q155" s="225" t="s">
        <v>1825</v>
      </c>
      <c r="R155" s="225" t="s">
        <v>1826</v>
      </c>
      <c r="S155" s="347" t="s">
        <v>1783</v>
      </c>
      <c r="T155" s="347" t="s">
        <v>1827</v>
      </c>
      <c r="U155" s="212">
        <v>0</v>
      </c>
      <c r="V155" s="211">
        <v>0.2</v>
      </c>
    </row>
    <row r="156" spans="1:22" ht="111.75" customHeight="1">
      <c r="A156" s="214">
        <v>121</v>
      </c>
      <c r="B156" s="224">
        <v>74</v>
      </c>
      <c r="C156" s="219" t="s">
        <v>961</v>
      </c>
      <c r="D156" s="288">
        <v>1</v>
      </c>
      <c r="E156" s="295" t="s">
        <v>36</v>
      </c>
      <c r="F156" s="292">
        <v>1.2</v>
      </c>
      <c r="G156" s="745" t="s">
        <v>55</v>
      </c>
      <c r="H156" s="746"/>
      <c r="I156" s="746"/>
      <c r="J156" s="747"/>
      <c r="K156" s="227">
        <v>1.23</v>
      </c>
      <c r="L156" s="745" t="s">
        <v>63</v>
      </c>
      <c r="M156" s="746"/>
      <c r="N156" s="746"/>
      <c r="O156" s="747"/>
      <c r="P156" s="347">
        <v>4178</v>
      </c>
      <c r="Q156" s="225" t="s">
        <v>1828</v>
      </c>
      <c r="R156" s="225" t="s">
        <v>1829</v>
      </c>
      <c r="S156" s="347" t="s">
        <v>1169</v>
      </c>
      <c r="T156" s="347" t="s">
        <v>1830</v>
      </c>
      <c r="U156" s="212">
        <v>0</v>
      </c>
      <c r="V156" s="211">
        <v>0.3</v>
      </c>
    </row>
    <row r="157" spans="1:22" ht="83.25" customHeight="1">
      <c r="A157" s="214">
        <v>122</v>
      </c>
      <c r="B157" s="224">
        <v>75</v>
      </c>
      <c r="C157" s="219" t="s">
        <v>961</v>
      </c>
      <c r="D157" s="288">
        <v>1</v>
      </c>
      <c r="E157" s="295" t="s">
        <v>36</v>
      </c>
      <c r="F157" s="292">
        <v>1.2</v>
      </c>
      <c r="G157" s="745" t="s">
        <v>55</v>
      </c>
      <c r="H157" s="746"/>
      <c r="I157" s="746"/>
      <c r="J157" s="747"/>
      <c r="K157" s="227">
        <v>1.23</v>
      </c>
      <c r="L157" s="745" t="s">
        <v>63</v>
      </c>
      <c r="M157" s="746"/>
      <c r="N157" s="746"/>
      <c r="O157" s="747"/>
      <c r="P157" s="347">
        <v>4189</v>
      </c>
      <c r="Q157" s="225" t="s">
        <v>1831</v>
      </c>
      <c r="R157" s="225" t="s">
        <v>1832</v>
      </c>
      <c r="S157" s="347" t="s">
        <v>636</v>
      </c>
      <c r="T157" s="347" t="s">
        <v>1250</v>
      </c>
      <c r="U157" s="212">
        <v>0.5</v>
      </c>
      <c r="V157" s="211">
        <v>1</v>
      </c>
    </row>
    <row r="158" spans="1:22" ht="63.75" customHeight="1">
      <c r="A158" s="214">
        <v>123</v>
      </c>
      <c r="B158" s="224">
        <v>76</v>
      </c>
      <c r="C158" s="219" t="s">
        <v>961</v>
      </c>
      <c r="D158" s="288">
        <v>1</v>
      </c>
      <c r="E158" s="295" t="s">
        <v>36</v>
      </c>
      <c r="F158" s="292">
        <v>1.2</v>
      </c>
      <c r="G158" s="745" t="s">
        <v>55</v>
      </c>
      <c r="H158" s="746"/>
      <c r="I158" s="746"/>
      <c r="J158" s="747"/>
      <c r="K158" s="227">
        <v>1.23</v>
      </c>
      <c r="L158" s="745" t="s">
        <v>63</v>
      </c>
      <c r="M158" s="746"/>
      <c r="N158" s="746"/>
      <c r="O158" s="747"/>
      <c r="P158" s="347">
        <v>4095</v>
      </c>
      <c r="Q158" s="225" t="s">
        <v>1833</v>
      </c>
      <c r="R158" s="225" t="s">
        <v>1834</v>
      </c>
      <c r="S158" s="347" t="s">
        <v>1762</v>
      </c>
      <c r="T158" s="347" t="s">
        <v>1250</v>
      </c>
      <c r="U158" s="212">
        <v>0.2</v>
      </c>
      <c r="V158" s="211">
        <v>1</v>
      </c>
    </row>
    <row r="159" spans="1:22" ht="63.75" customHeight="1">
      <c r="A159" s="214">
        <v>124</v>
      </c>
      <c r="B159" s="224">
        <v>77</v>
      </c>
      <c r="C159" s="219" t="s">
        <v>961</v>
      </c>
      <c r="D159" s="288">
        <v>1</v>
      </c>
      <c r="E159" s="295" t="s">
        <v>36</v>
      </c>
      <c r="F159" s="292">
        <v>1.2</v>
      </c>
      <c r="G159" s="745" t="s">
        <v>55</v>
      </c>
      <c r="H159" s="746"/>
      <c r="I159" s="746"/>
      <c r="J159" s="747"/>
      <c r="K159" s="227">
        <v>1.23</v>
      </c>
      <c r="L159" s="745" t="s">
        <v>63</v>
      </c>
      <c r="M159" s="746"/>
      <c r="N159" s="746"/>
      <c r="O159" s="747"/>
      <c r="P159" s="347">
        <v>4131</v>
      </c>
      <c r="Q159" s="225" t="s">
        <v>1835</v>
      </c>
      <c r="R159" s="225" t="s">
        <v>1836</v>
      </c>
      <c r="S159" s="347" t="s">
        <v>1837</v>
      </c>
      <c r="T159" s="347" t="s">
        <v>1250</v>
      </c>
      <c r="U159" s="212">
        <v>0.5</v>
      </c>
      <c r="V159" s="211">
        <v>1</v>
      </c>
    </row>
    <row r="160" spans="1:22" ht="51" customHeight="1">
      <c r="A160" s="214">
        <v>125</v>
      </c>
      <c r="B160" s="224">
        <v>78</v>
      </c>
      <c r="C160" s="219" t="s">
        <v>961</v>
      </c>
      <c r="D160" s="288">
        <v>1</v>
      </c>
      <c r="E160" s="295" t="s">
        <v>36</v>
      </c>
      <c r="F160" s="292">
        <v>1.2</v>
      </c>
      <c r="G160" s="745" t="s">
        <v>55</v>
      </c>
      <c r="H160" s="746"/>
      <c r="I160" s="746"/>
      <c r="J160" s="747"/>
      <c r="K160" s="227">
        <v>1.23</v>
      </c>
      <c r="L160" s="745" t="s">
        <v>63</v>
      </c>
      <c r="M160" s="746"/>
      <c r="N160" s="746"/>
      <c r="O160" s="747"/>
      <c r="P160" s="347">
        <v>4223</v>
      </c>
      <c r="Q160" s="225" t="s">
        <v>1838</v>
      </c>
      <c r="R160" s="225" t="s">
        <v>1839</v>
      </c>
      <c r="S160" s="347" t="s">
        <v>1783</v>
      </c>
      <c r="T160" s="347" t="s">
        <v>1800</v>
      </c>
      <c r="U160" s="212">
        <v>0.2</v>
      </c>
      <c r="V160" s="211">
        <v>0.3</v>
      </c>
    </row>
    <row r="161" spans="1:22" ht="117.75" customHeight="1">
      <c r="A161" s="214">
        <v>126</v>
      </c>
      <c r="B161" s="224">
        <v>79</v>
      </c>
      <c r="C161" s="219" t="s">
        <v>961</v>
      </c>
      <c r="D161" s="288">
        <v>1</v>
      </c>
      <c r="E161" s="295" t="s">
        <v>36</v>
      </c>
      <c r="F161" s="292">
        <v>1.2</v>
      </c>
      <c r="G161" s="745" t="s">
        <v>55</v>
      </c>
      <c r="H161" s="746"/>
      <c r="I161" s="746"/>
      <c r="J161" s="747"/>
      <c r="K161" s="227">
        <v>1.23</v>
      </c>
      <c r="L161" s="745" t="s">
        <v>63</v>
      </c>
      <c r="M161" s="746"/>
      <c r="N161" s="746"/>
      <c r="O161" s="747"/>
      <c r="P161" s="347">
        <v>4071</v>
      </c>
      <c r="Q161" s="225" t="s">
        <v>1840</v>
      </c>
      <c r="R161" s="225" t="s">
        <v>1841</v>
      </c>
      <c r="S161" s="347" t="s">
        <v>1842</v>
      </c>
      <c r="T161" s="347" t="s">
        <v>1250</v>
      </c>
      <c r="U161" s="212">
        <v>0.9</v>
      </c>
      <c r="V161" s="211">
        <v>1</v>
      </c>
    </row>
    <row r="162" spans="1:22" ht="84" customHeight="1">
      <c r="A162" s="214">
        <v>127</v>
      </c>
      <c r="B162" s="224">
        <v>80</v>
      </c>
      <c r="C162" s="219" t="s">
        <v>961</v>
      </c>
      <c r="D162" s="288">
        <v>1</v>
      </c>
      <c r="E162" s="295" t="s">
        <v>36</v>
      </c>
      <c r="F162" s="292">
        <v>1.2</v>
      </c>
      <c r="G162" s="745" t="s">
        <v>55</v>
      </c>
      <c r="H162" s="746"/>
      <c r="I162" s="746"/>
      <c r="J162" s="747"/>
      <c r="K162" s="227">
        <v>1.23</v>
      </c>
      <c r="L162" s="745" t="s">
        <v>63</v>
      </c>
      <c r="M162" s="746"/>
      <c r="N162" s="746"/>
      <c r="O162" s="747"/>
      <c r="P162" s="347">
        <v>4142</v>
      </c>
      <c r="Q162" s="225" t="s">
        <v>1843</v>
      </c>
      <c r="R162" s="225" t="s">
        <v>1844</v>
      </c>
      <c r="S162" s="347" t="s">
        <v>1845</v>
      </c>
      <c r="T162" s="347" t="s">
        <v>1250</v>
      </c>
      <c r="U162" s="212">
        <v>1</v>
      </c>
      <c r="V162" s="211">
        <v>1</v>
      </c>
    </row>
    <row r="163" spans="1:22" ht="76.5" customHeight="1">
      <c r="A163" s="214">
        <v>128</v>
      </c>
      <c r="B163" s="224">
        <v>81</v>
      </c>
      <c r="C163" s="219" t="s">
        <v>961</v>
      </c>
      <c r="D163" s="288">
        <v>1</v>
      </c>
      <c r="E163" s="295" t="s">
        <v>36</v>
      </c>
      <c r="F163" s="292">
        <v>1.2</v>
      </c>
      <c r="G163" s="745" t="s">
        <v>55</v>
      </c>
      <c r="H163" s="746"/>
      <c r="I163" s="746"/>
      <c r="J163" s="747"/>
      <c r="K163" s="227">
        <v>1.23</v>
      </c>
      <c r="L163" s="745" t="s">
        <v>63</v>
      </c>
      <c r="M163" s="746"/>
      <c r="N163" s="746"/>
      <c r="O163" s="747"/>
      <c r="P163" s="347">
        <v>4059</v>
      </c>
      <c r="Q163" s="225" t="s">
        <v>1846</v>
      </c>
      <c r="R163" s="225" t="s">
        <v>1847</v>
      </c>
      <c r="S163" s="347" t="s">
        <v>1848</v>
      </c>
      <c r="T163" s="347" t="s">
        <v>1250</v>
      </c>
      <c r="U163" s="212">
        <v>0.6</v>
      </c>
      <c r="V163" s="211">
        <v>1</v>
      </c>
    </row>
    <row r="164" spans="1:22" ht="55.5" customHeight="1">
      <c r="A164" s="214">
        <v>129</v>
      </c>
      <c r="B164" s="224">
        <v>82</v>
      </c>
      <c r="C164" s="219" t="s">
        <v>961</v>
      </c>
      <c r="D164" s="288">
        <v>1</v>
      </c>
      <c r="E164" s="295" t="s">
        <v>36</v>
      </c>
      <c r="F164" s="292">
        <v>1.2</v>
      </c>
      <c r="G164" s="745" t="s">
        <v>55</v>
      </c>
      <c r="H164" s="746"/>
      <c r="I164" s="746"/>
      <c r="J164" s="747"/>
      <c r="K164" s="227">
        <v>1.23</v>
      </c>
      <c r="L164" s="745" t="s">
        <v>63</v>
      </c>
      <c r="M164" s="746"/>
      <c r="N164" s="746"/>
      <c r="O164" s="747"/>
      <c r="P164" s="347">
        <v>4337</v>
      </c>
      <c r="Q164" s="225" t="s">
        <v>1849</v>
      </c>
      <c r="R164" s="225" t="s">
        <v>1850</v>
      </c>
      <c r="S164" s="347" t="s">
        <v>1851</v>
      </c>
      <c r="T164" s="347" t="s">
        <v>1250</v>
      </c>
      <c r="U164" s="212">
        <v>0.3</v>
      </c>
      <c r="V164" s="211">
        <v>0.8</v>
      </c>
    </row>
    <row r="165" spans="1:22" ht="92.25" customHeight="1">
      <c r="A165" s="214">
        <v>130</v>
      </c>
      <c r="B165" s="224">
        <v>83</v>
      </c>
      <c r="C165" s="219" t="s">
        <v>961</v>
      </c>
      <c r="D165" s="288">
        <v>1</v>
      </c>
      <c r="E165" s="295" t="s">
        <v>36</v>
      </c>
      <c r="F165" s="292">
        <v>1.2</v>
      </c>
      <c r="G165" s="745" t="s">
        <v>55</v>
      </c>
      <c r="H165" s="746"/>
      <c r="I165" s="746"/>
      <c r="J165" s="747"/>
      <c r="K165" s="227">
        <v>1.23</v>
      </c>
      <c r="L165" s="745" t="s">
        <v>63</v>
      </c>
      <c r="M165" s="746"/>
      <c r="N165" s="746"/>
      <c r="O165" s="747"/>
      <c r="P165" s="347">
        <v>4075</v>
      </c>
      <c r="Q165" s="225" t="s">
        <v>1852</v>
      </c>
      <c r="R165" s="225" t="s">
        <v>1853</v>
      </c>
      <c r="S165" s="347" t="s">
        <v>1854</v>
      </c>
      <c r="T165" s="347" t="s">
        <v>1250</v>
      </c>
      <c r="U165" s="212">
        <v>0.5</v>
      </c>
      <c r="V165" s="211">
        <v>1</v>
      </c>
    </row>
    <row r="166" spans="1:22" ht="75.75" customHeight="1">
      <c r="A166" s="214">
        <v>131</v>
      </c>
      <c r="B166" s="224">
        <v>84</v>
      </c>
      <c r="C166" s="219" t="s">
        <v>961</v>
      </c>
      <c r="D166" s="288">
        <v>1</v>
      </c>
      <c r="E166" s="295" t="s">
        <v>36</v>
      </c>
      <c r="F166" s="292">
        <v>1.2</v>
      </c>
      <c r="G166" s="745" t="s">
        <v>55</v>
      </c>
      <c r="H166" s="746"/>
      <c r="I166" s="746"/>
      <c r="J166" s="747"/>
      <c r="K166" s="227">
        <v>1.23</v>
      </c>
      <c r="L166" s="745" t="s">
        <v>63</v>
      </c>
      <c r="M166" s="746"/>
      <c r="N166" s="746"/>
      <c r="O166" s="747"/>
      <c r="P166" s="347">
        <v>4099</v>
      </c>
      <c r="Q166" s="225" t="s">
        <v>1855</v>
      </c>
      <c r="R166" s="225" t="s">
        <v>1856</v>
      </c>
      <c r="S166" s="347" t="s">
        <v>1857</v>
      </c>
      <c r="T166" s="347" t="s">
        <v>1250</v>
      </c>
      <c r="U166" s="212">
        <v>0.25</v>
      </c>
      <c r="V166" s="211">
        <v>1</v>
      </c>
    </row>
    <row r="167" spans="1:22" ht="63.75" customHeight="1">
      <c r="A167" s="214">
        <v>132</v>
      </c>
      <c r="B167" s="224">
        <v>85</v>
      </c>
      <c r="C167" s="219" t="s">
        <v>961</v>
      </c>
      <c r="D167" s="288">
        <v>1</v>
      </c>
      <c r="E167" s="295" t="s">
        <v>36</v>
      </c>
      <c r="F167" s="292">
        <v>1.2</v>
      </c>
      <c r="G167" s="745" t="s">
        <v>55</v>
      </c>
      <c r="H167" s="746"/>
      <c r="I167" s="746"/>
      <c r="J167" s="747"/>
      <c r="K167" s="227">
        <v>1.23</v>
      </c>
      <c r="L167" s="745" t="s">
        <v>63</v>
      </c>
      <c r="M167" s="746"/>
      <c r="N167" s="746"/>
      <c r="O167" s="747"/>
      <c r="P167" s="347">
        <v>4360</v>
      </c>
      <c r="Q167" s="225" t="s">
        <v>1858</v>
      </c>
      <c r="R167" s="225" t="s">
        <v>1859</v>
      </c>
      <c r="S167" s="347" t="s">
        <v>1860</v>
      </c>
      <c r="T167" s="347" t="s">
        <v>1250</v>
      </c>
      <c r="U167" s="212">
        <v>0.5</v>
      </c>
      <c r="V167" s="211">
        <v>1</v>
      </c>
    </row>
    <row r="168" spans="1:22" ht="76.5" customHeight="1">
      <c r="A168" s="214">
        <v>133</v>
      </c>
      <c r="B168" s="224">
        <v>86</v>
      </c>
      <c r="C168" s="219" t="s">
        <v>961</v>
      </c>
      <c r="D168" s="288">
        <v>1</v>
      </c>
      <c r="E168" s="295" t="s">
        <v>36</v>
      </c>
      <c r="F168" s="292">
        <v>1.2</v>
      </c>
      <c r="G168" s="745" t="s">
        <v>55</v>
      </c>
      <c r="H168" s="746"/>
      <c r="I168" s="746"/>
      <c r="J168" s="747"/>
      <c r="K168" s="227">
        <v>1.23</v>
      </c>
      <c r="L168" s="745" t="s">
        <v>63</v>
      </c>
      <c r="M168" s="746"/>
      <c r="N168" s="746"/>
      <c r="O168" s="747"/>
      <c r="P168" s="347">
        <v>4361</v>
      </c>
      <c r="Q168" s="225" t="s">
        <v>1861</v>
      </c>
      <c r="R168" s="225" t="s">
        <v>1862</v>
      </c>
      <c r="S168" s="347" t="s">
        <v>1851</v>
      </c>
      <c r="T168" s="347" t="s">
        <v>1863</v>
      </c>
      <c r="U168" s="212">
        <v>0.66669999999999996</v>
      </c>
      <c r="V168" s="211">
        <v>1</v>
      </c>
    </row>
    <row r="169" spans="1:22" ht="127.5" customHeight="1">
      <c r="A169" s="214">
        <v>134</v>
      </c>
      <c r="B169" s="224">
        <v>87</v>
      </c>
      <c r="C169" s="219" t="s">
        <v>961</v>
      </c>
      <c r="D169" s="288">
        <v>1</v>
      </c>
      <c r="E169" s="295" t="s">
        <v>36</v>
      </c>
      <c r="F169" s="292">
        <v>1.2</v>
      </c>
      <c r="G169" s="745" t="s">
        <v>55</v>
      </c>
      <c r="H169" s="746"/>
      <c r="I169" s="746"/>
      <c r="J169" s="747"/>
      <c r="K169" s="227">
        <v>1.24</v>
      </c>
      <c r="L169" s="745" t="s">
        <v>66</v>
      </c>
      <c r="M169" s="746"/>
      <c r="N169" s="746"/>
      <c r="O169" s="747"/>
      <c r="P169" s="347">
        <v>4114</v>
      </c>
      <c r="Q169" s="225" t="s">
        <v>1864</v>
      </c>
      <c r="R169" s="225" t="s">
        <v>1865</v>
      </c>
      <c r="S169" s="347" t="s">
        <v>1866</v>
      </c>
      <c r="T169" s="347" t="s">
        <v>1250</v>
      </c>
      <c r="U169" s="212">
        <v>0.74</v>
      </c>
      <c r="V169" s="211">
        <v>0.95</v>
      </c>
    </row>
    <row r="170" spans="1:22" ht="276.75" customHeight="1">
      <c r="A170" s="214">
        <v>135</v>
      </c>
      <c r="B170" s="224">
        <v>88</v>
      </c>
      <c r="C170" s="219" t="s">
        <v>961</v>
      </c>
      <c r="D170" s="288">
        <v>1</v>
      </c>
      <c r="E170" s="295" t="s">
        <v>36</v>
      </c>
      <c r="F170" s="292">
        <v>1.2</v>
      </c>
      <c r="G170" s="745" t="s">
        <v>55</v>
      </c>
      <c r="H170" s="746"/>
      <c r="I170" s="746"/>
      <c r="J170" s="747"/>
      <c r="K170" s="227">
        <v>1.24</v>
      </c>
      <c r="L170" s="745" t="s">
        <v>66</v>
      </c>
      <c r="M170" s="746"/>
      <c r="N170" s="746"/>
      <c r="O170" s="747"/>
      <c r="P170" s="347">
        <v>4193</v>
      </c>
      <c r="Q170" s="225" t="s">
        <v>1867</v>
      </c>
      <c r="R170" s="225" t="s">
        <v>1868</v>
      </c>
      <c r="S170" s="347" t="s">
        <v>1805</v>
      </c>
      <c r="T170" s="347" t="s">
        <v>1250</v>
      </c>
      <c r="U170" s="212">
        <v>0.45</v>
      </c>
      <c r="V170" s="211">
        <v>1</v>
      </c>
    </row>
    <row r="171" spans="1:22" ht="86.25" customHeight="1">
      <c r="A171" s="214">
        <v>136</v>
      </c>
      <c r="B171" s="224">
        <v>89</v>
      </c>
      <c r="C171" s="219" t="s">
        <v>961</v>
      </c>
      <c r="D171" s="288">
        <v>1</v>
      </c>
      <c r="E171" s="295" t="s">
        <v>36</v>
      </c>
      <c r="F171" s="292">
        <v>1.2</v>
      </c>
      <c r="G171" s="745" t="s">
        <v>55</v>
      </c>
      <c r="H171" s="746"/>
      <c r="I171" s="746"/>
      <c r="J171" s="747"/>
      <c r="K171" s="227">
        <v>1.24</v>
      </c>
      <c r="L171" s="745" t="s">
        <v>66</v>
      </c>
      <c r="M171" s="746"/>
      <c r="N171" s="746"/>
      <c r="O171" s="747"/>
      <c r="P171" s="347">
        <v>4140</v>
      </c>
      <c r="Q171" s="225" t="s">
        <v>1869</v>
      </c>
      <c r="R171" s="225" t="s">
        <v>1870</v>
      </c>
      <c r="S171" s="347" t="s">
        <v>1791</v>
      </c>
      <c r="T171" s="347" t="s">
        <v>1250</v>
      </c>
      <c r="U171" s="212">
        <v>0.45</v>
      </c>
      <c r="V171" s="211">
        <v>1</v>
      </c>
    </row>
    <row r="172" spans="1:22" ht="83.25" customHeight="1">
      <c r="A172" s="214">
        <v>137</v>
      </c>
      <c r="B172" s="224">
        <v>90</v>
      </c>
      <c r="C172" s="219" t="s">
        <v>961</v>
      </c>
      <c r="D172" s="288">
        <v>1</v>
      </c>
      <c r="E172" s="295" t="s">
        <v>36</v>
      </c>
      <c r="F172" s="292">
        <v>1.2</v>
      </c>
      <c r="G172" s="745" t="s">
        <v>55</v>
      </c>
      <c r="H172" s="746"/>
      <c r="I172" s="746"/>
      <c r="J172" s="747"/>
      <c r="K172" s="227">
        <v>1.24</v>
      </c>
      <c r="L172" s="745" t="s">
        <v>66</v>
      </c>
      <c r="M172" s="746"/>
      <c r="N172" s="746"/>
      <c r="O172" s="747"/>
      <c r="P172" s="347">
        <v>4230</v>
      </c>
      <c r="Q172" s="225" t="s">
        <v>1871</v>
      </c>
      <c r="R172" s="225" t="s">
        <v>1872</v>
      </c>
      <c r="S172" s="347" t="s">
        <v>1873</v>
      </c>
      <c r="T172" s="347" t="s">
        <v>1250</v>
      </c>
      <c r="U172" s="212">
        <v>0.2</v>
      </c>
      <c r="V172" s="211">
        <v>1</v>
      </c>
    </row>
    <row r="173" spans="1:22" ht="68.25" customHeight="1">
      <c r="A173" s="214">
        <v>138</v>
      </c>
      <c r="B173" s="224">
        <v>91</v>
      </c>
      <c r="C173" s="219" t="s">
        <v>961</v>
      </c>
      <c r="D173" s="288">
        <v>1</v>
      </c>
      <c r="E173" s="295" t="s">
        <v>36</v>
      </c>
      <c r="F173" s="292">
        <v>1.2</v>
      </c>
      <c r="G173" s="745" t="s">
        <v>55</v>
      </c>
      <c r="H173" s="746"/>
      <c r="I173" s="746"/>
      <c r="J173" s="747"/>
      <c r="K173" s="227">
        <v>1.25</v>
      </c>
      <c r="L173" s="745" t="s">
        <v>68</v>
      </c>
      <c r="M173" s="746"/>
      <c r="N173" s="746"/>
      <c r="O173" s="747"/>
      <c r="P173" s="347">
        <v>4149</v>
      </c>
      <c r="Q173" s="225" t="s">
        <v>1874</v>
      </c>
      <c r="R173" s="225" t="s">
        <v>1875</v>
      </c>
      <c r="S173" s="347" t="s">
        <v>315</v>
      </c>
      <c r="T173" s="347" t="s">
        <v>315</v>
      </c>
      <c r="U173" s="212">
        <v>0.6</v>
      </c>
      <c r="V173" s="211">
        <v>1</v>
      </c>
    </row>
    <row r="174" spans="1:22" ht="149.25" customHeight="1">
      <c r="A174" s="214">
        <v>139</v>
      </c>
      <c r="B174" s="224">
        <v>92</v>
      </c>
      <c r="C174" s="219" t="s">
        <v>961</v>
      </c>
      <c r="D174" s="288">
        <v>1</v>
      </c>
      <c r="E174" s="295" t="s">
        <v>36</v>
      </c>
      <c r="F174" s="292">
        <v>1.2</v>
      </c>
      <c r="G174" s="745" t="s">
        <v>55</v>
      </c>
      <c r="H174" s="746"/>
      <c r="I174" s="746"/>
      <c r="J174" s="747"/>
      <c r="K174" s="227">
        <v>1.25</v>
      </c>
      <c r="L174" s="745" t="s">
        <v>68</v>
      </c>
      <c r="M174" s="746"/>
      <c r="N174" s="746"/>
      <c r="O174" s="747"/>
      <c r="P174" s="347">
        <v>4283</v>
      </c>
      <c r="Q174" s="225" t="s">
        <v>1876</v>
      </c>
      <c r="R174" s="225" t="s">
        <v>1877</v>
      </c>
      <c r="S174" s="347" t="s">
        <v>1744</v>
      </c>
      <c r="T174" s="347" t="s">
        <v>1250</v>
      </c>
      <c r="U174" s="212">
        <v>0.25</v>
      </c>
      <c r="V174" s="211">
        <v>1</v>
      </c>
    </row>
    <row r="175" spans="1:22" ht="182">
      <c r="A175" s="214">
        <v>140</v>
      </c>
      <c r="B175" s="224">
        <v>93</v>
      </c>
      <c r="C175" s="219" t="s">
        <v>961</v>
      </c>
      <c r="D175" s="288">
        <v>1</v>
      </c>
      <c r="E175" s="295" t="s">
        <v>36</v>
      </c>
      <c r="F175" s="292">
        <v>1.2</v>
      </c>
      <c r="G175" s="745" t="s">
        <v>55</v>
      </c>
      <c r="H175" s="746"/>
      <c r="I175" s="746"/>
      <c r="J175" s="747"/>
      <c r="K175" s="227">
        <v>1.25</v>
      </c>
      <c r="L175" s="745" t="s">
        <v>68</v>
      </c>
      <c r="M175" s="746"/>
      <c r="N175" s="746"/>
      <c r="O175" s="747"/>
      <c r="P175" s="347">
        <v>4284</v>
      </c>
      <c r="Q175" s="225" t="s">
        <v>1878</v>
      </c>
      <c r="R175" s="225" t="s">
        <v>1879</v>
      </c>
      <c r="S175" s="347" t="s">
        <v>1744</v>
      </c>
      <c r="T175" s="347" t="s">
        <v>1250</v>
      </c>
      <c r="U175" s="212">
        <v>1</v>
      </c>
      <c r="V175" s="211">
        <v>1</v>
      </c>
    </row>
    <row r="176" spans="1:22" ht="63.75" customHeight="1">
      <c r="A176" s="214">
        <v>141</v>
      </c>
      <c r="B176" s="224">
        <v>94</v>
      </c>
      <c r="C176" s="219" t="s">
        <v>961</v>
      </c>
      <c r="D176" s="288">
        <v>1</v>
      </c>
      <c r="E176" s="295" t="s">
        <v>36</v>
      </c>
      <c r="F176" s="292">
        <v>1.2</v>
      </c>
      <c r="G176" s="745" t="s">
        <v>55</v>
      </c>
      <c r="H176" s="746"/>
      <c r="I176" s="746"/>
      <c r="J176" s="747"/>
      <c r="K176" s="227">
        <v>1.25</v>
      </c>
      <c r="L176" s="745" t="s">
        <v>68</v>
      </c>
      <c r="M176" s="746"/>
      <c r="N176" s="746"/>
      <c r="O176" s="747"/>
      <c r="P176" s="347">
        <v>4285</v>
      </c>
      <c r="Q176" s="225" t="s">
        <v>1880</v>
      </c>
      <c r="R176" s="225" t="s">
        <v>1881</v>
      </c>
      <c r="S176" s="347" t="s">
        <v>1744</v>
      </c>
      <c r="T176" s="347" t="s">
        <v>1250</v>
      </c>
      <c r="U176" s="212">
        <v>0.25</v>
      </c>
      <c r="V176" s="211">
        <v>1</v>
      </c>
    </row>
    <row r="177" spans="1:22" ht="63.75" customHeight="1">
      <c r="A177" s="214">
        <v>142</v>
      </c>
      <c r="B177" s="224">
        <v>95</v>
      </c>
      <c r="C177" s="219" t="s">
        <v>961</v>
      </c>
      <c r="D177" s="288">
        <v>1</v>
      </c>
      <c r="E177" s="295" t="s">
        <v>36</v>
      </c>
      <c r="F177" s="292">
        <v>1.2</v>
      </c>
      <c r="G177" s="745" t="s">
        <v>55</v>
      </c>
      <c r="H177" s="746"/>
      <c r="I177" s="746"/>
      <c r="J177" s="747"/>
      <c r="K177" s="227">
        <v>1.25</v>
      </c>
      <c r="L177" s="745" t="s">
        <v>68</v>
      </c>
      <c r="M177" s="746"/>
      <c r="N177" s="746"/>
      <c r="O177" s="747"/>
      <c r="P177" s="347">
        <v>4344</v>
      </c>
      <c r="Q177" s="225" t="s">
        <v>1882</v>
      </c>
      <c r="R177" s="225" t="s">
        <v>1883</v>
      </c>
      <c r="S177" s="347" t="s">
        <v>1744</v>
      </c>
      <c r="T177" s="347" t="s">
        <v>1250</v>
      </c>
      <c r="U177" s="212">
        <v>1</v>
      </c>
      <c r="V177" s="211">
        <v>1</v>
      </c>
    </row>
    <row r="178" spans="1:22" ht="63.75" customHeight="1">
      <c r="A178" s="214">
        <v>143</v>
      </c>
      <c r="B178" s="224">
        <v>96</v>
      </c>
      <c r="C178" s="219" t="s">
        <v>961</v>
      </c>
      <c r="D178" s="288">
        <v>1</v>
      </c>
      <c r="E178" s="295" t="s">
        <v>36</v>
      </c>
      <c r="F178" s="292">
        <v>1.2</v>
      </c>
      <c r="G178" s="745" t="s">
        <v>55</v>
      </c>
      <c r="H178" s="746"/>
      <c r="I178" s="746"/>
      <c r="J178" s="747"/>
      <c r="K178" s="227">
        <v>1.25</v>
      </c>
      <c r="L178" s="745" t="s">
        <v>68</v>
      </c>
      <c r="M178" s="746"/>
      <c r="N178" s="746"/>
      <c r="O178" s="747"/>
      <c r="P178" s="347">
        <v>4161</v>
      </c>
      <c r="Q178" s="225" t="s">
        <v>1884</v>
      </c>
      <c r="R178" s="225" t="s">
        <v>1885</v>
      </c>
      <c r="S178" s="347" t="s">
        <v>1754</v>
      </c>
      <c r="T178" s="347" t="s">
        <v>1451</v>
      </c>
      <c r="U178" s="212">
        <v>0.5</v>
      </c>
      <c r="V178" s="211">
        <v>1</v>
      </c>
    </row>
    <row r="179" spans="1:22" ht="54" customHeight="1">
      <c r="A179" s="214">
        <v>144</v>
      </c>
      <c r="B179" s="224">
        <v>97</v>
      </c>
      <c r="C179" s="219" t="s">
        <v>961</v>
      </c>
      <c r="D179" s="288">
        <v>1</v>
      </c>
      <c r="E179" s="295" t="s">
        <v>36</v>
      </c>
      <c r="F179" s="292">
        <v>1.2</v>
      </c>
      <c r="G179" s="745" t="s">
        <v>55</v>
      </c>
      <c r="H179" s="746"/>
      <c r="I179" s="746"/>
      <c r="J179" s="747"/>
      <c r="K179" s="227">
        <v>1.25</v>
      </c>
      <c r="L179" s="745" t="s">
        <v>68</v>
      </c>
      <c r="M179" s="746"/>
      <c r="N179" s="746"/>
      <c r="O179" s="747"/>
      <c r="P179" s="347">
        <v>4291</v>
      </c>
      <c r="Q179" s="225" t="s">
        <v>1886</v>
      </c>
      <c r="R179" s="225" t="s">
        <v>1887</v>
      </c>
      <c r="S179" s="347" t="s">
        <v>1754</v>
      </c>
      <c r="T179" s="347" t="s">
        <v>1250</v>
      </c>
      <c r="U179" s="212">
        <v>0.1</v>
      </c>
      <c r="V179" s="211">
        <v>1</v>
      </c>
    </row>
    <row r="180" spans="1:22" ht="47.25" customHeight="1">
      <c r="A180" s="214">
        <v>145</v>
      </c>
      <c r="B180" s="224">
        <v>98</v>
      </c>
      <c r="C180" s="219" t="s">
        <v>961</v>
      </c>
      <c r="D180" s="288">
        <v>1</v>
      </c>
      <c r="E180" s="295" t="s">
        <v>36</v>
      </c>
      <c r="F180" s="292">
        <v>1.2</v>
      </c>
      <c r="G180" s="745" t="s">
        <v>55</v>
      </c>
      <c r="H180" s="746"/>
      <c r="I180" s="746"/>
      <c r="J180" s="747"/>
      <c r="K180" s="227">
        <v>1.25</v>
      </c>
      <c r="L180" s="745" t="s">
        <v>68</v>
      </c>
      <c r="M180" s="746"/>
      <c r="N180" s="746"/>
      <c r="O180" s="747"/>
      <c r="P180" s="347">
        <v>4300</v>
      </c>
      <c r="Q180" s="225" t="s">
        <v>1888</v>
      </c>
      <c r="R180" s="225" t="s">
        <v>1889</v>
      </c>
      <c r="S180" s="347" t="s">
        <v>1890</v>
      </c>
      <c r="T180" s="347" t="s">
        <v>1250</v>
      </c>
      <c r="U180" s="212">
        <v>0.5</v>
      </c>
      <c r="V180" s="211">
        <v>1</v>
      </c>
    </row>
    <row r="181" spans="1:22" ht="84" customHeight="1">
      <c r="A181" s="214">
        <v>146</v>
      </c>
      <c r="B181" s="224">
        <v>99</v>
      </c>
      <c r="C181" s="219" t="s">
        <v>961</v>
      </c>
      <c r="D181" s="288">
        <v>1</v>
      </c>
      <c r="E181" s="295" t="s">
        <v>36</v>
      </c>
      <c r="F181" s="292">
        <v>1.2</v>
      </c>
      <c r="G181" s="745" t="s">
        <v>55</v>
      </c>
      <c r="H181" s="746"/>
      <c r="I181" s="746"/>
      <c r="J181" s="747"/>
      <c r="K181" s="227">
        <v>1.25</v>
      </c>
      <c r="L181" s="745" t="s">
        <v>68</v>
      </c>
      <c r="M181" s="746"/>
      <c r="N181" s="746"/>
      <c r="O181" s="747"/>
      <c r="P181" s="347">
        <v>4340</v>
      </c>
      <c r="Q181" s="225" t="s">
        <v>1891</v>
      </c>
      <c r="R181" s="225" t="s">
        <v>1892</v>
      </c>
      <c r="S181" s="347" t="s">
        <v>1893</v>
      </c>
      <c r="T181" s="347" t="s">
        <v>1250</v>
      </c>
      <c r="U181" s="212">
        <v>0.66</v>
      </c>
      <c r="V181" s="211">
        <v>1</v>
      </c>
    </row>
    <row r="182" spans="1:22" ht="136.5" customHeight="1">
      <c r="A182" s="214">
        <v>147</v>
      </c>
      <c r="B182" s="224">
        <v>100</v>
      </c>
      <c r="C182" s="219" t="s">
        <v>961</v>
      </c>
      <c r="D182" s="288">
        <v>1</v>
      </c>
      <c r="E182" s="295" t="s">
        <v>36</v>
      </c>
      <c r="F182" s="292">
        <v>1.2</v>
      </c>
      <c r="G182" s="745" t="s">
        <v>55</v>
      </c>
      <c r="H182" s="746"/>
      <c r="I182" s="746"/>
      <c r="J182" s="747"/>
      <c r="K182" s="227">
        <v>1.25</v>
      </c>
      <c r="L182" s="745" t="s">
        <v>68</v>
      </c>
      <c r="M182" s="746"/>
      <c r="N182" s="746"/>
      <c r="O182" s="747"/>
      <c r="P182" s="347">
        <v>4103</v>
      </c>
      <c r="Q182" s="225" t="s">
        <v>1894</v>
      </c>
      <c r="R182" s="225" t="s">
        <v>1895</v>
      </c>
      <c r="S182" s="347" t="s">
        <v>1896</v>
      </c>
      <c r="T182" s="347" t="s">
        <v>1250</v>
      </c>
      <c r="U182" s="212">
        <v>0.33329999999999999</v>
      </c>
      <c r="V182" s="211">
        <v>0.6</v>
      </c>
    </row>
    <row r="183" spans="1:22" ht="70.5" customHeight="1">
      <c r="A183" s="214">
        <v>148</v>
      </c>
      <c r="B183" s="224">
        <v>101</v>
      </c>
      <c r="C183" s="219" t="s">
        <v>961</v>
      </c>
      <c r="D183" s="288">
        <v>1</v>
      </c>
      <c r="E183" s="295" t="s">
        <v>36</v>
      </c>
      <c r="F183" s="292">
        <v>1.2</v>
      </c>
      <c r="G183" s="745" t="s">
        <v>55</v>
      </c>
      <c r="H183" s="746"/>
      <c r="I183" s="746"/>
      <c r="J183" s="747"/>
      <c r="K183" s="227">
        <v>1.25</v>
      </c>
      <c r="L183" s="745" t="s">
        <v>68</v>
      </c>
      <c r="M183" s="746"/>
      <c r="N183" s="746"/>
      <c r="O183" s="747"/>
      <c r="P183" s="347">
        <v>4104</v>
      </c>
      <c r="Q183" s="225" t="s">
        <v>1897</v>
      </c>
      <c r="R183" s="225" t="s">
        <v>1898</v>
      </c>
      <c r="S183" s="347" t="s">
        <v>1896</v>
      </c>
      <c r="T183" s="347" t="s">
        <v>1899</v>
      </c>
      <c r="U183" s="212">
        <v>0.4375</v>
      </c>
      <c r="V183" s="211">
        <v>0.6</v>
      </c>
    </row>
    <row r="184" spans="1:22" ht="92.25" customHeight="1">
      <c r="A184" s="214">
        <v>149</v>
      </c>
      <c r="B184" s="224">
        <v>102</v>
      </c>
      <c r="C184" s="219" t="s">
        <v>961</v>
      </c>
      <c r="D184" s="288">
        <v>1</v>
      </c>
      <c r="E184" s="295" t="s">
        <v>36</v>
      </c>
      <c r="F184" s="292">
        <v>1.2</v>
      </c>
      <c r="G184" s="745" t="s">
        <v>55</v>
      </c>
      <c r="H184" s="746"/>
      <c r="I184" s="746"/>
      <c r="J184" s="747"/>
      <c r="K184" s="227">
        <v>1.25</v>
      </c>
      <c r="L184" s="745" t="s">
        <v>68</v>
      </c>
      <c r="M184" s="746"/>
      <c r="N184" s="746"/>
      <c r="O184" s="747"/>
      <c r="P184" s="347">
        <v>4121</v>
      </c>
      <c r="Q184" s="225" t="s">
        <v>1900</v>
      </c>
      <c r="R184" s="225" t="s">
        <v>1901</v>
      </c>
      <c r="S184" s="347" t="s">
        <v>1775</v>
      </c>
      <c r="T184" s="347" t="s">
        <v>1250</v>
      </c>
      <c r="U184" s="212">
        <v>0.3</v>
      </c>
      <c r="V184" s="211">
        <v>1</v>
      </c>
    </row>
    <row r="185" spans="1:22" ht="68.25" customHeight="1">
      <c r="A185" s="214">
        <v>150</v>
      </c>
      <c r="B185" s="224">
        <v>103</v>
      </c>
      <c r="C185" s="219" t="s">
        <v>961</v>
      </c>
      <c r="D185" s="288">
        <v>1</v>
      </c>
      <c r="E185" s="295" t="s">
        <v>36</v>
      </c>
      <c r="F185" s="292">
        <v>1.2</v>
      </c>
      <c r="G185" s="745" t="s">
        <v>55</v>
      </c>
      <c r="H185" s="746"/>
      <c r="I185" s="746"/>
      <c r="J185" s="747"/>
      <c r="K185" s="227">
        <v>1.25</v>
      </c>
      <c r="L185" s="745" t="s">
        <v>68</v>
      </c>
      <c r="M185" s="746"/>
      <c r="N185" s="746"/>
      <c r="O185" s="747"/>
      <c r="P185" s="347">
        <v>4139</v>
      </c>
      <c r="Q185" s="225" t="s">
        <v>1902</v>
      </c>
      <c r="R185" s="225" t="s">
        <v>1903</v>
      </c>
      <c r="S185" s="347" t="s">
        <v>1904</v>
      </c>
      <c r="T185" s="347" t="s">
        <v>973</v>
      </c>
      <c r="U185" s="212">
        <v>0.15</v>
      </c>
      <c r="V185" s="211">
        <v>1</v>
      </c>
    </row>
    <row r="186" spans="1:22" ht="107.25" customHeight="1">
      <c r="A186" s="214">
        <v>151</v>
      </c>
      <c r="B186" s="224">
        <v>104</v>
      </c>
      <c r="C186" s="219" t="s">
        <v>961</v>
      </c>
      <c r="D186" s="288">
        <v>1</v>
      </c>
      <c r="E186" s="295" t="s">
        <v>36</v>
      </c>
      <c r="F186" s="292">
        <v>1.2</v>
      </c>
      <c r="G186" s="745" t="s">
        <v>55</v>
      </c>
      <c r="H186" s="746"/>
      <c r="I186" s="746"/>
      <c r="J186" s="747"/>
      <c r="K186" s="227">
        <v>1.25</v>
      </c>
      <c r="L186" s="745" t="s">
        <v>68</v>
      </c>
      <c r="M186" s="746"/>
      <c r="N186" s="746"/>
      <c r="O186" s="747"/>
      <c r="P186" s="347">
        <v>4203</v>
      </c>
      <c r="Q186" s="225" t="s">
        <v>1905</v>
      </c>
      <c r="R186" s="225" t="s">
        <v>1906</v>
      </c>
      <c r="S186" s="347" t="s">
        <v>1794</v>
      </c>
      <c r="T186" s="347" t="s">
        <v>973</v>
      </c>
      <c r="U186" s="212">
        <v>0.4</v>
      </c>
      <c r="V186" s="211">
        <v>1</v>
      </c>
    </row>
    <row r="187" spans="1:22" ht="58.5" customHeight="1">
      <c r="A187" s="214">
        <v>152</v>
      </c>
      <c r="B187" s="224">
        <v>105</v>
      </c>
      <c r="C187" s="219" t="s">
        <v>961</v>
      </c>
      <c r="D187" s="288">
        <v>1</v>
      </c>
      <c r="E187" s="295" t="s">
        <v>36</v>
      </c>
      <c r="F187" s="292">
        <v>1.2</v>
      </c>
      <c r="G187" s="745" t="s">
        <v>55</v>
      </c>
      <c r="H187" s="746"/>
      <c r="I187" s="746"/>
      <c r="J187" s="747"/>
      <c r="K187" s="227">
        <v>1.25</v>
      </c>
      <c r="L187" s="745" t="s">
        <v>68</v>
      </c>
      <c r="M187" s="746"/>
      <c r="N187" s="746"/>
      <c r="O187" s="747"/>
      <c r="P187" s="347">
        <v>4210</v>
      </c>
      <c r="Q187" s="225" t="s">
        <v>1907</v>
      </c>
      <c r="R187" s="225" t="s">
        <v>1908</v>
      </c>
      <c r="S187" s="347" t="s">
        <v>1794</v>
      </c>
      <c r="T187" s="347" t="s">
        <v>1909</v>
      </c>
      <c r="U187" s="212">
        <v>0.5</v>
      </c>
      <c r="V187" s="211">
        <v>1</v>
      </c>
    </row>
    <row r="188" spans="1:22" ht="104.25" customHeight="1">
      <c r="A188" s="214">
        <v>153</v>
      </c>
      <c r="B188" s="224">
        <v>106</v>
      </c>
      <c r="C188" s="219" t="s">
        <v>961</v>
      </c>
      <c r="D188" s="288">
        <v>1</v>
      </c>
      <c r="E188" s="295" t="s">
        <v>36</v>
      </c>
      <c r="F188" s="292">
        <v>1.3</v>
      </c>
      <c r="G188" s="745" t="s">
        <v>71</v>
      </c>
      <c r="H188" s="746"/>
      <c r="I188" s="746"/>
      <c r="J188" s="747"/>
      <c r="K188" s="227">
        <v>1.31</v>
      </c>
      <c r="L188" s="745" t="s">
        <v>72</v>
      </c>
      <c r="M188" s="746"/>
      <c r="N188" s="746"/>
      <c r="O188" s="747"/>
      <c r="P188" s="347">
        <v>4286</v>
      </c>
      <c r="Q188" s="225" t="s">
        <v>1910</v>
      </c>
      <c r="R188" s="225" t="s">
        <v>1911</v>
      </c>
      <c r="S188" s="347" t="s">
        <v>1744</v>
      </c>
      <c r="T188" s="347" t="s">
        <v>1800</v>
      </c>
      <c r="U188" s="212">
        <v>0.5</v>
      </c>
      <c r="V188" s="211">
        <v>1</v>
      </c>
    </row>
    <row r="189" spans="1:22" ht="38.25" customHeight="1">
      <c r="A189" s="214">
        <v>154</v>
      </c>
      <c r="B189" s="224">
        <v>107</v>
      </c>
      <c r="C189" s="219" t="s">
        <v>961</v>
      </c>
      <c r="D189" s="288">
        <v>1</v>
      </c>
      <c r="E189" s="295" t="s">
        <v>36</v>
      </c>
      <c r="F189" s="292">
        <v>1.3</v>
      </c>
      <c r="G189" s="745" t="s">
        <v>71</v>
      </c>
      <c r="H189" s="746"/>
      <c r="I189" s="746"/>
      <c r="J189" s="747"/>
      <c r="K189" s="227">
        <v>1.31</v>
      </c>
      <c r="L189" s="745" t="s">
        <v>72</v>
      </c>
      <c r="M189" s="746"/>
      <c r="N189" s="746"/>
      <c r="O189" s="747"/>
      <c r="P189" s="347">
        <v>4172</v>
      </c>
      <c r="Q189" s="225" t="s">
        <v>1912</v>
      </c>
      <c r="R189" s="225" t="s">
        <v>1913</v>
      </c>
      <c r="S189" s="347" t="s">
        <v>1754</v>
      </c>
      <c r="T189" s="347" t="s">
        <v>1800</v>
      </c>
      <c r="U189" s="212">
        <v>0.1</v>
      </c>
      <c r="V189" s="211">
        <v>0.75</v>
      </c>
    </row>
    <row r="190" spans="1:22" ht="93.75" customHeight="1">
      <c r="A190" s="214">
        <v>156</v>
      </c>
      <c r="B190" s="224">
        <v>109</v>
      </c>
      <c r="C190" s="219" t="s">
        <v>961</v>
      </c>
      <c r="D190" s="288">
        <v>1</v>
      </c>
      <c r="E190" s="295" t="s">
        <v>36</v>
      </c>
      <c r="F190" s="292">
        <v>1.3</v>
      </c>
      <c r="G190" s="745" t="s">
        <v>71</v>
      </c>
      <c r="H190" s="746"/>
      <c r="I190" s="746"/>
      <c r="J190" s="747"/>
      <c r="K190" s="227">
        <v>1.31</v>
      </c>
      <c r="L190" s="745" t="s">
        <v>72</v>
      </c>
      <c r="M190" s="746"/>
      <c r="N190" s="746"/>
      <c r="O190" s="747"/>
      <c r="P190" s="347">
        <v>4302</v>
      </c>
      <c r="Q190" s="225" t="s">
        <v>1914</v>
      </c>
      <c r="R190" s="225" t="s">
        <v>1915</v>
      </c>
      <c r="S190" s="347" t="s">
        <v>1916</v>
      </c>
      <c r="T190" s="347" t="s">
        <v>1800</v>
      </c>
      <c r="U190" s="212">
        <v>0.8</v>
      </c>
      <c r="V190" s="211">
        <v>1</v>
      </c>
    </row>
    <row r="191" spans="1:22" ht="130.5" customHeight="1">
      <c r="A191" s="214">
        <v>157</v>
      </c>
      <c r="B191" s="224">
        <v>110</v>
      </c>
      <c r="C191" s="219" t="s">
        <v>961</v>
      </c>
      <c r="D191" s="288">
        <v>1</v>
      </c>
      <c r="E191" s="295" t="s">
        <v>36</v>
      </c>
      <c r="F191" s="292">
        <v>1.3</v>
      </c>
      <c r="G191" s="745" t="s">
        <v>71</v>
      </c>
      <c r="H191" s="746"/>
      <c r="I191" s="746"/>
      <c r="J191" s="747"/>
      <c r="K191" s="227">
        <v>1.31</v>
      </c>
      <c r="L191" s="745" t="s">
        <v>72</v>
      </c>
      <c r="M191" s="746"/>
      <c r="N191" s="746"/>
      <c r="O191" s="747"/>
      <c r="P191" s="347">
        <v>4082</v>
      </c>
      <c r="Q191" s="225" t="s">
        <v>1917</v>
      </c>
      <c r="R191" s="225" t="s">
        <v>1918</v>
      </c>
      <c r="S191" s="347" t="s">
        <v>1919</v>
      </c>
      <c r="T191" s="347" t="s">
        <v>1800</v>
      </c>
      <c r="U191" s="212">
        <v>1</v>
      </c>
      <c r="V191" s="211">
        <v>1</v>
      </c>
    </row>
    <row r="192" spans="1:22" ht="78.75" customHeight="1">
      <c r="A192" s="214">
        <v>159</v>
      </c>
      <c r="B192" s="224">
        <v>112</v>
      </c>
      <c r="C192" s="219" t="s">
        <v>961</v>
      </c>
      <c r="D192" s="288">
        <v>1</v>
      </c>
      <c r="E192" s="295" t="s">
        <v>36</v>
      </c>
      <c r="F192" s="292">
        <v>1.3</v>
      </c>
      <c r="G192" s="745" t="s">
        <v>71</v>
      </c>
      <c r="H192" s="746"/>
      <c r="I192" s="746"/>
      <c r="J192" s="747"/>
      <c r="K192" s="227">
        <v>1.31</v>
      </c>
      <c r="L192" s="745" t="s">
        <v>72</v>
      </c>
      <c r="M192" s="746"/>
      <c r="N192" s="746"/>
      <c r="O192" s="747"/>
      <c r="P192" s="347">
        <v>4357</v>
      </c>
      <c r="Q192" s="225" t="s">
        <v>1920</v>
      </c>
      <c r="R192" s="225" t="s">
        <v>1921</v>
      </c>
      <c r="S192" s="347" t="s">
        <v>1860</v>
      </c>
      <c r="T192" s="347" t="s">
        <v>1800</v>
      </c>
      <c r="U192" s="212">
        <v>0.8</v>
      </c>
      <c r="V192" s="211">
        <v>1</v>
      </c>
    </row>
    <row r="193" spans="1:22" ht="144.75" customHeight="1">
      <c r="A193" s="214">
        <v>160</v>
      </c>
      <c r="B193" s="224">
        <v>113</v>
      </c>
      <c r="C193" s="219" t="s">
        <v>961</v>
      </c>
      <c r="D193" s="288">
        <v>1</v>
      </c>
      <c r="E193" s="295" t="s">
        <v>36</v>
      </c>
      <c r="F193" s="292">
        <v>1.4</v>
      </c>
      <c r="G193" s="745" t="s">
        <v>75</v>
      </c>
      <c r="H193" s="746"/>
      <c r="I193" s="746"/>
      <c r="J193" s="747"/>
      <c r="K193" s="227">
        <v>1.41</v>
      </c>
      <c r="L193" s="745" t="s">
        <v>76</v>
      </c>
      <c r="M193" s="746"/>
      <c r="N193" s="746"/>
      <c r="O193" s="747"/>
      <c r="P193" s="347">
        <v>4185</v>
      </c>
      <c r="Q193" s="225" t="s">
        <v>1922</v>
      </c>
      <c r="R193" s="225" t="s">
        <v>1923</v>
      </c>
      <c r="S193" s="347" t="s">
        <v>646</v>
      </c>
      <c r="T193" s="347" t="s">
        <v>1438</v>
      </c>
      <c r="U193" s="212">
        <v>0.1</v>
      </c>
      <c r="V193" s="211">
        <v>1</v>
      </c>
    </row>
    <row r="194" spans="1:22" ht="213.75" customHeight="1">
      <c r="A194" s="214">
        <v>161</v>
      </c>
      <c r="B194" s="224">
        <v>114</v>
      </c>
      <c r="C194" s="219" t="s">
        <v>961</v>
      </c>
      <c r="D194" s="288">
        <v>1</v>
      </c>
      <c r="E194" s="295" t="s">
        <v>36</v>
      </c>
      <c r="F194" s="292">
        <v>1.4</v>
      </c>
      <c r="G194" s="745" t="s">
        <v>75</v>
      </c>
      <c r="H194" s="746"/>
      <c r="I194" s="746"/>
      <c r="J194" s="747"/>
      <c r="K194" s="227">
        <v>1.41</v>
      </c>
      <c r="L194" s="745" t="s">
        <v>76</v>
      </c>
      <c r="M194" s="746"/>
      <c r="N194" s="746"/>
      <c r="O194" s="747"/>
      <c r="P194" s="347">
        <v>4123</v>
      </c>
      <c r="Q194" s="225" t="s">
        <v>1924</v>
      </c>
      <c r="R194" s="225" t="s">
        <v>1925</v>
      </c>
      <c r="S194" s="347" t="s">
        <v>1926</v>
      </c>
      <c r="T194" s="347" t="s">
        <v>973</v>
      </c>
      <c r="U194" s="212">
        <v>0.3</v>
      </c>
      <c r="V194" s="211">
        <v>1</v>
      </c>
    </row>
    <row r="195" spans="1:22" ht="176.25" customHeight="1">
      <c r="A195" s="214">
        <v>162</v>
      </c>
      <c r="B195" s="224">
        <v>115</v>
      </c>
      <c r="C195" s="219" t="s">
        <v>961</v>
      </c>
      <c r="D195" s="288">
        <v>1</v>
      </c>
      <c r="E195" s="295" t="s">
        <v>36</v>
      </c>
      <c r="F195" s="292">
        <v>1.4</v>
      </c>
      <c r="G195" s="745" t="s">
        <v>75</v>
      </c>
      <c r="H195" s="746"/>
      <c r="I195" s="746"/>
      <c r="J195" s="747"/>
      <c r="K195" s="227">
        <v>1.41</v>
      </c>
      <c r="L195" s="745" t="s">
        <v>76</v>
      </c>
      <c r="M195" s="746"/>
      <c r="N195" s="746"/>
      <c r="O195" s="747"/>
      <c r="P195" s="347">
        <v>4289</v>
      </c>
      <c r="Q195" s="225" t="s">
        <v>1927</v>
      </c>
      <c r="R195" s="225" t="s">
        <v>1928</v>
      </c>
      <c r="S195" s="347" t="s">
        <v>1744</v>
      </c>
      <c r="T195" s="347" t="s">
        <v>1250</v>
      </c>
      <c r="U195" s="212">
        <v>1</v>
      </c>
      <c r="V195" s="211">
        <v>1</v>
      </c>
    </row>
    <row r="196" spans="1:22" ht="70.5" customHeight="1">
      <c r="A196" s="214">
        <v>163</v>
      </c>
      <c r="B196" s="224">
        <v>116</v>
      </c>
      <c r="C196" s="219" t="s">
        <v>961</v>
      </c>
      <c r="D196" s="288">
        <v>1</v>
      </c>
      <c r="E196" s="295" t="s">
        <v>36</v>
      </c>
      <c r="F196" s="292">
        <v>1.4</v>
      </c>
      <c r="G196" s="745" t="s">
        <v>75</v>
      </c>
      <c r="H196" s="746"/>
      <c r="I196" s="746"/>
      <c r="J196" s="747"/>
      <c r="K196" s="227">
        <v>1.41</v>
      </c>
      <c r="L196" s="745" t="s">
        <v>76</v>
      </c>
      <c r="M196" s="746"/>
      <c r="N196" s="746"/>
      <c r="O196" s="747"/>
      <c r="P196" s="347">
        <v>4127</v>
      </c>
      <c r="Q196" s="225" t="s">
        <v>1929</v>
      </c>
      <c r="R196" s="225" t="s">
        <v>1930</v>
      </c>
      <c r="S196" s="347" t="s">
        <v>1931</v>
      </c>
      <c r="T196" s="347" t="s">
        <v>1701</v>
      </c>
      <c r="U196" s="212">
        <v>0</v>
      </c>
      <c r="V196" s="211">
        <v>0.99</v>
      </c>
    </row>
    <row r="197" spans="1:22" ht="63.75" customHeight="1">
      <c r="A197" s="214">
        <v>164</v>
      </c>
      <c r="B197" s="224">
        <v>117</v>
      </c>
      <c r="C197" s="219" t="s">
        <v>961</v>
      </c>
      <c r="D197" s="288">
        <v>1</v>
      </c>
      <c r="E197" s="295" t="s">
        <v>36</v>
      </c>
      <c r="F197" s="292">
        <v>1.4</v>
      </c>
      <c r="G197" s="745" t="s">
        <v>75</v>
      </c>
      <c r="H197" s="746"/>
      <c r="I197" s="746"/>
      <c r="J197" s="747"/>
      <c r="K197" s="227">
        <v>1.41</v>
      </c>
      <c r="L197" s="745" t="s">
        <v>76</v>
      </c>
      <c r="M197" s="746"/>
      <c r="N197" s="746"/>
      <c r="O197" s="747"/>
      <c r="P197" s="347">
        <v>4166</v>
      </c>
      <c r="Q197" s="225" t="s">
        <v>1932</v>
      </c>
      <c r="R197" s="225" t="s">
        <v>1933</v>
      </c>
      <c r="S197" s="347" t="s">
        <v>1933</v>
      </c>
      <c r="T197" s="347" t="s">
        <v>1934</v>
      </c>
      <c r="U197" s="212">
        <v>0.5</v>
      </c>
      <c r="V197" s="211">
        <v>1</v>
      </c>
    </row>
    <row r="198" spans="1:22" ht="94.5" customHeight="1">
      <c r="A198" s="214">
        <v>165</v>
      </c>
      <c r="B198" s="224">
        <v>118</v>
      </c>
      <c r="C198" s="219" t="s">
        <v>961</v>
      </c>
      <c r="D198" s="288">
        <v>1</v>
      </c>
      <c r="E198" s="295" t="s">
        <v>36</v>
      </c>
      <c r="F198" s="292">
        <v>1.4</v>
      </c>
      <c r="G198" s="745" t="s">
        <v>75</v>
      </c>
      <c r="H198" s="746"/>
      <c r="I198" s="746"/>
      <c r="J198" s="747"/>
      <c r="K198" s="227">
        <v>1.41</v>
      </c>
      <c r="L198" s="745" t="s">
        <v>76</v>
      </c>
      <c r="M198" s="746"/>
      <c r="N198" s="746"/>
      <c r="O198" s="747"/>
      <c r="P198" s="347">
        <v>4297</v>
      </c>
      <c r="Q198" s="225" t="s">
        <v>1935</v>
      </c>
      <c r="R198" s="225" t="s">
        <v>1936</v>
      </c>
      <c r="S198" s="347" t="s">
        <v>1937</v>
      </c>
      <c r="T198" s="347" t="s">
        <v>1938</v>
      </c>
      <c r="U198" s="212">
        <v>0.6</v>
      </c>
      <c r="V198" s="211">
        <v>1</v>
      </c>
    </row>
    <row r="199" spans="1:22" ht="87" customHeight="1">
      <c r="A199" s="214">
        <v>166</v>
      </c>
      <c r="B199" s="224">
        <v>119</v>
      </c>
      <c r="C199" s="219" t="s">
        <v>961</v>
      </c>
      <c r="D199" s="288">
        <v>1</v>
      </c>
      <c r="E199" s="295" t="s">
        <v>36</v>
      </c>
      <c r="F199" s="292">
        <v>1.4</v>
      </c>
      <c r="G199" s="745" t="s">
        <v>75</v>
      </c>
      <c r="H199" s="746"/>
      <c r="I199" s="746"/>
      <c r="J199" s="747"/>
      <c r="K199" s="227">
        <v>1.41</v>
      </c>
      <c r="L199" s="745" t="s">
        <v>76</v>
      </c>
      <c r="M199" s="746"/>
      <c r="N199" s="746"/>
      <c r="O199" s="747"/>
      <c r="P199" s="347">
        <v>4134</v>
      </c>
      <c r="Q199" s="225" t="s">
        <v>1939</v>
      </c>
      <c r="R199" s="225" t="s">
        <v>1940</v>
      </c>
      <c r="S199" s="347" t="s">
        <v>1837</v>
      </c>
      <c r="T199" s="347" t="s">
        <v>1250</v>
      </c>
      <c r="U199" s="212">
        <v>0.3</v>
      </c>
      <c r="V199" s="211">
        <v>1</v>
      </c>
    </row>
    <row r="200" spans="1:22" ht="114" customHeight="1">
      <c r="A200" s="214">
        <v>167</v>
      </c>
      <c r="B200" s="224">
        <v>120</v>
      </c>
      <c r="C200" s="219" t="s">
        <v>961</v>
      </c>
      <c r="D200" s="288">
        <v>1</v>
      </c>
      <c r="E200" s="295" t="s">
        <v>36</v>
      </c>
      <c r="F200" s="292">
        <v>1.4</v>
      </c>
      <c r="G200" s="745" t="s">
        <v>75</v>
      </c>
      <c r="H200" s="746"/>
      <c r="I200" s="746"/>
      <c r="J200" s="747"/>
      <c r="K200" s="227">
        <v>1.41</v>
      </c>
      <c r="L200" s="745" t="s">
        <v>76</v>
      </c>
      <c r="M200" s="746"/>
      <c r="N200" s="746"/>
      <c r="O200" s="747"/>
      <c r="P200" s="347">
        <v>4205</v>
      </c>
      <c r="Q200" s="225" t="s">
        <v>1941</v>
      </c>
      <c r="R200" s="225" t="s">
        <v>1942</v>
      </c>
      <c r="S200" s="347" t="s">
        <v>1717</v>
      </c>
      <c r="T200" s="347" t="s">
        <v>1438</v>
      </c>
      <c r="U200" s="212">
        <v>0</v>
      </c>
      <c r="V200" s="211">
        <v>0.48</v>
      </c>
    </row>
    <row r="201" spans="1:22" ht="63.75" customHeight="1">
      <c r="A201" s="214">
        <v>168</v>
      </c>
      <c r="B201" s="224">
        <v>121</v>
      </c>
      <c r="C201" s="219" t="s">
        <v>961</v>
      </c>
      <c r="D201" s="288">
        <v>1</v>
      </c>
      <c r="E201" s="295" t="s">
        <v>36</v>
      </c>
      <c r="F201" s="292">
        <v>1.4</v>
      </c>
      <c r="G201" s="745" t="s">
        <v>75</v>
      </c>
      <c r="H201" s="746"/>
      <c r="I201" s="746"/>
      <c r="J201" s="747"/>
      <c r="K201" s="227">
        <v>1.41</v>
      </c>
      <c r="L201" s="745" t="s">
        <v>76</v>
      </c>
      <c r="M201" s="746"/>
      <c r="N201" s="746"/>
      <c r="O201" s="747"/>
      <c r="P201" s="347">
        <v>4276</v>
      </c>
      <c r="Q201" s="225" t="s">
        <v>1943</v>
      </c>
      <c r="R201" s="225" t="s">
        <v>1944</v>
      </c>
      <c r="S201" s="347" t="s">
        <v>641</v>
      </c>
      <c r="T201" s="347" t="s">
        <v>1438</v>
      </c>
      <c r="U201" s="212">
        <v>0</v>
      </c>
      <c r="V201" s="211">
        <v>1</v>
      </c>
    </row>
    <row r="202" spans="1:22" ht="51" customHeight="1">
      <c r="A202" s="214">
        <v>169</v>
      </c>
      <c r="B202" s="224">
        <v>122</v>
      </c>
      <c r="C202" s="219" t="s">
        <v>961</v>
      </c>
      <c r="D202" s="288">
        <v>1</v>
      </c>
      <c r="E202" s="295" t="s">
        <v>36</v>
      </c>
      <c r="F202" s="292">
        <v>1.4</v>
      </c>
      <c r="G202" s="745" t="s">
        <v>75</v>
      </c>
      <c r="H202" s="746"/>
      <c r="I202" s="746"/>
      <c r="J202" s="747"/>
      <c r="K202" s="227">
        <v>1.41</v>
      </c>
      <c r="L202" s="745" t="s">
        <v>76</v>
      </c>
      <c r="M202" s="746"/>
      <c r="N202" s="746"/>
      <c r="O202" s="747"/>
      <c r="P202" s="347">
        <v>4171</v>
      </c>
      <c r="Q202" s="225" t="s">
        <v>1945</v>
      </c>
      <c r="R202" s="225" t="s">
        <v>1946</v>
      </c>
      <c r="S202" s="347" t="s">
        <v>1947</v>
      </c>
      <c r="T202" s="347" t="s">
        <v>1800</v>
      </c>
      <c r="U202" s="212">
        <v>0</v>
      </c>
      <c r="V202" s="211">
        <v>1</v>
      </c>
    </row>
    <row r="203" spans="1:22" ht="73.5" customHeight="1">
      <c r="A203" s="214">
        <v>170</v>
      </c>
      <c r="B203" s="224">
        <v>123</v>
      </c>
      <c r="C203" s="219" t="s">
        <v>961</v>
      </c>
      <c r="D203" s="288">
        <v>1</v>
      </c>
      <c r="E203" s="295" t="s">
        <v>36</v>
      </c>
      <c r="F203" s="292">
        <v>1.4</v>
      </c>
      <c r="G203" s="745" t="s">
        <v>75</v>
      </c>
      <c r="H203" s="746"/>
      <c r="I203" s="746"/>
      <c r="J203" s="747"/>
      <c r="K203" s="227">
        <v>1.41</v>
      </c>
      <c r="L203" s="745" t="s">
        <v>76</v>
      </c>
      <c r="M203" s="746"/>
      <c r="N203" s="746"/>
      <c r="O203" s="747"/>
      <c r="P203" s="347">
        <v>4061</v>
      </c>
      <c r="Q203" s="225" t="s">
        <v>1948</v>
      </c>
      <c r="R203" s="225" t="s">
        <v>1949</v>
      </c>
      <c r="S203" s="347" t="s">
        <v>1950</v>
      </c>
      <c r="T203" s="347" t="s">
        <v>1438</v>
      </c>
      <c r="U203" s="212">
        <v>0.5</v>
      </c>
      <c r="V203" s="211">
        <v>1</v>
      </c>
    </row>
    <row r="204" spans="1:22" ht="102.75" customHeight="1">
      <c r="A204" s="214">
        <v>171</v>
      </c>
      <c r="B204" s="224">
        <v>124</v>
      </c>
      <c r="C204" s="219" t="s">
        <v>961</v>
      </c>
      <c r="D204" s="288">
        <v>1</v>
      </c>
      <c r="E204" s="295" t="s">
        <v>36</v>
      </c>
      <c r="F204" s="292">
        <v>1.4</v>
      </c>
      <c r="G204" s="745" t="s">
        <v>75</v>
      </c>
      <c r="H204" s="746"/>
      <c r="I204" s="746"/>
      <c r="J204" s="747"/>
      <c r="K204" s="227">
        <v>1.41</v>
      </c>
      <c r="L204" s="745" t="s">
        <v>76</v>
      </c>
      <c r="M204" s="746"/>
      <c r="N204" s="746"/>
      <c r="O204" s="747"/>
      <c r="P204" s="347">
        <v>4240</v>
      </c>
      <c r="Q204" s="225" t="s">
        <v>1951</v>
      </c>
      <c r="R204" s="225" t="s">
        <v>1952</v>
      </c>
      <c r="S204" s="347" t="s">
        <v>1751</v>
      </c>
      <c r="T204" s="347" t="s">
        <v>1438</v>
      </c>
      <c r="U204" s="212">
        <v>0.5</v>
      </c>
      <c r="V204" s="211">
        <v>1</v>
      </c>
    </row>
    <row r="205" spans="1:22" ht="79.5" customHeight="1">
      <c r="A205" s="214">
        <v>172</v>
      </c>
      <c r="B205" s="224">
        <v>125</v>
      </c>
      <c r="C205" s="219" t="s">
        <v>961</v>
      </c>
      <c r="D205" s="288">
        <v>1</v>
      </c>
      <c r="E205" s="295" t="s">
        <v>36</v>
      </c>
      <c r="F205" s="292">
        <v>1.4</v>
      </c>
      <c r="G205" s="745" t="s">
        <v>75</v>
      </c>
      <c r="H205" s="746"/>
      <c r="I205" s="746"/>
      <c r="J205" s="747"/>
      <c r="K205" s="227">
        <v>1.41</v>
      </c>
      <c r="L205" s="745" t="s">
        <v>76</v>
      </c>
      <c r="M205" s="746"/>
      <c r="N205" s="746"/>
      <c r="O205" s="747"/>
      <c r="P205" s="347">
        <v>4353</v>
      </c>
      <c r="Q205" s="225" t="s">
        <v>1953</v>
      </c>
      <c r="R205" s="225" t="s">
        <v>1954</v>
      </c>
      <c r="S205" s="347" t="s">
        <v>1751</v>
      </c>
      <c r="T205" s="347" t="s">
        <v>1438</v>
      </c>
      <c r="U205" s="212">
        <v>0.25</v>
      </c>
      <c r="V205" s="211">
        <v>1</v>
      </c>
    </row>
    <row r="206" spans="1:22" ht="54" customHeight="1">
      <c r="A206" s="214">
        <v>173</v>
      </c>
      <c r="B206" s="224">
        <v>126</v>
      </c>
      <c r="C206" s="219" t="s">
        <v>961</v>
      </c>
      <c r="D206" s="288">
        <v>1</v>
      </c>
      <c r="E206" s="295" t="s">
        <v>36</v>
      </c>
      <c r="F206" s="292">
        <v>1.4</v>
      </c>
      <c r="G206" s="745" t="s">
        <v>75</v>
      </c>
      <c r="H206" s="746"/>
      <c r="I206" s="746"/>
      <c r="J206" s="747"/>
      <c r="K206" s="227">
        <v>1.41</v>
      </c>
      <c r="L206" s="745" t="s">
        <v>76</v>
      </c>
      <c r="M206" s="746"/>
      <c r="N206" s="746"/>
      <c r="O206" s="747"/>
      <c r="P206" s="347">
        <v>4162</v>
      </c>
      <c r="Q206" s="225" t="s">
        <v>1955</v>
      </c>
      <c r="R206" s="225" t="s">
        <v>1956</v>
      </c>
      <c r="S206" s="347" t="s">
        <v>1957</v>
      </c>
      <c r="T206" s="347" t="s">
        <v>1438</v>
      </c>
      <c r="U206" s="212">
        <v>0.2</v>
      </c>
      <c r="V206" s="211">
        <v>0.5</v>
      </c>
    </row>
    <row r="207" spans="1:22" ht="102" customHeight="1">
      <c r="A207" s="214">
        <v>174</v>
      </c>
      <c r="B207" s="224">
        <v>127</v>
      </c>
      <c r="C207" s="219" t="s">
        <v>961</v>
      </c>
      <c r="D207" s="288">
        <v>1</v>
      </c>
      <c r="E207" s="295" t="s">
        <v>36</v>
      </c>
      <c r="F207" s="292">
        <v>1.4</v>
      </c>
      <c r="G207" s="745" t="s">
        <v>75</v>
      </c>
      <c r="H207" s="746"/>
      <c r="I207" s="746"/>
      <c r="J207" s="747"/>
      <c r="K207" s="227">
        <v>1.41</v>
      </c>
      <c r="L207" s="745" t="s">
        <v>76</v>
      </c>
      <c r="M207" s="746"/>
      <c r="N207" s="746"/>
      <c r="O207" s="747"/>
      <c r="P207" s="347">
        <v>4155</v>
      </c>
      <c r="Q207" s="225" t="s">
        <v>1958</v>
      </c>
      <c r="R207" s="225" t="s">
        <v>1959</v>
      </c>
      <c r="S207" s="347" t="s">
        <v>1765</v>
      </c>
      <c r="T207" s="347" t="s">
        <v>1701</v>
      </c>
      <c r="U207" s="212">
        <v>0</v>
      </c>
      <c r="V207" s="211">
        <v>1</v>
      </c>
    </row>
    <row r="208" spans="1:22" ht="63.75" customHeight="1">
      <c r="A208" s="214">
        <v>175</v>
      </c>
      <c r="B208" s="224">
        <v>128</v>
      </c>
      <c r="C208" s="219" t="s">
        <v>961</v>
      </c>
      <c r="D208" s="288">
        <v>1</v>
      </c>
      <c r="E208" s="295" t="s">
        <v>36</v>
      </c>
      <c r="F208" s="292">
        <v>1.4</v>
      </c>
      <c r="G208" s="745" t="s">
        <v>75</v>
      </c>
      <c r="H208" s="746"/>
      <c r="I208" s="746"/>
      <c r="J208" s="747"/>
      <c r="K208" s="227">
        <v>1.41</v>
      </c>
      <c r="L208" s="745" t="s">
        <v>76</v>
      </c>
      <c r="M208" s="746"/>
      <c r="N208" s="746"/>
      <c r="O208" s="747"/>
      <c r="P208" s="347">
        <v>4299</v>
      </c>
      <c r="Q208" s="225" t="s">
        <v>1960</v>
      </c>
      <c r="R208" s="225" t="s">
        <v>1961</v>
      </c>
      <c r="S208" s="347" t="s">
        <v>1937</v>
      </c>
      <c r="T208" s="347" t="s">
        <v>1962</v>
      </c>
      <c r="U208" s="212">
        <v>0.5</v>
      </c>
      <c r="V208" s="211">
        <v>1</v>
      </c>
    </row>
    <row r="209" spans="1:22" ht="68.25" customHeight="1">
      <c r="A209" s="214">
        <v>176</v>
      </c>
      <c r="B209" s="224">
        <v>129</v>
      </c>
      <c r="C209" s="219" t="s">
        <v>961</v>
      </c>
      <c r="D209" s="288">
        <v>1</v>
      </c>
      <c r="E209" s="295" t="s">
        <v>36</v>
      </c>
      <c r="F209" s="292">
        <v>1.4</v>
      </c>
      <c r="G209" s="745" t="s">
        <v>75</v>
      </c>
      <c r="H209" s="746"/>
      <c r="I209" s="746"/>
      <c r="J209" s="747"/>
      <c r="K209" s="227">
        <v>1.41</v>
      </c>
      <c r="L209" s="745" t="s">
        <v>76</v>
      </c>
      <c r="M209" s="746"/>
      <c r="N209" s="746"/>
      <c r="O209" s="747"/>
      <c r="P209" s="347">
        <v>4330</v>
      </c>
      <c r="Q209" s="225" t="s">
        <v>1963</v>
      </c>
      <c r="R209" s="225" t="s">
        <v>1964</v>
      </c>
      <c r="S209" s="347" t="s">
        <v>1817</v>
      </c>
      <c r="T209" s="347" t="s">
        <v>1438</v>
      </c>
      <c r="U209" s="212">
        <v>1</v>
      </c>
      <c r="V209" s="211">
        <v>1</v>
      </c>
    </row>
    <row r="210" spans="1:22" ht="96.75" customHeight="1">
      <c r="A210" s="214">
        <v>177</v>
      </c>
      <c r="B210" s="224">
        <v>130</v>
      </c>
      <c r="C210" s="219" t="s">
        <v>961</v>
      </c>
      <c r="D210" s="288">
        <v>1</v>
      </c>
      <c r="E210" s="295" t="s">
        <v>36</v>
      </c>
      <c r="F210" s="292">
        <v>1.4</v>
      </c>
      <c r="G210" s="745" t="s">
        <v>75</v>
      </c>
      <c r="H210" s="746"/>
      <c r="I210" s="746"/>
      <c r="J210" s="747"/>
      <c r="K210" s="227">
        <v>1.41</v>
      </c>
      <c r="L210" s="745" t="s">
        <v>76</v>
      </c>
      <c r="M210" s="746"/>
      <c r="N210" s="746"/>
      <c r="O210" s="747"/>
      <c r="P210" s="347">
        <v>4083</v>
      </c>
      <c r="Q210" s="225" t="s">
        <v>1965</v>
      </c>
      <c r="R210" s="225" t="s">
        <v>1966</v>
      </c>
      <c r="S210" s="347" t="s">
        <v>1919</v>
      </c>
      <c r="T210" s="347" t="s">
        <v>1438</v>
      </c>
      <c r="U210" s="212">
        <v>0.5</v>
      </c>
      <c r="V210" s="211">
        <v>1</v>
      </c>
    </row>
    <row r="211" spans="1:22" ht="63.75" customHeight="1">
      <c r="A211" s="214">
        <v>178</v>
      </c>
      <c r="B211" s="224">
        <v>131</v>
      </c>
      <c r="C211" s="219" t="s">
        <v>961</v>
      </c>
      <c r="D211" s="288">
        <v>1</v>
      </c>
      <c r="E211" s="295" t="s">
        <v>36</v>
      </c>
      <c r="F211" s="292">
        <v>1.4</v>
      </c>
      <c r="G211" s="745" t="s">
        <v>75</v>
      </c>
      <c r="H211" s="746"/>
      <c r="I211" s="746"/>
      <c r="J211" s="747"/>
      <c r="K211" s="227">
        <v>1.41</v>
      </c>
      <c r="L211" s="745" t="s">
        <v>76</v>
      </c>
      <c r="M211" s="746"/>
      <c r="N211" s="746"/>
      <c r="O211" s="747"/>
      <c r="P211" s="347">
        <v>4122</v>
      </c>
      <c r="Q211" s="225" t="s">
        <v>1967</v>
      </c>
      <c r="R211" s="225" t="s">
        <v>1968</v>
      </c>
      <c r="S211" s="347" t="s">
        <v>1775</v>
      </c>
      <c r="T211" s="347" t="s">
        <v>1438</v>
      </c>
      <c r="U211" s="212">
        <v>0.16669999999999999</v>
      </c>
      <c r="V211" s="211">
        <v>1</v>
      </c>
    </row>
    <row r="212" spans="1:22" ht="91.5" customHeight="1">
      <c r="A212" s="214">
        <v>179</v>
      </c>
      <c r="B212" s="224">
        <v>132</v>
      </c>
      <c r="C212" s="219" t="s">
        <v>961</v>
      </c>
      <c r="D212" s="288">
        <v>1</v>
      </c>
      <c r="E212" s="295" t="s">
        <v>36</v>
      </c>
      <c r="F212" s="292">
        <v>1.4</v>
      </c>
      <c r="G212" s="745" t="s">
        <v>75</v>
      </c>
      <c r="H212" s="746"/>
      <c r="I212" s="746"/>
      <c r="J212" s="747"/>
      <c r="K212" s="227">
        <v>1.41</v>
      </c>
      <c r="L212" s="745" t="s">
        <v>76</v>
      </c>
      <c r="M212" s="746"/>
      <c r="N212" s="746"/>
      <c r="O212" s="747"/>
      <c r="P212" s="347">
        <v>4359</v>
      </c>
      <c r="Q212" s="225" t="s">
        <v>1969</v>
      </c>
      <c r="R212" s="225" t="s">
        <v>1970</v>
      </c>
      <c r="S212" s="347" t="s">
        <v>1971</v>
      </c>
      <c r="T212" s="347" t="s">
        <v>1972</v>
      </c>
      <c r="U212" s="212">
        <v>0.9</v>
      </c>
      <c r="V212" s="211">
        <v>1</v>
      </c>
    </row>
    <row r="213" spans="1:22" ht="38.25" customHeight="1">
      <c r="A213" s="214">
        <v>181</v>
      </c>
      <c r="B213" s="224">
        <v>134</v>
      </c>
      <c r="C213" s="219" t="s">
        <v>961</v>
      </c>
      <c r="D213" s="288">
        <v>2</v>
      </c>
      <c r="E213" s="295" t="s">
        <v>37</v>
      </c>
      <c r="F213" s="292">
        <v>2.1</v>
      </c>
      <c r="G213" s="745" t="s">
        <v>45</v>
      </c>
      <c r="H213" s="746"/>
      <c r="I213" s="746"/>
      <c r="J213" s="747"/>
      <c r="K213" s="227">
        <v>2.12</v>
      </c>
      <c r="L213" s="745" t="s">
        <v>49</v>
      </c>
      <c r="M213" s="746"/>
      <c r="N213" s="746"/>
      <c r="O213" s="747"/>
      <c r="P213" s="347">
        <v>4242</v>
      </c>
      <c r="Q213" s="225" t="s">
        <v>1973</v>
      </c>
      <c r="R213" s="225" t="s">
        <v>1974</v>
      </c>
      <c r="S213" s="347" t="s">
        <v>241</v>
      </c>
      <c r="T213" s="347" t="s">
        <v>1975</v>
      </c>
      <c r="U213" s="212">
        <v>0.25</v>
      </c>
      <c r="V213" s="211">
        <v>0.25</v>
      </c>
    </row>
    <row r="214" spans="1:22" ht="117" customHeight="1">
      <c r="A214" s="214">
        <v>182</v>
      </c>
      <c r="B214" s="224">
        <v>135</v>
      </c>
      <c r="C214" s="219" t="s">
        <v>961</v>
      </c>
      <c r="D214" s="288">
        <v>2</v>
      </c>
      <c r="E214" s="295" t="s">
        <v>37</v>
      </c>
      <c r="F214" s="292">
        <v>2.1</v>
      </c>
      <c r="G214" s="745" t="s">
        <v>45</v>
      </c>
      <c r="H214" s="746"/>
      <c r="I214" s="746"/>
      <c r="J214" s="747"/>
      <c r="K214" s="227">
        <v>2.12</v>
      </c>
      <c r="L214" s="745" t="s">
        <v>49</v>
      </c>
      <c r="M214" s="746"/>
      <c r="N214" s="746"/>
      <c r="O214" s="747"/>
      <c r="P214" s="347">
        <v>4220</v>
      </c>
      <c r="Q214" s="225" t="s">
        <v>1976</v>
      </c>
      <c r="R214" s="225" t="s">
        <v>1977</v>
      </c>
      <c r="S214" s="347" t="s">
        <v>633</v>
      </c>
      <c r="T214" s="347" t="s">
        <v>1103</v>
      </c>
      <c r="U214" s="212">
        <v>0.25</v>
      </c>
      <c r="V214" s="211">
        <v>1</v>
      </c>
    </row>
    <row r="215" spans="1:22" ht="84" customHeight="1">
      <c r="A215" s="214">
        <v>183</v>
      </c>
      <c r="B215" s="224">
        <v>136</v>
      </c>
      <c r="C215" s="219" t="s">
        <v>961</v>
      </c>
      <c r="D215" s="288">
        <v>2</v>
      </c>
      <c r="E215" s="295" t="s">
        <v>37</v>
      </c>
      <c r="F215" s="292">
        <v>2.1</v>
      </c>
      <c r="G215" s="745" t="s">
        <v>45</v>
      </c>
      <c r="H215" s="746"/>
      <c r="I215" s="746"/>
      <c r="J215" s="747"/>
      <c r="K215" s="227">
        <v>2.12</v>
      </c>
      <c r="L215" s="745" t="s">
        <v>49</v>
      </c>
      <c r="M215" s="746"/>
      <c r="N215" s="746"/>
      <c r="O215" s="747"/>
      <c r="P215" s="347">
        <v>4107</v>
      </c>
      <c r="Q215" s="225" t="s">
        <v>1978</v>
      </c>
      <c r="R215" s="225" t="s">
        <v>1979</v>
      </c>
      <c r="S215" s="347" t="s">
        <v>1896</v>
      </c>
      <c r="T215" s="347" t="s">
        <v>1103</v>
      </c>
      <c r="U215" s="212">
        <v>4.4400000000000002E-2</v>
      </c>
      <c r="V215" s="211">
        <v>1</v>
      </c>
    </row>
    <row r="216" spans="1:22" ht="98">
      <c r="A216" s="214">
        <v>184</v>
      </c>
      <c r="B216" s="224">
        <v>137</v>
      </c>
      <c r="C216" s="219" t="s">
        <v>961</v>
      </c>
      <c r="D216" s="288">
        <v>2</v>
      </c>
      <c r="E216" s="295" t="s">
        <v>37</v>
      </c>
      <c r="F216" s="292">
        <v>2.1</v>
      </c>
      <c r="G216" s="745" t="s">
        <v>45</v>
      </c>
      <c r="H216" s="746"/>
      <c r="I216" s="746"/>
      <c r="J216" s="747"/>
      <c r="K216" s="227">
        <v>2.12</v>
      </c>
      <c r="L216" s="745" t="s">
        <v>49</v>
      </c>
      <c r="M216" s="746"/>
      <c r="N216" s="746"/>
      <c r="O216" s="747"/>
      <c r="P216" s="347">
        <v>4072</v>
      </c>
      <c r="Q216" s="225" t="s">
        <v>1980</v>
      </c>
      <c r="R216" s="225" t="s">
        <v>1981</v>
      </c>
      <c r="S216" s="347" t="s">
        <v>1842</v>
      </c>
      <c r="T216" s="347" t="s">
        <v>1103</v>
      </c>
      <c r="U216" s="212">
        <v>0.75</v>
      </c>
      <c r="V216" s="211">
        <v>1</v>
      </c>
    </row>
    <row r="217" spans="1:22" ht="68.25" customHeight="1">
      <c r="A217" s="214">
        <v>185</v>
      </c>
      <c r="B217" s="224">
        <v>138</v>
      </c>
      <c r="C217" s="219" t="s">
        <v>961</v>
      </c>
      <c r="D217" s="288">
        <v>2</v>
      </c>
      <c r="E217" s="295" t="s">
        <v>37</v>
      </c>
      <c r="F217" s="292">
        <v>2.1</v>
      </c>
      <c r="G217" s="745" t="s">
        <v>45</v>
      </c>
      <c r="H217" s="746"/>
      <c r="I217" s="746"/>
      <c r="J217" s="747"/>
      <c r="K217" s="227">
        <v>2.12</v>
      </c>
      <c r="L217" s="745" t="s">
        <v>49</v>
      </c>
      <c r="M217" s="746"/>
      <c r="N217" s="746"/>
      <c r="O217" s="747"/>
      <c r="P217" s="347">
        <v>4338</v>
      </c>
      <c r="Q217" s="225" t="s">
        <v>1982</v>
      </c>
      <c r="R217" s="225" t="s">
        <v>1983</v>
      </c>
      <c r="S217" s="347" t="s">
        <v>1851</v>
      </c>
      <c r="T217" s="347" t="s">
        <v>1103</v>
      </c>
      <c r="U217" s="212">
        <v>0.83330000000000004</v>
      </c>
      <c r="V217" s="211">
        <v>1</v>
      </c>
    </row>
    <row r="218" spans="1:22" ht="144" customHeight="1">
      <c r="A218" s="214">
        <v>186</v>
      </c>
      <c r="B218" s="224">
        <v>139</v>
      </c>
      <c r="C218" s="219" t="s">
        <v>961</v>
      </c>
      <c r="D218" s="288">
        <v>3</v>
      </c>
      <c r="E218" s="295" t="s">
        <v>38</v>
      </c>
      <c r="F218" s="292">
        <v>3.1</v>
      </c>
      <c r="G218" s="745" t="s">
        <v>69</v>
      </c>
      <c r="H218" s="746"/>
      <c r="I218" s="746"/>
      <c r="J218" s="747"/>
      <c r="K218" s="227">
        <v>3.11</v>
      </c>
      <c r="L218" s="745" t="s">
        <v>70</v>
      </c>
      <c r="M218" s="746"/>
      <c r="N218" s="746"/>
      <c r="O218" s="747"/>
      <c r="P218" s="347">
        <v>4269</v>
      </c>
      <c r="Q218" s="225" t="s">
        <v>1984</v>
      </c>
      <c r="R218" s="225" t="s">
        <v>1985</v>
      </c>
      <c r="S218" s="347" t="s">
        <v>1986</v>
      </c>
      <c r="T218" s="347" t="s">
        <v>1987</v>
      </c>
      <c r="U218" s="212">
        <v>0.6</v>
      </c>
      <c r="V218" s="211">
        <v>0.6</v>
      </c>
    </row>
    <row r="219" spans="1:22" ht="51" customHeight="1">
      <c r="A219" s="214">
        <v>187</v>
      </c>
      <c r="B219" s="224">
        <v>140</v>
      </c>
      <c r="C219" s="219" t="s">
        <v>961</v>
      </c>
      <c r="D219" s="288">
        <v>3</v>
      </c>
      <c r="E219" s="295" t="s">
        <v>38</v>
      </c>
      <c r="F219" s="292">
        <v>3.1</v>
      </c>
      <c r="G219" s="745" t="s">
        <v>69</v>
      </c>
      <c r="H219" s="746"/>
      <c r="I219" s="746"/>
      <c r="J219" s="747"/>
      <c r="K219" s="227">
        <v>3.11</v>
      </c>
      <c r="L219" s="745" t="s">
        <v>70</v>
      </c>
      <c r="M219" s="746"/>
      <c r="N219" s="746"/>
      <c r="O219" s="747"/>
      <c r="P219" s="347">
        <v>4339</v>
      </c>
      <c r="Q219" s="225" t="s">
        <v>1988</v>
      </c>
      <c r="R219" s="225" t="s">
        <v>1989</v>
      </c>
      <c r="S219" s="347" t="s">
        <v>1851</v>
      </c>
      <c r="T219" s="347" t="s">
        <v>1250</v>
      </c>
      <c r="U219" s="212">
        <v>0.41670000000000001</v>
      </c>
      <c r="V219" s="211">
        <v>1</v>
      </c>
    </row>
    <row r="220" spans="1:22" ht="70">
      <c r="A220" s="214">
        <v>188</v>
      </c>
      <c r="B220" s="224">
        <v>141</v>
      </c>
      <c r="C220" s="219" t="s">
        <v>961</v>
      </c>
      <c r="D220" s="288">
        <v>4</v>
      </c>
      <c r="E220" s="295" t="s">
        <v>39</v>
      </c>
      <c r="F220" s="292">
        <v>4.0999999999999996</v>
      </c>
      <c r="G220" s="745" t="s">
        <v>47</v>
      </c>
      <c r="H220" s="746"/>
      <c r="I220" s="746"/>
      <c r="J220" s="747"/>
      <c r="K220" s="227">
        <v>4.1100000000000003</v>
      </c>
      <c r="L220" s="745" t="s">
        <v>47</v>
      </c>
      <c r="M220" s="746"/>
      <c r="N220" s="746"/>
      <c r="O220" s="747"/>
      <c r="P220" s="347">
        <v>4341</v>
      </c>
      <c r="Q220" s="225" t="s">
        <v>1990</v>
      </c>
      <c r="R220" s="225" t="s">
        <v>1991</v>
      </c>
      <c r="S220" s="347" t="s">
        <v>1926</v>
      </c>
      <c r="T220" s="347" t="s">
        <v>1992</v>
      </c>
      <c r="U220" s="212">
        <v>0.72</v>
      </c>
      <c r="V220" s="211">
        <v>1</v>
      </c>
    </row>
    <row r="221" spans="1:22" ht="99" customHeight="1">
      <c r="A221" s="214">
        <v>189</v>
      </c>
      <c r="B221" s="224">
        <v>142</v>
      </c>
      <c r="C221" s="219" t="s">
        <v>961</v>
      </c>
      <c r="D221" s="288">
        <v>4</v>
      </c>
      <c r="E221" s="295" t="s">
        <v>39</v>
      </c>
      <c r="F221" s="292">
        <v>4.0999999999999996</v>
      </c>
      <c r="G221" s="745" t="s">
        <v>47</v>
      </c>
      <c r="H221" s="746"/>
      <c r="I221" s="746"/>
      <c r="J221" s="747"/>
      <c r="K221" s="227">
        <v>4.1100000000000003</v>
      </c>
      <c r="L221" s="745" t="s">
        <v>47</v>
      </c>
      <c r="M221" s="746"/>
      <c r="N221" s="746"/>
      <c r="O221" s="747"/>
      <c r="P221" s="347">
        <v>4342</v>
      </c>
      <c r="Q221" s="225" t="s">
        <v>1993</v>
      </c>
      <c r="R221" s="225" t="s">
        <v>1994</v>
      </c>
      <c r="S221" s="347" t="s">
        <v>1926</v>
      </c>
      <c r="T221" s="347" t="s">
        <v>1992</v>
      </c>
      <c r="U221" s="212">
        <v>0.5</v>
      </c>
      <c r="V221" s="211">
        <v>1</v>
      </c>
    </row>
    <row r="222" spans="1:22" ht="85.5" customHeight="1">
      <c r="A222" s="214">
        <v>191</v>
      </c>
      <c r="B222" s="224">
        <v>144</v>
      </c>
      <c r="C222" s="219" t="s">
        <v>961</v>
      </c>
      <c r="D222" s="288">
        <v>4</v>
      </c>
      <c r="E222" s="295" t="s">
        <v>39</v>
      </c>
      <c r="F222" s="292">
        <v>4.2</v>
      </c>
      <c r="G222" s="745" t="s">
        <v>50</v>
      </c>
      <c r="H222" s="746"/>
      <c r="I222" s="746"/>
      <c r="J222" s="747"/>
      <c r="K222" s="227">
        <v>4.21</v>
      </c>
      <c r="L222" s="745" t="s">
        <v>51</v>
      </c>
      <c r="M222" s="746"/>
      <c r="N222" s="746"/>
      <c r="O222" s="747"/>
      <c r="P222" s="347">
        <v>4321</v>
      </c>
      <c r="Q222" s="225" t="s">
        <v>1995</v>
      </c>
      <c r="R222" s="225" t="s">
        <v>1996</v>
      </c>
      <c r="S222" s="347" t="s">
        <v>1997</v>
      </c>
      <c r="T222" s="347" t="s">
        <v>1997</v>
      </c>
      <c r="U222" s="212">
        <v>0</v>
      </c>
      <c r="V222" s="211">
        <v>0.88</v>
      </c>
    </row>
    <row r="223" spans="1:22" ht="101.25" customHeight="1">
      <c r="A223" s="214">
        <v>193</v>
      </c>
      <c r="B223" s="224">
        <v>146</v>
      </c>
      <c r="C223" s="219" t="s">
        <v>961</v>
      </c>
      <c r="D223" s="288">
        <v>4</v>
      </c>
      <c r="E223" s="295" t="s">
        <v>39</v>
      </c>
      <c r="F223" s="292">
        <v>4.2</v>
      </c>
      <c r="G223" s="745" t="s">
        <v>50</v>
      </c>
      <c r="H223" s="746"/>
      <c r="I223" s="746"/>
      <c r="J223" s="747"/>
      <c r="K223" s="227">
        <v>4.22</v>
      </c>
      <c r="L223" s="745" t="s">
        <v>54</v>
      </c>
      <c r="M223" s="746"/>
      <c r="N223" s="746"/>
      <c r="O223" s="747"/>
      <c r="P223" s="347">
        <v>4323</v>
      </c>
      <c r="Q223" s="225" t="s">
        <v>1998</v>
      </c>
      <c r="R223" s="225" t="s">
        <v>1999</v>
      </c>
      <c r="S223" s="347" t="s">
        <v>1997</v>
      </c>
      <c r="T223" s="347" t="s">
        <v>1997</v>
      </c>
      <c r="U223" s="212">
        <v>0</v>
      </c>
      <c r="V223" s="211">
        <v>1</v>
      </c>
    </row>
    <row r="224" spans="1:22" ht="51" customHeight="1">
      <c r="A224" s="214">
        <v>194</v>
      </c>
      <c r="B224" s="224">
        <v>147</v>
      </c>
      <c r="C224" s="219" t="s">
        <v>961</v>
      </c>
      <c r="D224" s="288">
        <v>4</v>
      </c>
      <c r="E224" s="295" t="s">
        <v>39</v>
      </c>
      <c r="F224" s="292">
        <v>4.2</v>
      </c>
      <c r="G224" s="745" t="s">
        <v>50</v>
      </c>
      <c r="H224" s="746"/>
      <c r="I224" s="746"/>
      <c r="J224" s="747"/>
      <c r="K224" s="227">
        <v>4.22</v>
      </c>
      <c r="L224" s="745" t="s">
        <v>54</v>
      </c>
      <c r="M224" s="746"/>
      <c r="N224" s="746"/>
      <c r="O224" s="747"/>
      <c r="P224" s="347">
        <v>4324</v>
      </c>
      <c r="Q224" s="225" t="s">
        <v>2000</v>
      </c>
      <c r="R224" s="225" t="s">
        <v>2001</v>
      </c>
      <c r="S224" s="347" t="s">
        <v>1997</v>
      </c>
      <c r="T224" s="347" t="s">
        <v>2002</v>
      </c>
      <c r="U224" s="212">
        <v>1</v>
      </c>
      <c r="V224" s="211">
        <v>1</v>
      </c>
    </row>
    <row r="225" spans="1:22" ht="104.25" customHeight="1">
      <c r="A225" s="214">
        <v>195</v>
      </c>
      <c r="B225" s="224">
        <v>148</v>
      </c>
      <c r="C225" s="219" t="s">
        <v>961</v>
      </c>
      <c r="D225" s="288">
        <v>4</v>
      </c>
      <c r="E225" s="295" t="s">
        <v>39</v>
      </c>
      <c r="F225" s="292">
        <v>4.2</v>
      </c>
      <c r="G225" s="745" t="s">
        <v>50</v>
      </c>
      <c r="H225" s="746"/>
      <c r="I225" s="746"/>
      <c r="J225" s="747"/>
      <c r="K225" s="227">
        <v>4.22</v>
      </c>
      <c r="L225" s="745" t="s">
        <v>54</v>
      </c>
      <c r="M225" s="746"/>
      <c r="N225" s="746"/>
      <c r="O225" s="747"/>
      <c r="P225" s="347">
        <v>4307</v>
      </c>
      <c r="Q225" s="225" t="s">
        <v>2003</v>
      </c>
      <c r="R225" s="225" t="s">
        <v>2004</v>
      </c>
      <c r="S225" s="347" t="s">
        <v>1890</v>
      </c>
      <c r="T225" s="347" t="s">
        <v>1250</v>
      </c>
      <c r="U225" s="212">
        <v>0.5</v>
      </c>
      <c r="V225" s="211">
        <v>1</v>
      </c>
    </row>
    <row r="226" spans="1:22" ht="116.25" customHeight="1">
      <c r="A226" s="214">
        <v>196</v>
      </c>
      <c r="B226" s="224">
        <v>149</v>
      </c>
      <c r="C226" s="219" t="s">
        <v>961</v>
      </c>
      <c r="D226" s="288">
        <v>4</v>
      </c>
      <c r="E226" s="295" t="s">
        <v>39</v>
      </c>
      <c r="F226" s="292">
        <v>4.2</v>
      </c>
      <c r="G226" s="745" t="s">
        <v>50</v>
      </c>
      <c r="H226" s="746"/>
      <c r="I226" s="746"/>
      <c r="J226" s="747"/>
      <c r="K226" s="227">
        <v>4.22</v>
      </c>
      <c r="L226" s="745" t="s">
        <v>54</v>
      </c>
      <c r="M226" s="746"/>
      <c r="N226" s="746"/>
      <c r="O226" s="747"/>
      <c r="P226" s="347">
        <v>4226</v>
      </c>
      <c r="Q226" s="225" t="s">
        <v>2005</v>
      </c>
      <c r="R226" s="225" t="s">
        <v>2006</v>
      </c>
      <c r="S226" s="347" t="s">
        <v>1805</v>
      </c>
      <c r="T226" s="347" t="s">
        <v>1997</v>
      </c>
      <c r="U226" s="212">
        <v>0.5</v>
      </c>
      <c r="V226" s="211">
        <v>1</v>
      </c>
    </row>
    <row r="227" spans="1:22" ht="72.75" customHeight="1">
      <c r="A227" s="214">
        <v>198</v>
      </c>
      <c r="B227" s="224">
        <v>151</v>
      </c>
      <c r="C227" s="219" t="s">
        <v>961</v>
      </c>
      <c r="D227" s="288">
        <v>4</v>
      </c>
      <c r="E227" s="295" t="s">
        <v>39</v>
      </c>
      <c r="F227" s="292">
        <v>4.2</v>
      </c>
      <c r="G227" s="745" t="s">
        <v>50</v>
      </c>
      <c r="H227" s="746"/>
      <c r="I227" s="746"/>
      <c r="J227" s="747"/>
      <c r="K227" s="227">
        <v>4.22</v>
      </c>
      <c r="L227" s="745" t="s">
        <v>54</v>
      </c>
      <c r="M227" s="746"/>
      <c r="N227" s="746"/>
      <c r="O227" s="747"/>
      <c r="P227" s="347">
        <v>4255</v>
      </c>
      <c r="Q227" s="225" t="s">
        <v>2007</v>
      </c>
      <c r="R227" s="225" t="s">
        <v>2008</v>
      </c>
      <c r="S227" s="347" t="s">
        <v>1757</v>
      </c>
      <c r="T227" s="347" t="s">
        <v>1250</v>
      </c>
      <c r="U227" s="212">
        <v>0.7</v>
      </c>
      <c r="V227" s="211">
        <v>1</v>
      </c>
    </row>
    <row r="228" spans="1:22" ht="93" customHeight="1">
      <c r="A228" s="214">
        <v>199</v>
      </c>
      <c r="B228" s="224">
        <v>152</v>
      </c>
      <c r="C228" s="219" t="s">
        <v>961</v>
      </c>
      <c r="D228" s="288">
        <v>4</v>
      </c>
      <c r="E228" s="295" t="s">
        <v>39</v>
      </c>
      <c r="F228" s="292">
        <v>4.2</v>
      </c>
      <c r="G228" s="745" t="s">
        <v>50</v>
      </c>
      <c r="H228" s="746"/>
      <c r="I228" s="746"/>
      <c r="J228" s="747"/>
      <c r="K228" s="227">
        <v>4.22</v>
      </c>
      <c r="L228" s="745" t="s">
        <v>54</v>
      </c>
      <c r="M228" s="746"/>
      <c r="N228" s="746"/>
      <c r="O228" s="747"/>
      <c r="P228" s="347">
        <v>4274</v>
      </c>
      <c r="Q228" s="225" t="s">
        <v>2009</v>
      </c>
      <c r="R228" s="225" t="s">
        <v>2010</v>
      </c>
      <c r="S228" s="347" t="s">
        <v>1769</v>
      </c>
      <c r="T228" s="347" t="s">
        <v>1116</v>
      </c>
      <c r="U228" s="212">
        <v>0.5</v>
      </c>
      <c r="V228" s="211">
        <v>1</v>
      </c>
    </row>
    <row r="229" spans="1:22" ht="57.75" customHeight="1">
      <c r="A229" s="214">
        <v>200</v>
      </c>
      <c r="B229" s="224">
        <v>153</v>
      </c>
      <c r="C229" s="219" t="s">
        <v>961</v>
      </c>
      <c r="D229" s="288">
        <v>4</v>
      </c>
      <c r="E229" s="295" t="s">
        <v>39</v>
      </c>
      <c r="F229" s="292">
        <v>4.3</v>
      </c>
      <c r="G229" s="745" t="s">
        <v>59</v>
      </c>
      <c r="H229" s="746"/>
      <c r="I229" s="746"/>
      <c r="J229" s="747"/>
      <c r="K229" s="227">
        <v>4.3099999999999996</v>
      </c>
      <c r="L229" s="745" t="s">
        <v>60</v>
      </c>
      <c r="M229" s="746"/>
      <c r="N229" s="746"/>
      <c r="O229" s="747"/>
      <c r="P229" s="347">
        <v>4347</v>
      </c>
      <c r="Q229" s="225" t="s">
        <v>2011</v>
      </c>
      <c r="R229" s="225" t="s">
        <v>2012</v>
      </c>
      <c r="S229" s="347" t="s">
        <v>388</v>
      </c>
      <c r="T229" s="347" t="s">
        <v>1106</v>
      </c>
      <c r="U229" s="212">
        <v>1</v>
      </c>
      <c r="V229" s="211">
        <v>1</v>
      </c>
    </row>
    <row r="230" spans="1:22" ht="85.5" customHeight="1">
      <c r="A230" s="214">
        <v>201</v>
      </c>
      <c r="B230" s="224">
        <v>154</v>
      </c>
      <c r="C230" s="219" t="s">
        <v>961</v>
      </c>
      <c r="D230" s="288">
        <v>4</v>
      </c>
      <c r="E230" s="295" t="s">
        <v>39</v>
      </c>
      <c r="F230" s="292">
        <v>4.3</v>
      </c>
      <c r="G230" s="745" t="s">
        <v>59</v>
      </c>
      <c r="H230" s="746"/>
      <c r="I230" s="746"/>
      <c r="J230" s="747"/>
      <c r="K230" s="227">
        <v>4.32</v>
      </c>
      <c r="L230" s="745" t="s">
        <v>62</v>
      </c>
      <c r="M230" s="746"/>
      <c r="N230" s="746"/>
      <c r="O230" s="747"/>
      <c r="P230" s="347">
        <v>4249</v>
      </c>
      <c r="Q230" s="225" t="s">
        <v>2013</v>
      </c>
      <c r="R230" s="225" t="s">
        <v>2014</v>
      </c>
      <c r="S230" s="347" t="s">
        <v>388</v>
      </c>
      <c r="T230" s="347" t="s">
        <v>1106</v>
      </c>
      <c r="U230" s="212">
        <v>0.6</v>
      </c>
      <c r="V230" s="211">
        <v>1</v>
      </c>
    </row>
    <row r="231" spans="1:22" ht="50.25" customHeight="1">
      <c r="A231" s="214">
        <v>202</v>
      </c>
      <c r="B231" s="224">
        <v>155</v>
      </c>
      <c r="C231" s="219" t="s">
        <v>961</v>
      </c>
      <c r="D231" s="288">
        <v>4</v>
      </c>
      <c r="E231" s="295" t="s">
        <v>39</v>
      </c>
      <c r="F231" s="292">
        <v>4.3</v>
      </c>
      <c r="G231" s="745" t="s">
        <v>59</v>
      </c>
      <c r="H231" s="746"/>
      <c r="I231" s="746"/>
      <c r="J231" s="747"/>
      <c r="K231" s="227">
        <v>4.32</v>
      </c>
      <c r="L231" s="745" t="s">
        <v>62</v>
      </c>
      <c r="M231" s="746"/>
      <c r="N231" s="746"/>
      <c r="O231" s="747"/>
      <c r="P231" s="347">
        <v>4260</v>
      </c>
      <c r="Q231" s="225" t="s">
        <v>2015</v>
      </c>
      <c r="R231" s="225" t="s">
        <v>2016</v>
      </c>
      <c r="S231" s="347" t="s">
        <v>388</v>
      </c>
      <c r="T231" s="347" t="s">
        <v>1106</v>
      </c>
      <c r="U231" s="212">
        <v>0.45</v>
      </c>
      <c r="V231" s="211">
        <v>0.98</v>
      </c>
    </row>
    <row r="232" spans="1:22" ht="51" customHeight="1">
      <c r="A232" s="214">
        <v>203</v>
      </c>
      <c r="B232" s="224">
        <v>156</v>
      </c>
      <c r="C232" s="219" t="s">
        <v>961</v>
      </c>
      <c r="D232" s="288">
        <v>4</v>
      </c>
      <c r="E232" s="295" t="s">
        <v>39</v>
      </c>
      <c r="F232" s="292">
        <v>4.4000000000000004</v>
      </c>
      <c r="G232" s="745" t="s">
        <v>64</v>
      </c>
      <c r="H232" s="746"/>
      <c r="I232" s="746"/>
      <c r="J232" s="747"/>
      <c r="K232" s="227">
        <v>4.41</v>
      </c>
      <c r="L232" s="745" t="s">
        <v>65</v>
      </c>
      <c r="M232" s="746"/>
      <c r="N232" s="746"/>
      <c r="O232" s="747"/>
      <c r="P232" s="347">
        <v>4070</v>
      </c>
      <c r="Q232" s="225" t="s">
        <v>2017</v>
      </c>
      <c r="R232" s="225" t="s">
        <v>2018</v>
      </c>
      <c r="S232" s="347" t="s">
        <v>1893</v>
      </c>
      <c r="T232" s="347" t="s">
        <v>2019</v>
      </c>
      <c r="U232" s="212">
        <v>0.4</v>
      </c>
      <c r="V232" s="211">
        <v>1</v>
      </c>
    </row>
    <row r="233" spans="1:22" ht="51" customHeight="1">
      <c r="A233" s="214">
        <v>204</v>
      </c>
      <c r="B233" s="224">
        <v>157</v>
      </c>
      <c r="C233" s="219" t="s">
        <v>961</v>
      </c>
      <c r="D233" s="288">
        <v>4</v>
      </c>
      <c r="E233" s="295" t="s">
        <v>39</v>
      </c>
      <c r="F233" s="292">
        <v>4.4000000000000004</v>
      </c>
      <c r="G233" s="745" t="s">
        <v>64</v>
      </c>
      <c r="H233" s="746"/>
      <c r="I233" s="746"/>
      <c r="J233" s="747"/>
      <c r="K233" s="227">
        <v>4.41</v>
      </c>
      <c r="L233" s="745" t="s">
        <v>65</v>
      </c>
      <c r="M233" s="746"/>
      <c r="N233" s="746"/>
      <c r="O233" s="747"/>
      <c r="P233" s="347">
        <v>4110</v>
      </c>
      <c r="Q233" s="225" t="s">
        <v>2020</v>
      </c>
      <c r="R233" s="225" t="s">
        <v>2021</v>
      </c>
      <c r="S233" s="347" t="s">
        <v>1896</v>
      </c>
      <c r="T233" s="347" t="s">
        <v>2019</v>
      </c>
      <c r="U233" s="212">
        <v>0.33329999999999999</v>
      </c>
      <c r="V233" s="211">
        <v>1</v>
      </c>
    </row>
    <row r="234" spans="1:22" ht="63.75" customHeight="1">
      <c r="A234" s="214">
        <v>205</v>
      </c>
      <c r="B234" s="224">
        <v>158</v>
      </c>
      <c r="C234" s="219" t="s">
        <v>961</v>
      </c>
      <c r="D234" s="288">
        <v>4</v>
      </c>
      <c r="E234" s="295" t="s">
        <v>39</v>
      </c>
      <c r="F234" s="292">
        <v>4.4000000000000004</v>
      </c>
      <c r="G234" s="745" t="s">
        <v>64</v>
      </c>
      <c r="H234" s="746"/>
      <c r="I234" s="746"/>
      <c r="J234" s="747"/>
      <c r="K234" s="227">
        <v>4.41</v>
      </c>
      <c r="L234" s="745" t="s">
        <v>65</v>
      </c>
      <c r="M234" s="746"/>
      <c r="N234" s="746"/>
      <c r="O234" s="747"/>
      <c r="P234" s="347">
        <v>4190</v>
      </c>
      <c r="Q234" s="225" t="s">
        <v>2022</v>
      </c>
      <c r="R234" s="225" t="s">
        <v>2023</v>
      </c>
      <c r="S234" s="347" t="s">
        <v>2024</v>
      </c>
      <c r="T234" s="347" t="s">
        <v>2019</v>
      </c>
      <c r="U234" s="212">
        <v>0</v>
      </c>
      <c r="V234" s="211">
        <v>1</v>
      </c>
    </row>
    <row r="235" spans="1:22" ht="109.5" customHeight="1">
      <c r="A235" s="214">
        <v>206</v>
      </c>
      <c r="B235" s="224">
        <v>159</v>
      </c>
      <c r="C235" s="219" t="s">
        <v>961</v>
      </c>
      <c r="D235" s="288">
        <v>4</v>
      </c>
      <c r="E235" s="295" t="s">
        <v>39</v>
      </c>
      <c r="F235" s="292">
        <v>4.4000000000000004</v>
      </c>
      <c r="G235" s="745" t="s">
        <v>64</v>
      </c>
      <c r="H235" s="746"/>
      <c r="I235" s="746"/>
      <c r="J235" s="747"/>
      <c r="K235" s="227">
        <v>4.42</v>
      </c>
      <c r="L235" s="745" t="s">
        <v>67</v>
      </c>
      <c r="M235" s="746"/>
      <c r="N235" s="746"/>
      <c r="O235" s="747"/>
      <c r="P235" s="347">
        <v>4325</v>
      </c>
      <c r="Q235" s="225" t="s">
        <v>2025</v>
      </c>
      <c r="R235" s="225" t="s">
        <v>2026</v>
      </c>
      <c r="S235" s="347" t="s">
        <v>1997</v>
      </c>
      <c r="T235" s="347" t="s">
        <v>2019</v>
      </c>
      <c r="U235" s="212">
        <v>0.66669999999999996</v>
      </c>
      <c r="V235" s="211">
        <v>1</v>
      </c>
    </row>
    <row r="236" spans="1:22" ht="52.5" customHeight="1">
      <c r="A236" s="214">
        <v>207</v>
      </c>
      <c r="B236" s="224">
        <v>160</v>
      </c>
      <c r="C236" s="219" t="s">
        <v>961</v>
      </c>
      <c r="D236" s="288">
        <v>4</v>
      </c>
      <c r="E236" s="295" t="s">
        <v>39</v>
      </c>
      <c r="F236" s="292">
        <v>4.4000000000000004</v>
      </c>
      <c r="G236" s="745" t="s">
        <v>64</v>
      </c>
      <c r="H236" s="746"/>
      <c r="I236" s="746"/>
      <c r="J236" s="747"/>
      <c r="K236" s="227">
        <v>4.42</v>
      </c>
      <c r="L236" s="745" t="s">
        <v>67</v>
      </c>
      <c r="M236" s="746"/>
      <c r="N236" s="746"/>
      <c r="O236" s="747"/>
      <c r="P236" s="347">
        <v>4191</v>
      </c>
      <c r="Q236" s="225" t="s">
        <v>2027</v>
      </c>
      <c r="R236" s="225" t="s">
        <v>2028</v>
      </c>
      <c r="S236" s="347" t="s">
        <v>2029</v>
      </c>
      <c r="T236" s="347" t="s">
        <v>2019</v>
      </c>
      <c r="U236" s="212">
        <v>0</v>
      </c>
      <c r="V236" s="211">
        <v>0.4</v>
      </c>
    </row>
    <row r="237" spans="1:22" ht="38.25" customHeight="1">
      <c r="A237" s="214">
        <v>208</v>
      </c>
      <c r="B237" s="224">
        <v>161</v>
      </c>
      <c r="C237" s="219" t="s">
        <v>961</v>
      </c>
      <c r="D237" s="288">
        <v>4</v>
      </c>
      <c r="E237" s="295" t="s">
        <v>39</v>
      </c>
      <c r="F237" s="292">
        <v>4.4000000000000004</v>
      </c>
      <c r="G237" s="745" t="s">
        <v>64</v>
      </c>
      <c r="H237" s="746"/>
      <c r="I237" s="746"/>
      <c r="J237" s="747"/>
      <c r="K237" s="227">
        <v>4.42</v>
      </c>
      <c r="L237" s="745" t="s">
        <v>67</v>
      </c>
      <c r="M237" s="746"/>
      <c r="N237" s="746"/>
      <c r="O237" s="747"/>
      <c r="P237" s="347">
        <v>4164</v>
      </c>
      <c r="Q237" s="225" t="s">
        <v>2030</v>
      </c>
      <c r="R237" s="225" t="s">
        <v>2031</v>
      </c>
      <c r="S237" s="347" t="s">
        <v>1754</v>
      </c>
      <c r="T237" s="347" t="s">
        <v>2019</v>
      </c>
      <c r="U237" s="212">
        <v>0.1</v>
      </c>
      <c r="V237" s="211">
        <v>0.25</v>
      </c>
    </row>
    <row r="238" spans="1:22" ht="66" customHeight="1">
      <c r="A238" s="214">
        <v>209</v>
      </c>
      <c r="B238" s="224">
        <v>162</v>
      </c>
      <c r="C238" s="219" t="s">
        <v>961</v>
      </c>
      <c r="D238" s="288">
        <v>4</v>
      </c>
      <c r="E238" s="295" t="s">
        <v>39</v>
      </c>
      <c r="F238" s="292">
        <v>4.4000000000000004</v>
      </c>
      <c r="G238" s="745" t="s">
        <v>64</v>
      </c>
      <c r="H238" s="746"/>
      <c r="I238" s="746"/>
      <c r="J238" s="747"/>
      <c r="K238" s="227">
        <v>4.42</v>
      </c>
      <c r="L238" s="745" t="s">
        <v>67</v>
      </c>
      <c r="M238" s="746"/>
      <c r="N238" s="746"/>
      <c r="O238" s="747"/>
      <c r="P238" s="347">
        <v>4093</v>
      </c>
      <c r="Q238" s="225" t="s">
        <v>2032</v>
      </c>
      <c r="R238" s="225" t="s">
        <v>2033</v>
      </c>
      <c r="S238" s="347" t="s">
        <v>1762</v>
      </c>
      <c r="T238" s="347" t="s">
        <v>2019</v>
      </c>
      <c r="U238" s="212">
        <v>0.35</v>
      </c>
      <c r="V238" s="211">
        <v>1</v>
      </c>
    </row>
    <row r="239" spans="1:22" ht="66" customHeight="1">
      <c r="A239" s="214">
        <v>210</v>
      </c>
      <c r="B239" s="224">
        <v>163</v>
      </c>
      <c r="C239" s="219" t="s">
        <v>961</v>
      </c>
      <c r="D239" s="288">
        <v>4</v>
      </c>
      <c r="E239" s="295" t="s">
        <v>39</v>
      </c>
      <c r="F239" s="292">
        <v>4.4000000000000004</v>
      </c>
      <c r="G239" s="745" t="s">
        <v>64</v>
      </c>
      <c r="H239" s="746"/>
      <c r="I239" s="746"/>
      <c r="J239" s="747"/>
      <c r="K239" s="227">
        <v>4.42</v>
      </c>
      <c r="L239" s="745" t="s">
        <v>67</v>
      </c>
      <c r="M239" s="746"/>
      <c r="N239" s="746"/>
      <c r="O239" s="747"/>
      <c r="P239" s="347">
        <v>4151</v>
      </c>
      <c r="Q239" s="225" t="s">
        <v>2034</v>
      </c>
      <c r="R239" s="225" t="s">
        <v>2035</v>
      </c>
      <c r="S239" s="347" t="s">
        <v>1765</v>
      </c>
      <c r="T239" s="347" t="s">
        <v>2019</v>
      </c>
      <c r="U239" s="212">
        <v>0.8</v>
      </c>
      <c r="V239" s="211">
        <v>0.9</v>
      </c>
    </row>
    <row r="240" spans="1:22" ht="38.25" customHeight="1">
      <c r="A240" s="214">
        <v>211</v>
      </c>
      <c r="B240" s="224">
        <v>164</v>
      </c>
      <c r="C240" s="219" t="s">
        <v>961</v>
      </c>
      <c r="D240" s="288">
        <v>4</v>
      </c>
      <c r="E240" s="295" t="s">
        <v>39</v>
      </c>
      <c r="F240" s="292">
        <v>4.4000000000000004</v>
      </c>
      <c r="G240" s="745" t="s">
        <v>64</v>
      </c>
      <c r="H240" s="746"/>
      <c r="I240" s="746"/>
      <c r="J240" s="747"/>
      <c r="K240" s="227">
        <v>4.42</v>
      </c>
      <c r="L240" s="745" t="s">
        <v>67</v>
      </c>
      <c r="M240" s="746"/>
      <c r="N240" s="746"/>
      <c r="O240" s="747"/>
      <c r="P240" s="347">
        <v>4328</v>
      </c>
      <c r="Q240" s="225" t="s">
        <v>2036</v>
      </c>
      <c r="R240" s="225" t="s">
        <v>2037</v>
      </c>
      <c r="S240" s="347" t="s">
        <v>1817</v>
      </c>
      <c r="T240" s="347" t="s">
        <v>1250</v>
      </c>
      <c r="U240" s="212">
        <v>0.2</v>
      </c>
      <c r="V240" s="211">
        <v>1</v>
      </c>
    </row>
    <row r="241" spans="1:22" ht="46.5" customHeight="1">
      <c r="A241" s="214">
        <v>212</v>
      </c>
      <c r="B241" s="224">
        <v>165</v>
      </c>
      <c r="C241" s="219" t="s">
        <v>961</v>
      </c>
      <c r="D241" s="288">
        <v>4</v>
      </c>
      <c r="E241" s="295" t="s">
        <v>39</v>
      </c>
      <c r="F241" s="292">
        <v>4.4000000000000004</v>
      </c>
      <c r="G241" s="745" t="s">
        <v>64</v>
      </c>
      <c r="H241" s="746"/>
      <c r="I241" s="746"/>
      <c r="J241" s="747"/>
      <c r="K241" s="227">
        <v>4.42</v>
      </c>
      <c r="L241" s="745" t="s">
        <v>67</v>
      </c>
      <c r="M241" s="746"/>
      <c r="N241" s="746"/>
      <c r="O241" s="747"/>
      <c r="P241" s="347">
        <v>4211</v>
      </c>
      <c r="Q241" s="225" t="s">
        <v>2038</v>
      </c>
      <c r="R241" s="225" t="s">
        <v>2039</v>
      </c>
      <c r="S241" s="347" t="s">
        <v>1794</v>
      </c>
      <c r="T241" s="347" t="s">
        <v>2019</v>
      </c>
      <c r="U241" s="212">
        <v>1</v>
      </c>
      <c r="V241" s="211">
        <v>1</v>
      </c>
    </row>
    <row r="242" spans="1:22" ht="69" customHeight="1">
      <c r="A242" s="214">
        <v>213</v>
      </c>
      <c r="B242" s="224">
        <v>166</v>
      </c>
      <c r="C242" s="219" t="s">
        <v>961</v>
      </c>
      <c r="D242" s="288">
        <v>4</v>
      </c>
      <c r="E242" s="295" t="s">
        <v>39</v>
      </c>
      <c r="F242" s="292">
        <v>4.4000000000000004</v>
      </c>
      <c r="G242" s="745" t="s">
        <v>64</v>
      </c>
      <c r="H242" s="746"/>
      <c r="I242" s="746"/>
      <c r="J242" s="747"/>
      <c r="K242" s="227">
        <v>4.42</v>
      </c>
      <c r="L242" s="745" t="s">
        <v>67</v>
      </c>
      <c r="M242" s="746"/>
      <c r="N242" s="746"/>
      <c r="O242" s="747"/>
      <c r="P242" s="347">
        <v>4079</v>
      </c>
      <c r="Q242" s="225" t="s">
        <v>2040</v>
      </c>
      <c r="R242" s="225" t="s">
        <v>2041</v>
      </c>
      <c r="S242" s="347" t="s">
        <v>1854</v>
      </c>
      <c r="T242" s="347" t="s">
        <v>2019</v>
      </c>
      <c r="U242" s="212">
        <v>0.5</v>
      </c>
      <c r="V242" s="211">
        <v>1</v>
      </c>
    </row>
    <row r="243" spans="1:22" ht="63.75" customHeight="1">
      <c r="A243" s="214">
        <v>214</v>
      </c>
      <c r="B243" s="224">
        <v>167</v>
      </c>
      <c r="C243" s="219" t="s">
        <v>961</v>
      </c>
      <c r="D243" s="288">
        <v>5</v>
      </c>
      <c r="E243" s="295" t="s">
        <v>40</v>
      </c>
      <c r="F243" s="292">
        <v>5.0999999999999996</v>
      </c>
      <c r="G243" s="745" t="s">
        <v>79</v>
      </c>
      <c r="H243" s="746"/>
      <c r="I243" s="746"/>
      <c r="J243" s="747"/>
      <c r="K243" s="227">
        <v>5.1100000000000003</v>
      </c>
      <c r="L243" s="745" t="s">
        <v>80</v>
      </c>
      <c r="M243" s="746"/>
      <c r="N243" s="746"/>
      <c r="O243" s="747"/>
      <c r="P243" s="347">
        <v>4266</v>
      </c>
      <c r="Q243" s="225" t="s">
        <v>2042</v>
      </c>
      <c r="R243" s="225" t="s">
        <v>2043</v>
      </c>
      <c r="S243" s="347" t="s">
        <v>1772</v>
      </c>
      <c r="T243" s="347" t="s">
        <v>2044</v>
      </c>
      <c r="U243" s="212">
        <v>0.7</v>
      </c>
      <c r="V243" s="211">
        <v>1</v>
      </c>
    </row>
    <row r="244" spans="1:22" ht="94.5" customHeight="1">
      <c r="A244" s="214">
        <v>215</v>
      </c>
      <c r="B244" s="224">
        <v>168</v>
      </c>
      <c r="C244" s="219" t="s">
        <v>961</v>
      </c>
      <c r="D244" s="288">
        <v>5</v>
      </c>
      <c r="E244" s="295" t="s">
        <v>40</v>
      </c>
      <c r="F244" s="292">
        <v>5.0999999999999996</v>
      </c>
      <c r="G244" s="745" t="s">
        <v>79</v>
      </c>
      <c r="H244" s="746"/>
      <c r="I244" s="746"/>
      <c r="J244" s="747"/>
      <c r="K244" s="227">
        <v>5.1100000000000003</v>
      </c>
      <c r="L244" s="745" t="s">
        <v>80</v>
      </c>
      <c r="M244" s="746"/>
      <c r="N244" s="746"/>
      <c r="O244" s="747"/>
      <c r="P244" s="347">
        <v>4097</v>
      </c>
      <c r="Q244" s="225" t="s">
        <v>2045</v>
      </c>
      <c r="R244" s="225" t="s">
        <v>2046</v>
      </c>
      <c r="S244" s="347" t="s">
        <v>2047</v>
      </c>
      <c r="T244" s="347" t="s">
        <v>2048</v>
      </c>
      <c r="U244" s="212">
        <v>0.3</v>
      </c>
      <c r="V244" s="211">
        <v>1</v>
      </c>
    </row>
    <row r="245" spans="1:22" ht="73.5" customHeight="1">
      <c r="A245" s="214">
        <v>216</v>
      </c>
      <c r="B245" s="224">
        <v>169</v>
      </c>
      <c r="C245" s="219" t="s">
        <v>961</v>
      </c>
      <c r="D245" s="288">
        <v>5</v>
      </c>
      <c r="E245" s="295" t="s">
        <v>40</v>
      </c>
      <c r="F245" s="292">
        <v>5.0999999999999996</v>
      </c>
      <c r="G245" s="745" t="s">
        <v>79</v>
      </c>
      <c r="H245" s="746"/>
      <c r="I245" s="746"/>
      <c r="J245" s="747"/>
      <c r="K245" s="227">
        <v>5.12</v>
      </c>
      <c r="L245" s="745" t="s">
        <v>82</v>
      </c>
      <c r="M245" s="746"/>
      <c r="N245" s="746"/>
      <c r="O245" s="747"/>
      <c r="P245" s="347">
        <v>4248</v>
      </c>
      <c r="Q245" s="225" t="s">
        <v>2049</v>
      </c>
      <c r="R245" s="225" t="s">
        <v>2050</v>
      </c>
      <c r="S245" s="347" t="s">
        <v>2051</v>
      </c>
      <c r="T245" s="347" t="s">
        <v>2052</v>
      </c>
      <c r="U245" s="212" t="s">
        <v>579</v>
      </c>
      <c r="V245" s="211">
        <v>1</v>
      </c>
    </row>
    <row r="246" spans="1:22" ht="92.25" customHeight="1">
      <c r="A246" s="214">
        <v>217</v>
      </c>
      <c r="B246" s="224">
        <v>170</v>
      </c>
      <c r="C246" s="219" t="s">
        <v>961</v>
      </c>
      <c r="D246" s="288">
        <v>5</v>
      </c>
      <c r="E246" s="295" t="s">
        <v>40</v>
      </c>
      <c r="F246" s="292">
        <v>5.0999999999999996</v>
      </c>
      <c r="G246" s="745" t="s">
        <v>79</v>
      </c>
      <c r="H246" s="746"/>
      <c r="I246" s="746"/>
      <c r="J246" s="747"/>
      <c r="K246" s="227">
        <v>5.12</v>
      </c>
      <c r="L246" s="745" t="s">
        <v>82</v>
      </c>
      <c r="M246" s="746"/>
      <c r="N246" s="746"/>
      <c r="O246" s="747"/>
      <c r="P246" s="347">
        <v>4257</v>
      </c>
      <c r="Q246" s="225" t="s">
        <v>2053</v>
      </c>
      <c r="R246" s="225" t="s">
        <v>2054</v>
      </c>
      <c r="S246" s="347" t="s">
        <v>2055</v>
      </c>
      <c r="T246" s="347" t="s">
        <v>1634</v>
      </c>
      <c r="U246" s="212">
        <v>0.13270000000000001</v>
      </c>
      <c r="V246" s="211">
        <v>0.4</v>
      </c>
    </row>
    <row r="247" spans="1:22" ht="63.75" customHeight="1">
      <c r="A247" s="214">
        <v>218</v>
      </c>
      <c r="B247" s="224">
        <v>171</v>
      </c>
      <c r="C247" s="219" t="s">
        <v>961</v>
      </c>
      <c r="D247" s="288">
        <v>5</v>
      </c>
      <c r="E247" s="295" t="s">
        <v>40</v>
      </c>
      <c r="F247" s="292">
        <v>5.0999999999999996</v>
      </c>
      <c r="G247" s="745" t="s">
        <v>79</v>
      </c>
      <c r="H247" s="746"/>
      <c r="I247" s="746"/>
      <c r="J247" s="747"/>
      <c r="K247" s="227">
        <v>5.12</v>
      </c>
      <c r="L247" s="745" t="s">
        <v>82</v>
      </c>
      <c r="M247" s="746"/>
      <c r="N247" s="746"/>
      <c r="O247" s="747"/>
      <c r="P247" s="347">
        <v>4267</v>
      </c>
      <c r="Q247" s="225" t="s">
        <v>2056</v>
      </c>
      <c r="R247" s="225" t="s">
        <v>2057</v>
      </c>
      <c r="S247" s="347" t="s">
        <v>2055</v>
      </c>
      <c r="T247" s="347" t="s">
        <v>1634</v>
      </c>
      <c r="U247" s="212">
        <v>0.2424</v>
      </c>
      <c r="V247" s="211">
        <v>0.95</v>
      </c>
    </row>
    <row r="248" spans="1:22" ht="51" customHeight="1">
      <c r="A248" s="214">
        <v>219</v>
      </c>
      <c r="B248" s="224">
        <v>172</v>
      </c>
      <c r="C248" s="219" t="s">
        <v>961</v>
      </c>
      <c r="D248" s="288">
        <v>5</v>
      </c>
      <c r="E248" s="295" t="s">
        <v>40</v>
      </c>
      <c r="F248" s="292">
        <v>5.0999999999999996</v>
      </c>
      <c r="G248" s="745" t="s">
        <v>79</v>
      </c>
      <c r="H248" s="746"/>
      <c r="I248" s="746"/>
      <c r="J248" s="747"/>
      <c r="K248" s="227">
        <v>5.12</v>
      </c>
      <c r="L248" s="745" t="s">
        <v>82</v>
      </c>
      <c r="M248" s="746"/>
      <c r="N248" s="746"/>
      <c r="O248" s="747"/>
      <c r="P248" s="347">
        <v>4212</v>
      </c>
      <c r="Q248" s="225" t="s">
        <v>2058</v>
      </c>
      <c r="R248" s="225" t="s">
        <v>2059</v>
      </c>
      <c r="S248" s="347" t="s">
        <v>2060</v>
      </c>
      <c r="T248" s="347" t="s">
        <v>2061</v>
      </c>
      <c r="U248" s="212">
        <v>0.45</v>
      </c>
      <c r="V248" s="211">
        <v>0.45</v>
      </c>
    </row>
    <row r="249" spans="1:22" ht="76.5" customHeight="1">
      <c r="A249" s="214">
        <v>220</v>
      </c>
      <c r="B249" s="224">
        <v>173</v>
      </c>
      <c r="C249" s="219" t="s">
        <v>961</v>
      </c>
      <c r="D249" s="288">
        <v>5</v>
      </c>
      <c r="E249" s="295" t="s">
        <v>40</v>
      </c>
      <c r="F249" s="292">
        <v>5.0999999999999996</v>
      </c>
      <c r="G249" s="745" t="s">
        <v>79</v>
      </c>
      <c r="H249" s="746"/>
      <c r="I249" s="746"/>
      <c r="J249" s="747"/>
      <c r="K249" s="227">
        <v>5.12</v>
      </c>
      <c r="L249" s="745" t="s">
        <v>82</v>
      </c>
      <c r="M249" s="746"/>
      <c r="N249" s="746"/>
      <c r="O249" s="747"/>
      <c r="P249" s="347">
        <v>4290</v>
      </c>
      <c r="Q249" s="225" t="s">
        <v>2062</v>
      </c>
      <c r="R249" s="225" t="s">
        <v>2063</v>
      </c>
      <c r="S249" s="347" t="s">
        <v>2064</v>
      </c>
      <c r="T249" s="347" t="s">
        <v>1496</v>
      </c>
      <c r="U249" s="212">
        <v>0.15</v>
      </c>
      <c r="V249" s="211">
        <v>0.15</v>
      </c>
    </row>
    <row r="250" spans="1:22" ht="140.25" customHeight="1">
      <c r="A250" s="214">
        <v>221</v>
      </c>
      <c r="B250" s="224">
        <v>174</v>
      </c>
      <c r="C250" s="219" t="s">
        <v>961</v>
      </c>
      <c r="D250" s="288">
        <v>5</v>
      </c>
      <c r="E250" s="295" t="s">
        <v>40</v>
      </c>
      <c r="F250" s="292">
        <v>5.0999999999999996</v>
      </c>
      <c r="G250" s="745" t="s">
        <v>79</v>
      </c>
      <c r="H250" s="746"/>
      <c r="I250" s="746"/>
      <c r="J250" s="747"/>
      <c r="K250" s="227">
        <v>5.12</v>
      </c>
      <c r="L250" s="745" t="s">
        <v>82</v>
      </c>
      <c r="M250" s="746"/>
      <c r="N250" s="746"/>
      <c r="O250" s="747"/>
      <c r="P250" s="347">
        <v>4219</v>
      </c>
      <c r="Q250" s="225" t="s">
        <v>2065</v>
      </c>
      <c r="R250" s="225" t="s">
        <v>2066</v>
      </c>
      <c r="S250" s="347" t="s">
        <v>2067</v>
      </c>
      <c r="T250" s="347" t="s">
        <v>1143</v>
      </c>
      <c r="U250" s="212">
        <v>0.33329999999999999</v>
      </c>
      <c r="V250" s="211">
        <v>0.33</v>
      </c>
    </row>
    <row r="251" spans="1:22" ht="86.25" customHeight="1">
      <c r="A251" s="214">
        <v>222</v>
      </c>
      <c r="B251" s="224">
        <v>175</v>
      </c>
      <c r="C251" s="219" t="s">
        <v>961</v>
      </c>
      <c r="D251" s="288">
        <v>5</v>
      </c>
      <c r="E251" s="295" t="s">
        <v>40</v>
      </c>
      <c r="F251" s="292">
        <v>5.0999999999999996</v>
      </c>
      <c r="G251" s="745" t="s">
        <v>79</v>
      </c>
      <c r="H251" s="746"/>
      <c r="I251" s="746"/>
      <c r="J251" s="747"/>
      <c r="K251" s="227">
        <v>5.12</v>
      </c>
      <c r="L251" s="745" t="s">
        <v>82</v>
      </c>
      <c r="M251" s="746"/>
      <c r="N251" s="746"/>
      <c r="O251" s="747"/>
      <c r="P251" s="347">
        <v>4294</v>
      </c>
      <c r="Q251" s="225" t="s">
        <v>2068</v>
      </c>
      <c r="R251" s="225" t="s">
        <v>2069</v>
      </c>
      <c r="S251" s="347" t="s">
        <v>2070</v>
      </c>
      <c r="T251" s="347" t="s">
        <v>1242</v>
      </c>
      <c r="U251" s="212">
        <v>0.47499999999999998</v>
      </c>
      <c r="V251" s="211">
        <v>0.88</v>
      </c>
    </row>
    <row r="252" spans="1:22" ht="74.25" customHeight="1">
      <c r="A252" s="214">
        <v>223</v>
      </c>
      <c r="B252" s="224">
        <v>176</v>
      </c>
      <c r="C252" s="219" t="s">
        <v>961</v>
      </c>
      <c r="D252" s="288">
        <v>5</v>
      </c>
      <c r="E252" s="295" t="s">
        <v>40</v>
      </c>
      <c r="F252" s="292">
        <v>5.0999999999999996</v>
      </c>
      <c r="G252" s="745" t="s">
        <v>79</v>
      </c>
      <c r="H252" s="746"/>
      <c r="I252" s="746"/>
      <c r="J252" s="747"/>
      <c r="K252" s="227">
        <v>5.12</v>
      </c>
      <c r="L252" s="745" t="s">
        <v>82</v>
      </c>
      <c r="M252" s="746"/>
      <c r="N252" s="746"/>
      <c r="O252" s="747"/>
      <c r="P252" s="347">
        <v>4112</v>
      </c>
      <c r="Q252" s="225" t="s">
        <v>2071</v>
      </c>
      <c r="R252" s="225" t="s">
        <v>2072</v>
      </c>
      <c r="S252" s="347" t="s">
        <v>2073</v>
      </c>
      <c r="T252" s="347" t="s">
        <v>1250</v>
      </c>
      <c r="U252" s="212">
        <v>0.55559999999999998</v>
      </c>
      <c r="V252" s="211">
        <v>1</v>
      </c>
    </row>
    <row r="253" spans="1:22" ht="95.25" customHeight="1">
      <c r="A253" s="214">
        <v>224</v>
      </c>
      <c r="B253" s="224">
        <v>177</v>
      </c>
      <c r="C253" s="219" t="s">
        <v>961</v>
      </c>
      <c r="D253" s="288">
        <v>5</v>
      </c>
      <c r="E253" s="295" t="s">
        <v>40</v>
      </c>
      <c r="F253" s="292">
        <v>5.0999999999999996</v>
      </c>
      <c r="G253" s="745" t="s">
        <v>79</v>
      </c>
      <c r="H253" s="746"/>
      <c r="I253" s="746"/>
      <c r="J253" s="747"/>
      <c r="K253" s="227">
        <v>5.12</v>
      </c>
      <c r="L253" s="745" t="s">
        <v>82</v>
      </c>
      <c r="M253" s="746"/>
      <c r="N253" s="746"/>
      <c r="O253" s="747"/>
      <c r="P253" s="347">
        <v>4100</v>
      </c>
      <c r="Q253" s="225" t="s">
        <v>2074</v>
      </c>
      <c r="R253" s="225" t="s">
        <v>2075</v>
      </c>
      <c r="S253" s="347" t="s">
        <v>2076</v>
      </c>
      <c r="T253" s="347" t="s">
        <v>2077</v>
      </c>
      <c r="U253" s="212">
        <v>0.4</v>
      </c>
      <c r="V253" s="211">
        <v>1</v>
      </c>
    </row>
    <row r="254" spans="1:22" ht="84" customHeight="1">
      <c r="A254" s="214">
        <v>225</v>
      </c>
      <c r="B254" s="224">
        <v>178</v>
      </c>
      <c r="C254" s="219" t="s">
        <v>961</v>
      </c>
      <c r="D254" s="288">
        <v>5</v>
      </c>
      <c r="E254" s="295" t="s">
        <v>40</v>
      </c>
      <c r="F254" s="292">
        <v>5.0999999999999996</v>
      </c>
      <c r="G254" s="745" t="s">
        <v>79</v>
      </c>
      <c r="H254" s="746"/>
      <c r="I254" s="746"/>
      <c r="J254" s="747"/>
      <c r="K254" s="227">
        <v>5.12</v>
      </c>
      <c r="L254" s="745" t="s">
        <v>82</v>
      </c>
      <c r="M254" s="746"/>
      <c r="N254" s="746"/>
      <c r="O254" s="747"/>
      <c r="P254" s="347">
        <v>4236</v>
      </c>
      <c r="Q254" s="225" t="s">
        <v>2078</v>
      </c>
      <c r="R254" s="225" t="s">
        <v>2079</v>
      </c>
      <c r="S254" s="347" t="s">
        <v>2067</v>
      </c>
      <c r="T254" s="347" t="s">
        <v>2080</v>
      </c>
      <c r="U254" s="212">
        <v>0.4</v>
      </c>
      <c r="V254" s="211">
        <v>0.4</v>
      </c>
    </row>
    <row r="255" spans="1:22" ht="63.75" customHeight="1">
      <c r="A255" s="214">
        <v>226</v>
      </c>
      <c r="B255" s="224">
        <v>179</v>
      </c>
      <c r="C255" s="219" t="s">
        <v>961</v>
      </c>
      <c r="D255" s="288">
        <v>5</v>
      </c>
      <c r="E255" s="295" t="s">
        <v>40</v>
      </c>
      <c r="F255" s="292">
        <v>5.2</v>
      </c>
      <c r="G255" s="745" t="s">
        <v>84</v>
      </c>
      <c r="H255" s="746"/>
      <c r="I255" s="746"/>
      <c r="J255" s="747"/>
      <c r="K255" s="227">
        <v>5.22</v>
      </c>
      <c r="L255" s="745" t="s">
        <v>86</v>
      </c>
      <c r="M255" s="746"/>
      <c r="N255" s="746"/>
      <c r="O255" s="747"/>
      <c r="P255" s="347">
        <v>4262</v>
      </c>
      <c r="Q255" s="225" t="s">
        <v>2081</v>
      </c>
      <c r="R255" s="225" t="s">
        <v>2082</v>
      </c>
      <c r="S255" s="347" t="s">
        <v>581</v>
      </c>
      <c r="T255" s="347" t="s">
        <v>1634</v>
      </c>
      <c r="U255" s="212">
        <v>0.4</v>
      </c>
      <c r="V255" s="211">
        <v>0.4</v>
      </c>
    </row>
    <row r="256" spans="1:22" ht="56.25" customHeight="1" thickBot="1">
      <c r="A256" s="214">
        <v>227</v>
      </c>
      <c r="B256" s="230">
        <v>180</v>
      </c>
      <c r="C256" s="231" t="s">
        <v>961</v>
      </c>
      <c r="D256" s="291">
        <v>5</v>
      </c>
      <c r="E256" s="297" t="s">
        <v>40</v>
      </c>
      <c r="F256" s="294">
        <v>5.2</v>
      </c>
      <c r="G256" s="748" t="s">
        <v>84</v>
      </c>
      <c r="H256" s="749"/>
      <c r="I256" s="749"/>
      <c r="J256" s="750"/>
      <c r="K256" s="234">
        <v>5.22</v>
      </c>
      <c r="L256" s="748" t="s">
        <v>86</v>
      </c>
      <c r="M256" s="749"/>
      <c r="N256" s="749"/>
      <c r="O256" s="750"/>
      <c r="P256" s="348">
        <v>4329</v>
      </c>
      <c r="Q256" s="232" t="s">
        <v>2083</v>
      </c>
      <c r="R256" s="232" t="s">
        <v>2084</v>
      </c>
      <c r="S256" s="348" t="s">
        <v>1817</v>
      </c>
      <c r="T256" s="348" t="s">
        <v>1632</v>
      </c>
      <c r="U256" s="213">
        <v>0</v>
      </c>
      <c r="V256" s="298">
        <v>1</v>
      </c>
    </row>
    <row r="257" spans="3:5" ht="15">
      <c r="C257" s="233"/>
      <c r="E257" s="118"/>
    </row>
    <row r="258" spans="3:5">
      <c r="C258" s="233"/>
    </row>
    <row r="259" spans="3:5">
      <c r="C259" s="233"/>
    </row>
    <row r="260" spans="3:5">
      <c r="C260" s="233"/>
    </row>
    <row r="261" spans="3:5">
      <c r="C261" s="233"/>
    </row>
    <row r="262" spans="3:5">
      <c r="C262" s="233"/>
    </row>
    <row r="263" spans="3:5">
      <c r="C263" s="233"/>
    </row>
    <row r="264" spans="3:5">
      <c r="C264" s="233"/>
    </row>
    <row r="265" spans="3:5">
      <c r="C265" s="233"/>
    </row>
    <row r="266" spans="3:5">
      <c r="C266" s="233"/>
    </row>
    <row r="267" spans="3:5">
      <c r="C267" s="233"/>
    </row>
    <row r="268" spans="3:5">
      <c r="C268" s="233"/>
    </row>
    <row r="269" spans="3:5">
      <c r="C269" s="233"/>
    </row>
    <row r="270" spans="3:5">
      <c r="C270" s="233"/>
    </row>
    <row r="271" spans="3:5">
      <c r="C271" s="233"/>
    </row>
    <row r="272" spans="3:5">
      <c r="C272" s="233"/>
    </row>
    <row r="273" spans="3:3">
      <c r="C273" s="233"/>
    </row>
    <row r="274" spans="3:3">
      <c r="C274" s="233"/>
    </row>
    <row r="275" spans="3:3">
      <c r="C275" s="233"/>
    </row>
    <row r="276" spans="3:3">
      <c r="C276" s="233"/>
    </row>
    <row r="277" spans="3:3">
      <c r="C277" s="233"/>
    </row>
  </sheetData>
  <autoFilter ref="A39:V256" xr:uid="{00000000-0009-0000-0000-00000B000000}">
    <filterColumn colId="20" showButton="0"/>
  </autoFilter>
  <mergeCells count="485">
    <mergeCell ref="C30:C32"/>
    <mergeCell ref="M22:M23"/>
    <mergeCell ref="L22:L23"/>
    <mergeCell ref="G21:G23"/>
    <mergeCell ref="H21:H23"/>
    <mergeCell ref="C21:C23"/>
    <mergeCell ref="B30:B32"/>
    <mergeCell ref="H29:H30"/>
    <mergeCell ref="G29:G30"/>
    <mergeCell ref="B21:B23"/>
    <mergeCell ref="C24:C28"/>
    <mergeCell ref="B24:B28"/>
    <mergeCell ref="H26:J26"/>
    <mergeCell ref="C19:E19"/>
    <mergeCell ref="H19:J19"/>
    <mergeCell ref="M19:O19"/>
    <mergeCell ref="B20:C20"/>
    <mergeCell ref="D20:E20"/>
    <mergeCell ref="G20:H20"/>
    <mergeCell ref="I20:J20"/>
    <mergeCell ref="L20:M20"/>
    <mergeCell ref="N20:O20"/>
    <mergeCell ref="R24:R25"/>
    <mergeCell ref="R19:T19"/>
    <mergeCell ref="Q20:R20"/>
    <mergeCell ref="S20:T20"/>
    <mergeCell ref="Q21:Q23"/>
    <mergeCell ref="R21:R23"/>
    <mergeCell ref="G42:J42"/>
    <mergeCell ref="L42:O42"/>
    <mergeCell ref="G27:H27"/>
    <mergeCell ref="I27:J27"/>
    <mergeCell ref="M26:M27"/>
    <mergeCell ref="L26:L27"/>
    <mergeCell ref="M24:M25"/>
    <mergeCell ref="L24:L25"/>
    <mergeCell ref="Q24:Q25"/>
    <mergeCell ref="G40:J40"/>
    <mergeCell ref="L40:O40"/>
    <mergeCell ref="G43:J43"/>
    <mergeCell ref="L43:O43"/>
    <mergeCell ref="U39:V39"/>
    <mergeCell ref="G47:J47"/>
    <mergeCell ref="L47:O47"/>
    <mergeCell ref="G48:J48"/>
    <mergeCell ref="L48:O48"/>
    <mergeCell ref="G49:J49"/>
    <mergeCell ref="L49:O49"/>
    <mergeCell ref="G44:J44"/>
    <mergeCell ref="L44:O44"/>
    <mergeCell ref="G45:J45"/>
    <mergeCell ref="L45:O45"/>
    <mergeCell ref="G46:J46"/>
    <mergeCell ref="L46:O46"/>
    <mergeCell ref="G41:J41"/>
    <mergeCell ref="L41:O41"/>
    <mergeCell ref="G53:J53"/>
    <mergeCell ref="L53:O53"/>
    <mergeCell ref="G54:J54"/>
    <mergeCell ref="L54:O54"/>
    <mergeCell ref="G55:J55"/>
    <mergeCell ref="L55:O55"/>
    <mergeCell ref="G50:J50"/>
    <mergeCell ref="L50:O50"/>
    <mergeCell ref="G51:J51"/>
    <mergeCell ref="L51:O51"/>
    <mergeCell ref="G52:J52"/>
    <mergeCell ref="L52:O52"/>
    <mergeCell ref="G59:J59"/>
    <mergeCell ref="L59:O59"/>
    <mergeCell ref="G60:J60"/>
    <mergeCell ref="L60:O60"/>
    <mergeCell ref="G61:J61"/>
    <mergeCell ref="L61:O61"/>
    <mergeCell ref="G56:J56"/>
    <mergeCell ref="L56:O56"/>
    <mergeCell ref="G57:J57"/>
    <mergeCell ref="L57:O57"/>
    <mergeCell ref="G58:J58"/>
    <mergeCell ref="L58:O58"/>
    <mergeCell ref="G65:J65"/>
    <mergeCell ref="L65:O65"/>
    <mergeCell ref="G66:J66"/>
    <mergeCell ref="L66:O66"/>
    <mergeCell ref="G67:J67"/>
    <mergeCell ref="L67:O67"/>
    <mergeCell ref="G62:J62"/>
    <mergeCell ref="L62:O62"/>
    <mergeCell ref="G63:J63"/>
    <mergeCell ref="L63:O63"/>
    <mergeCell ref="G64:J64"/>
    <mergeCell ref="L64:O64"/>
    <mergeCell ref="G71:J71"/>
    <mergeCell ref="L71:O71"/>
    <mergeCell ref="G72:J72"/>
    <mergeCell ref="L72:O72"/>
    <mergeCell ref="G73:J73"/>
    <mergeCell ref="L73:O73"/>
    <mergeCell ref="G68:J68"/>
    <mergeCell ref="L68:O68"/>
    <mergeCell ref="G69:J69"/>
    <mergeCell ref="L69:O69"/>
    <mergeCell ref="G70:J70"/>
    <mergeCell ref="L70:O70"/>
    <mergeCell ref="G76:J76"/>
    <mergeCell ref="L76:O76"/>
    <mergeCell ref="G77:J77"/>
    <mergeCell ref="L77:O77"/>
    <mergeCell ref="G78:J78"/>
    <mergeCell ref="L78:O78"/>
    <mergeCell ref="G74:J74"/>
    <mergeCell ref="L74:O74"/>
    <mergeCell ref="G75:J75"/>
    <mergeCell ref="L75:O75"/>
    <mergeCell ref="G82:J82"/>
    <mergeCell ref="L82:O82"/>
    <mergeCell ref="G83:J83"/>
    <mergeCell ref="L83:O83"/>
    <mergeCell ref="G84:J84"/>
    <mergeCell ref="L84:O84"/>
    <mergeCell ref="G79:J79"/>
    <mergeCell ref="L79:O79"/>
    <mergeCell ref="G80:J80"/>
    <mergeCell ref="L80:O80"/>
    <mergeCell ref="G81:J81"/>
    <mergeCell ref="L81:O81"/>
    <mergeCell ref="G87:J87"/>
    <mergeCell ref="L87:O87"/>
    <mergeCell ref="G88:J88"/>
    <mergeCell ref="L88:O88"/>
    <mergeCell ref="G89:J89"/>
    <mergeCell ref="L89:O89"/>
    <mergeCell ref="G85:J85"/>
    <mergeCell ref="L85:O85"/>
    <mergeCell ref="G86:J86"/>
    <mergeCell ref="L86:O86"/>
    <mergeCell ref="G93:J93"/>
    <mergeCell ref="L93:O93"/>
    <mergeCell ref="G94:J94"/>
    <mergeCell ref="L94:O94"/>
    <mergeCell ref="G95:J95"/>
    <mergeCell ref="L95:O95"/>
    <mergeCell ref="G90:J90"/>
    <mergeCell ref="L90:O90"/>
    <mergeCell ref="G91:J91"/>
    <mergeCell ref="L91:O91"/>
    <mergeCell ref="G92:J92"/>
    <mergeCell ref="L92:O92"/>
    <mergeCell ref="G99:J99"/>
    <mergeCell ref="L99:O99"/>
    <mergeCell ref="G100:J100"/>
    <mergeCell ref="L100:O100"/>
    <mergeCell ref="G101:J101"/>
    <mergeCell ref="L101:O101"/>
    <mergeCell ref="G96:J96"/>
    <mergeCell ref="L96:O96"/>
    <mergeCell ref="G97:J97"/>
    <mergeCell ref="L97:O97"/>
    <mergeCell ref="G98:J98"/>
    <mergeCell ref="L98:O98"/>
    <mergeCell ref="G105:J105"/>
    <mergeCell ref="L105:O105"/>
    <mergeCell ref="G106:J106"/>
    <mergeCell ref="L106:O106"/>
    <mergeCell ref="G107:J107"/>
    <mergeCell ref="L107:O107"/>
    <mergeCell ref="G102:J102"/>
    <mergeCell ref="L102:O102"/>
    <mergeCell ref="G103:J103"/>
    <mergeCell ref="L103:O103"/>
    <mergeCell ref="G104:J104"/>
    <mergeCell ref="L104:O104"/>
    <mergeCell ref="G111:J111"/>
    <mergeCell ref="L111:O111"/>
    <mergeCell ref="G112:J112"/>
    <mergeCell ref="L112:O112"/>
    <mergeCell ref="G113:J113"/>
    <mergeCell ref="L113:O113"/>
    <mergeCell ref="G108:J108"/>
    <mergeCell ref="L108:O108"/>
    <mergeCell ref="G109:J109"/>
    <mergeCell ref="L109:O109"/>
    <mergeCell ref="G110:J110"/>
    <mergeCell ref="L110:O110"/>
    <mergeCell ref="G117:J117"/>
    <mergeCell ref="L117:O117"/>
    <mergeCell ref="G118:J118"/>
    <mergeCell ref="L118:O118"/>
    <mergeCell ref="G119:J119"/>
    <mergeCell ref="L119:O119"/>
    <mergeCell ref="G114:J114"/>
    <mergeCell ref="L114:O114"/>
    <mergeCell ref="G115:J115"/>
    <mergeCell ref="L115:O115"/>
    <mergeCell ref="G116:J116"/>
    <mergeCell ref="L116:O116"/>
    <mergeCell ref="G123:J123"/>
    <mergeCell ref="L123:O123"/>
    <mergeCell ref="G124:J124"/>
    <mergeCell ref="L124:O124"/>
    <mergeCell ref="G125:J125"/>
    <mergeCell ref="L125:O125"/>
    <mergeCell ref="G120:J120"/>
    <mergeCell ref="L120:O120"/>
    <mergeCell ref="G121:J121"/>
    <mergeCell ref="L121:O121"/>
    <mergeCell ref="G122:J122"/>
    <mergeCell ref="L122:O122"/>
    <mergeCell ref="G129:J129"/>
    <mergeCell ref="L129:O129"/>
    <mergeCell ref="G130:J130"/>
    <mergeCell ref="L130:O130"/>
    <mergeCell ref="G131:J131"/>
    <mergeCell ref="L131:O131"/>
    <mergeCell ref="G126:J126"/>
    <mergeCell ref="L126:O126"/>
    <mergeCell ref="G127:J127"/>
    <mergeCell ref="L127:O127"/>
    <mergeCell ref="G128:J128"/>
    <mergeCell ref="L128:O128"/>
    <mergeCell ref="G135:J135"/>
    <mergeCell ref="L135:O135"/>
    <mergeCell ref="G136:J136"/>
    <mergeCell ref="L136:O136"/>
    <mergeCell ref="G137:J137"/>
    <mergeCell ref="L137:O137"/>
    <mergeCell ref="G132:J132"/>
    <mergeCell ref="L132:O132"/>
    <mergeCell ref="G133:J133"/>
    <mergeCell ref="L133:O133"/>
    <mergeCell ref="G134:J134"/>
    <mergeCell ref="L134:O134"/>
    <mergeCell ref="G139:J139"/>
    <mergeCell ref="L139:O139"/>
    <mergeCell ref="G140:J140"/>
    <mergeCell ref="L140:O140"/>
    <mergeCell ref="G141:J141"/>
    <mergeCell ref="L141:O141"/>
    <mergeCell ref="G142:J142"/>
    <mergeCell ref="L142:O142"/>
    <mergeCell ref="G138:J138"/>
    <mergeCell ref="L138:O138"/>
    <mergeCell ref="G143:J143"/>
    <mergeCell ref="L143:O143"/>
    <mergeCell ref="G144:J144"/>
    <mergeCell ref="L144:O144"/>
    <mergeCell ref="G145:J145"/>
    <mergeCell ref="L145:O145"/>
    <mergeCell ref="G146:J146"/>
    <mergeCell ref="L146:O146"/>
    <mergeCell ref="G152:J152"/>
    <mergeCell ref="L152:O152"/>
    <mergeCell ref="G153:J153"/>
    <mergeCell ref="L153:O153"/>
    <mergeCell ref="G154:J154"/>
    <mergeCell ref="L154:O154"/>
    <mergeCell ref="G155:J155"/>
    <mergeCell ref="L155:O155"/>
    <mergeCell ref="G147:J147"/>
    <mergeCell ref="L147:O147"/>
    <mergeCell ref="G148:J148"/>
    <mergeCell ref="L148:O148"/>
    <mergeCell ref="G149:J149"/>
    <mergeCell ref="L149:O149"/>
    <mergeCell ref="G150:J150"/>
    <mergeCell ref="L150:O150"/>
    <mergeCell ref="G151:J151"/>
    <mergeCell ref="L151:O151"/>
    <mergeCell ref="G156:J156"/>
    <mergeCell ref="L156:O156"/>
    <mergeCell ref="G157:J157"/>
    <mergeCell ref="L157:O157"/>
    <mergeCell ref="G158:J158"/>
    <mergeCell ref="L158:O158"/>
    <mergeCell ref="G159:J159"/>
    <mergeCell ref="L159:O159"/>
    <mergeCell ref="G160:J160"/>
    <mergeCell ref="L160:O160"/>
    <mergeCell ref="G161:J161"/>
    <mergeCell ref="L161:O161"/>
    <mergeCell ref="G162:J162"/>
    <mergeCell ref="L162:O162"/>
    <mergeCell ref="G163:J163"/>
    <mergeCell ref="L163:O163"/>
    <mergeCell ref="G164:J164"/>
    <mergeCell ref="L164:O164"/>
    <mergeCell ref="G165:J165"/>
    <mergeCell ref="L165:O165"/>
    <mergeCell ref="G166:J166"/>
    <mergeCell ref="L166:O166"/>
    <mergeCell ref="G167:J167"/>
    <mergeCell ref="L167:O167"/>
    <mergeCell ref="G168:J168"/>
    <mergeCell ref="L168:O168"/>
    <mergeCell ref="G169:J169"/>
    <mergeCell ref="L169:O169"/>
    <mergeCell ref="G170:J170"/>
    <mergeCell ref="L170:O170"/>
    <mergeCell ref="G171:J171"/>
    <mergeCell ref="L171:O171"/>
    <mergeCell ref="G172:J172"/>
    <mergeCell ref="L172:O172"/>
    <mergeCell ref="G173:J173"/>
    <mergeCell ref="L173:O173"/>
    <mergeCell ref="G174:J174"/>
    <mergeCell ref="L174:O174"/>
    <mergeCell ref="G175:J175"/>
    <mergeCell ref="L175:O175"/>
    <mergeCell ref="G176:J176"/>
    <mergeCell ref="L176:O176"/>
    <mergeCell ref="G177:J177"/>
    <mergeCell ref="L177:O177"/>
    <mergeCell ref="G178:J178"/>
    <mergeCell ref="L178:O178"/>
    <mergeCell ref="G179:J179"/>
    <mergeCell ref="L179:O179"/>
    <mergeCell ref="G180:J180"/>
    <mergeCell ref="L180:O180"/>
    <mergeCell ref="G181:J181"/>
    <mergeCell ref="L181:O181"/>
    <mergeCell ref="G182:J182"/>
    <mergeCell ref="L182:O182"/>
    <mergeCell ref="G183:J183"/>
    <mergeCell ref="L183:O183"/>
    <mergeCell ref="G184:J184"/>
    <mergeCell ref="L184:O184"/>
    <mergeCell ref="G185:J185"/>
    <mergeCell ref="L185:O185"/>
    <mergeCell ref="G186:J186"/>
    <mergeCell ref="L186:O186"/>
    <mergeCell ref="G187:J187"/>
    <mergeCell ref="L187:O187"/>
    <mergeCell ref="G188:J188"/>
    <mergeCell ref="L188:O188"/>
    <mergeCell ref="G189:J189"/>
    <mergeCell ref="L189:O189"/>
    <mergeCell ref="G190:J190"/>
    <mergeCell ref="L190:O190"/>
    <mergeCell ref="G191:J191"/>
    <mergeCell ref="L191:O191"/>
    <mergeCell ref="G192:J192"/>
    <mergeCell ref="L192:O192"/>
    <mergeCell ref="G193:J193"/>
    <mergeCell ref="L193:O193"/>
    <mergeCell ref="G194:J194"/>
    <mergeCell ref="L194:O194"/>
    <mergeCell ref="G195:J195"/>
    <mergeCell ref="L195:O195"/>
    <mergeCell ref="G196:J196"/>
    <mergeCell ref="L196:O196"/>
    <mergeCell ref="G197:J197"/>
    <mergeCell ref="L197:O197"/>
    <mergeCell ref="G198:J198"/>
    <mergeCell ref="L198:O198"/>
    <mergeCell ref="G199:J199"/>
    <mergeCell ref="L199:O199"/>
    <mergeCell ref="G200:J200"/>
    <mergeCell ref="L200:O200"/>
    <mergeCell ref="G201:J201"/>
    <mergeCell ref="L201:O201"/>
    <mergeCell ref="G202:J202"/>
    <mergeCell ref="L202:O202"/>
    <mergeCell ref="G203:J203"/>
    <mergeCell ref="L203:O203"/>
    <mergeCell ref="G209:J209"/>
    <mergeCell ref="L209:O209"/>
    <mergeCell ref="G210:J210"/>
    <mergeCell ref="L210:O210"/>
    <mergeCell ref="G211:J211"/>
    <mergeCell ref="L211:O211"/>
    <mergeCell ref="G212:J212"/>
    <mergeCell ref="L212:O212"/>
    <mergeCell ref="G204:J204"/>
    <mergeCell ref="L204:O204"/>
    <mergeCell ref="G205:J205"/>
    <mergeCell ref="L205:O205"/>
    <mergeCell ref="G206:J206"/>
    <mergeCell ref="L206:O206"/>
    <mergeCell ref="G207:J207"/>
    <mergeCell ref="L207:O207"/>
    <mergeCell ref="G208:J208"/>
    <mergeCell ref="L208:O208"/>
    <mergeCell ref="G218:J218"/>
    <mergeCell ref="L218:O218"/>
    <mergeCell ref="G219:J219"/>
    <mergeCell ref="L219:O219"/>
    <mergeCell ref="G220:J220"/>
    <mergeCell ref="L220:O220"/>
    <mergeCell ref="G221:J221"/>
    <mergeCell ref="L221:O221"/>
    <mergeCell ref="G213:J213"/>
    <mergeCell ref="L213:O213"/>
    <mergeCell ref="G214:J214"/>
    <mergeCell ref="L214:O214"/>
    <mergeCell ref="G215:J215"/>
    <mergeCell ref="L215:O215"/>
    <mergeCell ref="G216:J216"/>
    <mergeCell ref="L216:O216"/>
    <mergeCell ref="G217:J217"/>
    <mergeCell ref="L217:O217"/>
    <mergeCell ref="G226:J226"/>
    <mergeCell ref="L226:O226"/>
    <mergeCell ref="G227:J227"/>
    <mergeCell ref="L227:O227"/>
    <mergeCell ref="G228:J228"/>
    <mergeCell ref="L228:O228"/>
    <mergeCell ref="G229:J229"/>
    <mergeCell ref="L229:O229"/>
    <mergeCell ref="G222:J222"/>
    <mergeCell ref="L222:O222"/>
    <mergeCell ref="G223:J223"/>
    <mergeCell ref="L223:O223"/>
    <mergeCell ref="G224:J224"/>
    <mergeCell ref="L224:O224"/>
    <mergeCell ref="G225:J225"/>
    <mergeCell ref="L225:O225"/>
    <mergeCell ref="G230:J230"/>
    <mergeCell ref="L230:O230"/>
    <mergeCell ref="G231:J231"/>
    <mergeCell ref="L231:O231"/>
    <mergeCell ref="G232:J232"/>
    <mergeCell ref="L232:O232"/>
    <mergeCell ref="G233:J233"/>
    <mergeCell ref="L233:O233"/>
    <mergeCell ref="G234:J234"/>
    <mergeCell ref="L234:O234"/>
    <mergeCell ref="G235:J235"/>
    <mergeCell ref="L235:O235"/>
    <mergeCell ref="G236:J236"/>
    <mergeCell ref="L236:O236"/>
    <mergeCell ref="G237:J237"/>
    <mergeCell ref="L237:O237"/>
    <mergeCell ref="G238:J238"/>
    <mergeCell ref="L238:O238"/>
    <mergeCell ref="G239:J239"/>
    <mergeCell ref="L239:O239"/>
    <mergeCell ref="G240:J240"/>
    <mergeCell ref="L240:O240"/>
    <mergeCell ref="G241:J241"/>
    <mergeCell ref="L241:O241"/>
    <mergeCell ref="G242:J242"/>
    <mergeCell ref="L242:O242"/>
    <mergeCell ref="G243:J243"/>
    <mergeCell ref="L243:O243"/>
    <mergeCell ref="G244:J244"/>
    <mergeCell ref="L244:O244"/>
    <mergeCell ref="G245:J245"/>
    <mergeCell ref="L245:O245"/>
    <mergeCell ref="G246:J246"/>
    <mergeCell ref="L246:O246"/>
    <mergeCell ref="G247:J247"/>
    <mergeCell ref="L247:O247"/>
    <mergeCell ref="G248:J248"/>
    <mergeCell ref="L248:O248"/>
    <mergeCell ref="G249:J249"/>
    <mergeCell ref="L249:O249"/>
    <mergeCell ref="G255:J255"/>
    <mergeCell ref="L255:O255"/>
    <mergeCell ref="G256:J256"/>
    <mergeCell ref="L256:O256"/>
    <mergeCell ref="G250:J250"/>
    <mergeCell ref="L250:O250"/>
    <mergeCell ref="G251:J251"/>
    <mergeCell ref="L251:O251"/>
    <mergeCell ref="G252:J252"/>
    <mergeCell ref="L252:O252"/>
    <mergeCell ref="G253:J253"/>
    <mergeCell ref="L253:O253"/>
    <mergeCell ref="G254:J254"/>
    <mergeCell ref="L254:O254"/>
    <mergeCell ref="C13:H13"/>
    <mergeCell ref="C14:H14"/>
    <mergeCell ref="C15:H15"/>
    <mergeCell ref="C17:H17"/>
    <mergeCell ref="C16:H16"/>
    <mergeCell ref="E1:V1"/>
    <mergeCell ref="P2:AB2"/>
    <mergeCell ref="C1:D1"/>
    <mergeCell ref="AC1:AD1"/>
    <mergeCell ref="AC2:AD2"/>
    <mergeCell ref="AC3:AD3"/>
    <mergeCell ref="AC4:AD4"/>
    <mergeCell ref="AC5:AD5"/>
    <mergeCell ref="AC6:AD6"/>
    <mergeCell ref="B2:O2"/>
  </mergeCells>
  <dataValidations count="2">
    <dataValidation type="list" allowBlank="1" showInputMessage="1" showErrorMessage="1" sqref="C37:C38" xr:uid="{00000000-0002-0000-0B00-000000000000}">
      <formula1>#REF!</formula1>
    </dataValidation>
    <dataValidation type="list" allowBlank="1" showInputMessage="1" showErrorMessage="1" sqref="C41:C1048576" xr:uid="{00000000-0002-0000-0B00-000001000000}">
      <formula1>E$10:E$11</formula1>
    </dataValidation>
  </dataValidation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B1:J17"/>
  <sheetViews>
    <sheetView showGridLines="0" zoomScale="85" zoomScaleNormal="80" workbookViewId="0">
      <selection activeCell="B14" sqref="B14"/>
    </sheetView>
  </sheetViews>
  <sheetFormatPr baseColWidth="10" defaultColWidth="11.5" defaultRowHeight="15"/>
  <cols>
    <col min="2" max="2" width="5.83203125" customWidth="1"/>
    <col min="3" max="3" width="24.5" customWidth="1"/>
    <col min="4" max="4" width="37.6640625" customWidth="1"/>
    <col min="5" max="5" width="29.6640625" customWidth="1"/>
    <col min="6" max="6" width="33.5" customWidth="1"/>
    <col min="7" max="7" width="29.6640625" customWidth="1"/>
  </cols>
  <sheetData>
    <row r="1" spans="2:10" ht="42" customHeight="1">
      <c r="C1" s="444"/>
      <c r="D1" s="494" t="s">
        <v>0</v>
      </c>
      <c r="E1" s="494"/>
      <c r="F1" s="494"/>
      <c r="G1" s="494"/>
      <c r="H1" s="445"/>
      <c r="I1" s="445"/>
      <c r="J1" s="445"/>
    </row>
    <row r="2" spans="2:10">
      <c r="B2" s="763"/>
      <c r="C2" s="763"/>
      <c r="D2" s="763"/>
      <c r="E2" s="763"/>
      <c r="F2" s="763"/>
      <c r="G2" s="763"/>
    </row>
    <row r="3" spans="2:10">
      <c r="B3" s="763"/>
      <c r="C3" s="763"/>
      <c r="D3" s="763"/>
      <c r="E3" s="763"/>
      <c r="F3" s="763"/>
      <c r="G3" s="763"/>
    </row>
    <row r="4" spans="2:10">
      <c r="B4" s="763"/>
      <c r="C4" s="763"/>
      <c r="D4" s="763"/>
      <c r="E4" s="763"/>
      <c r="F4" s="763"/>
      <c r="G4" s="763"/>
    </row>
    <row r="5" spans="2:10">
      <c r="B5" s="763"/>
      <c r="C5" s="763"/>
      <c r="D5" s="763"/>
      <c r="E5" s="763"/>
      <c r="F5" s="763"/>
      <c r="G5" s="763"/>
    </row>
    <row r="6" spans="2:10">
      <c r="B6" s="763"/>
      <c r="C6" s="763"/>
      <c r="D6" s="763"/>
      <c r="E6" s="763"/>
      <c r="F6" s="763"/>
      <c r="G6" s="763"/>
    </row>
    <row r="7" spans="2:10" ht="16" thickBot="1">
      <c r="B7" s="764"/>
      <c r="C7" s="764"/>
      <c r="D7" s="764"/>
      <c r="E7" s="764"/>
      <c r="F7" s="764"/>
      <c r="G7" s="764"/>
    </row>
    <row r="8" spans="2:10" ht="15" customHeight="1">
      <c r="B8" s="517" t="s">
        <v>2085</v>
      </c>
      <c r="C8" s="518"/>
      <c r="D8" s="518"/>
      <c r="E8" s="518"/>
      <c r="F8" s="518"/>
      <c r="G8" s="519"/>
    </row>
    <row r="9" spans="2:10" ht="48.75" customHeight="1">
      <c r="B9" s="194" t="s">
        <v>2086</v>
      </c>
      <c r="C9" s="302" t="s">
        <v>2087</v>
      </c>
      <c r="D9" s="302" t="s">
        <v>2088</v>
      </c>
      <c r="E9" s="257" t="s">
        <v>2089</v>
      </c>
      <c r="F9" s="257" t="s">
        <v>2090</v>
      </c>
      <c r="G9" s="303" t="s">
        <v>2091</v>
      </c>
    </row>
    <row r="10" spans="2:10" ht="31.5" customHeight="1">
      <c r="B10" s="685">
        <v>1</v>
      </c>
      <c r="C10" s="766">
        <v>43397</v>
      </c>
      <c r="D10" s="768" t="s">
        <v>2092</v>
      </c>
      <c r="E10" s="349" t="s">
        <v>2093</v>
      </c>
      <c r="F10" s="284" t="s">
        <v>2094</v>
      </c>
      <c r="G10" s="770"/>
    </row>
    <row r="11" spans="2:10" ht="31.5" customHeight="1">
      <c r="B11" s="765"/>
      <c r="C11" s="767"/>
      <c r="D11" s="769"/>
      <c r="E11" s="350" t="s">
        <v>2095</v>
      </c>
      <c r="F11" s="285" t="s">
        <v>2096</v>
      </c>
      <c r="G11" s="771"/>
    </row>
    <row r="12" spans="2:10" ht="61.5" customHeight="1">
      <c r="B12" s="345">
        <v>2</v>
      </c>
      <c r="C12" s="259">
        <v>43599</v>
      </c>
      <c r="D12" s="349" t="s">
        <v>2097</v>
      </c>
      <c r="E12" s="286" t="s">
        <v>2098</v>
      </c>
      <c r="F12" s="285" t="s">
        <v>2099</v>
      </c>
      <c r="G12" s="196"/>
    </row>
    <row r="13" spans="2:10" ht="90.75" customHeight="1">
      <c r="B13" s="282">
        <v>3</v>
      </c>
      <c r="C13" s="283">
        <v>43924</v>
      </c>
      <c r="D13" s="116" t="s">
        <v>2148</v>
      </c>
      <c r="E13" s="116" t="s">
        <v>2145</v>
      </c>
      <c r="F13" s="116" t="s">
        <v>2146</v>
      </c>
      <c r="G13" s="196"/>
    </row>
    <row r="14" spans="2:10" ht="64">
      <c r="B14" s="485">
        <v>4</v>
      </c>
      <c r="C14" s="283">
        <v>44286</v>
      </c>
      <c r="D14" s="484" t="s">
        <v>2787</v>
      </c>
      <c r="E14" s="484" t="s">
        <v>2145</v>
      </c>
      <c r="F14" s="484" t="s">
        <v>2146</v>
      </c>
      <c r="G14" s="196"/>
    </row>
    <row r="15" spans="2:10">
      <c r="B15" s="195"/>
      <c r="C15" s="186"/>
      <c r="D15" s="186"/>
      <c r="E15" s="186"/>
      <c r="F15" s="186"/>
      <c r="G15" s="196"/>
    </row>
    <row r="16" spans="2:10">
      <c r="B16" s="195"/>
      <c r="C16" s="186"/>
      <c r="D16" s="186"/>
      <c r="E16" s="186"/>
      <c r="F16" s="186"/>
      <c r="G16" s="196"/>
    </row>
    <row r="17" spans="2:7" ht="16" thickBot="1">
      <c r="B17" s="197"/>
      <c r="C17" s="198"/>
      <c r="D17" s="198"/>
      <c r="E17" s="198"/>
      <c r="F17" s="198"/>
      <c r="G17" s="199"/>
    </row>
  </sheetData>
  <mergeCells count="7">
    <mergeCell ref="B8:G8"/>
    <mergeCell ref="D1:G1"/>
    <mergeCell ref="B2:G7"/>
    <mergeCell ref="B10:B11"/>
    <mergeCell ref="C10:C11"/>
    <mergeCell ref="D10:D11"/>
    <mergeCell ref="G10:G11"/>
  </mergeCells>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U20"/>
  <sheetViews>
    <sheetView zoomScale="70" zoomScaleNormal="70" workbookViewId="0">
      <selection activeCell="N13" sqref="N13"/>
    </sheetView>
  </sheetViews>
  <sheetFormatPr baseColWidth="10" defaultRowHeight="15"/>
  <cols>
    <col min="2" max="7" width="32.5" customWidth="1"/>
  </cols>
  <sheetData>
    <row r="1" spans="1:21" ht="40.5" customHeight="1">
      <c r="A1" s="200"/>
      <c r="B1" s="200"/>
      <c r="C1" s="444"/>
      <c r="D1" s="494" t="s">
        <v>0</v>
      </c>
      <c r="E1" s="494"/>
      <c r="F1" s="494"/>
      <c r="G1" s="494"/>
      <c r="H1" s="494"/>
      <c r="I1" s="494"/>
      <c r="J1" s="200"/>
      <c r="K1" s="200"/>
      <c r="L1" s="200"/>
      <c r="M1" s="200"/>
      <c r="N1" s="200"/>
      <c r="O1" s="200"/>
      <c r="P1" s="200"/>
      <c r="Q1" s="200"/>
      <c r="R1" s="200"/>
      <c r="S1" s="200"/>
      <c r="T1" s="200"/>
      <c r="U1" s="200"/>
    </row>
    <row r="2" spans="1:21">
      <c r="A2" s="200"/>
      <c r="B2" s="488"/>
      <c r="C2" s="488"/>
      <c r="D2" s="488"/>
      <c r="E2" s="488"/>
      <c r="F2" s="488"/>
      <c r="G2" s="488"/>
      <c r="H2" s="200"/>
      <c r="I2" s="200"/>
      <c r="J2" s="200"/>
      <c r="K2" s="200"/>
      <c r="L2" s="200"/>
      <c r="M2" s="200"/>
      <c r="N2" s="200"/>
      <c r="O2" s="200"/>
      <c r="P2" s="200"/>
      <c r="Q2" s="200"/>
      <c r="R2" s="200"/>
      <c r="S2" s="200"/>
      <c r="T2" s="200"/>
      <c r="U2" s="200"/>
    </row>
    <row r="3" spans="1:21">
      <c r="A3" s="200"/>
      <c r="B3" s="488"/>
      <c r="C3" s="488"/>
      <c r="D3" s="488"/>
      <c r="E3" s="488"/>
      <c r="F3" s="488"/>
      <c r="G3" s="488"/>
      <c r="H3" s="200"/>
      <c r="I3" s="200"/>
      <c r="J3" s="200"/>
      <c r="K3" s="200"/>
      <c r="L3" s="200"/>
      <c r="M3" s="200"/>
      <c r="N3" s="200"/>
      <c r="O3" s="200"/>
      <c r="P3" s="200"/>
      <c r="Q3" s="200"/>
      <c r="R3" s="200"/>
      <c r="S3" s="200"/>
      <c r="T3" s="200"/>
      <c r="U3" s="200"/>
    </row>
    <row r="4" spans="1:21">
      <c r="A4" s="200"/>
      <c r="B4" s="488"/>
      <c r="C4" s="488"/>
      <c r="D4" s="488"/>
      <c r="E4" s="488"/>
      <c r="F4" s="488"/>
      <c r="G4" s="488"/>
      <c r="H4" s="200"/>
      <c r="I4" s="200"/>
      <c r="J4" s="200"/>
      <c r="K4" s="200"/>
      <c r="L4" s="200"/>
      <c r="M4" s="200"/>
      <c r="N4" s="200"/>
      <c r="O4" s="200"/>
      <c r="P4" s="200"/>
      <c r="Q4" s="200"/>
      <c r="R4" s="200"/>
      <c r="S4" s="200"/>
      <c r="T4" s="200"/>
      <c r="U4" s="200"/>
    </row>
    <row r="5" spans="1:21">
      <c r="A5" s="200"/>
      <c r="B5" s="488"/>
      <c r="C5" s="488"/>
      <c r="D5" s="488"/>
      <c r="E5" s="488"/>
      <c r="F5" s="488"/>
      <c r="G5" s="488"/>
      <c r="H5" s="200"/>
      <c r="I5" s="200"/>
      <c r="J5" s="200"/>
      <c r="K5" s="200"/>
      <c r="L5" s="200"/>
      <c r="M5" s="200"/>
      <c r="N5" s="200"/>
      <c r="O5" s="200"/>
      <c r="P5" s="200"/>
      <c r="Q5" s="200"/>
      <c r="R5" s="200"/>
      <c r="S5" s="200"/>
      <c r="T5" s="200"/>
      <c r="U5" s="200"/>
    </row>
    <row r="6" spans="1:21">
      <c r="A6" s="200"/>
      <c r="B6" s="488"/>
      <c r="C6" s="488"/>
      <c r="D6" s="488"/>
      <c r="E6" s="488"/>
      <c r="F6" s="488"/>
      <c r="G6" s="488"/>
      <c r="H6" s="200"/>
      <c r="I6" s="200"/>
      <c r="J6" s="200"/>
      <c r="K6" s="200"/>
      <c r="L6" s="200"/>
      <c r="M6" s="200"/>
      <c r="N6" s="200"/>
      <c r="O6" s="200"/>
      <c r="P6" s="200"/>
      <c r="Q6" s="200"/>
      <c r="R6" s="200"/>
      <c r="S6" s="200"/>
      <c r="T6" s="200"/>
      <c r="U6" s="200"/>
    </row>
    <row r="7" spans="1:21">
      <c r="A7" s="200"/>
      <c r="B7" s="488"/>
      <c r="C7" s="488"/>
      <c r="D7" s="488"/>
      <c r="E7" s="488"/>
      <c r="F7" s="488"/>
      <c r="G7" s="488"/>
      <c r="H7" s="200"/>
      <c r="I7" s="200"/>
      <c r="J7" s="200"/>
      <c r="K7" s="200"/>
      <c r="L7" s="200"/>
      <c r="M7" s="200"/>
      <c r="N7" s="200"/>
      <c r="O7" s="200"/>
      <c r="P7" s="200"/>
      <c r="Q7" s="200"/>
      <c r="R7" s="200"/>
      <c r="S7" s="200"/>
      <c r="T7" s="200"/>
      <c r="U7" s="200"/>
    </row>
    <row r="8" spans="1:21" ht="16" thickBot="1">
      <c r="A8" s="200"/>
      <c r="B8" s="524"/>
      <c r="C8" s="524"/>
      <c r="D8" s="524"/>
      <c r="E8" s="524"/>
      <c r="F8" s="524"/>
      <c r="G8" s="524"/>
      <c r="H8" s="200"/>
      <c r="I8" s="200"/>
      <c r="J8" s="200"/>
      <c r="K8" s="200"/>
      <c r="L8" s="200"/>
      <c r="M8" s="200"/>
      <c r="N8" s="200"/>
      <c r="O8" s="200"/>
      <c r="P8" s="200"/>
      <c r="Q8" s="200"/>
      <c r="R8" s="200"/>
      <c r="S8" s="200"/>
      <c r="T8" s="200"/>
      <c r="U8" s="200"/>
    </row>
    <row r="9" spans="1:21" ht="16">
      <c r="A9" s="200"/>
      <c r="B9" s="517" t="s">
        <v>2100</v>
      </c>
      <c r="C9" s="518"/>
      <c r="D9" s="518"/>
      <c r="E9" s="518"/>
      <c r="F9" s="518"/>
      <c r="G9" s="518"/>
      <c r="H9" s="518"/>
      <c r="I9" s="519"/>
      <c r="J9" s="200"/>
      <c r="K9" s="200"/>
      <c r="L9" s="200"/>
      <c r="M9" s="200"/>
      <c r="N9" s="200"/>
      <c r="O9" s="200"/>
      <c r="P9" s="200"/>
      <c r="Q9" s="200"/>
      <c r="R9" s="200"/>
      <c r="S9" s="200"/>
      <c r="T9" s="200"/>
      <c r="U9" s="200"/>
    </row>
    <row r="10" spans="1:21" ht="34.5" customHeight="1" thickBot="1">
      <c r="A10" s="200"/>
      <c r="B10" s="776" t="s">
        <v>2101</v>
      </c>
      <c r="C10" s="777"/>
      <c r="D10" s="777"/>
      <c r="E10" s="777"/>
      <c r="F10" s="777"/>
      <c r="G10" s="777"/>
      <c r="H10" s="777"/>
      <c r="I10" s="778"/>
      <c r="J10" s="200"/>
      <c r="K10" s="200"/>
      <c r="L10" s="200"/>
      <c r="M10" s="200"/>
      <c r="N10" s="200"/>
      <c r="O10" s="200"/>
      <c r="P10" s="200"/>
      <c r="Q10" s="200"/>
      <c r="R10" s="200"/>
      <c r="S10" s="200"/>
      <c r="T10" s="200"/>
      <c r="U10" s="200"/>
    </row>
    <row r="11" spans="1:21" ht="45" customHeight="1">
      <c r="A11" s="200"/>
      <c r="B11" s="378" t="s">
        <v>2086</v>
      </c>
      <c r="C11" s="379" t="s">
        <v>2102</v>
      </c>
      <c r="D11" s="379" t="s">
        <v>2103</v>
      </c>
      <c r="E11" s="379" t="s">
        <v>2088</v>
      </c>
      <c r="F11" s="379" t="s">
        <v>2104</v>
      </c>
      <c r="G11" s="518" t="s">
        <v>2091</v>
      </c>
      <c r="H11" s="518"/>
      <c r="I11" s="519"/>
      <c r="J11" s="200"/>
      <c r="K11" s="200"/>
      <c r="L11" s="200"/>
      <c r="M11" s="200"/>
      <c r="N11" s="200"/>
      <c r="O11" s="200"/>
      <c r="P11" s="200"/>
      <c r="Q11" s="200"/>
      <c r="R11" s="200"/>
      <c r="S11" s="200"/>
      <c r="T11" s="200"/>
      <c r="U11" s="200"/>
    </row>
    <row r="12" spans="1:21" ht="46.5" customHeight="1">
      <c r="A12" s="200"/>
      <c r="B12" s="207">
        <v>1</v>
      </c>
      <c r="C12" s="238" t="s">
        <v>2105</v>
      </c>
      <c r="D12" s="238" t="s">
        <v>2259</v>
      </c>
      <c r="E12" s="238" t="s">
        <v>2106</v>
      </c>
      <c r="F12" s="205" t="s">
        <v>2107</v>
      </c>
      <c r="G12" s="774" t="s">
        <v>2108</v>
      </c>
      <c r="H12" s="774"/>
      <c r="I12" s="775"/>
      <c r="J12" s="200"/>
      <c r="K12" s="200"/>
      <c r="L12" s="200"/>
      <c r="M12" s="200"/>
      <c r="N12" s="200"/>
      <c r="O12" s="200"/>
      <c r="P12" s="200"/>
      <c r="Q12" s="200"/>
      <c r="R12" s="200"/>
      <c r="S12" s="200"/>
      <c r="T12" s="200"/>
      <c r="U12" s="200"/>
    </row>
    <row r="13" spans="1:21" ht="64.5" customHeight="1">
      <c r="A13" s="200"/>
      <c r="B13" s="207">
        <v>2</v>
      </c>
      <c r="C13" s="238" t="s">
        <v>2105</v>
      </c>
      <c r="D13" s="238" t="s">
        <v>2109</v>
      </c>
      <c r="E13" s="357" t="s">
        <v>2110</v>
      </c>
      <c r="F13" s="205" t="s">
        <v>2111</v>
      </c>
      <c r="G13" s="781" t="s">
        <v>2108</v>
      </c>
      <c r="H13" s="781"/>
      <c r="I13" s="782"/>
      <c r="J13" s="200"/>
      <c r="K13" s="200"/>
      <c r="L13" s="200"/>
      <c r="M13" s="200"/>
      <c r="N13" s="200"/>
      <c r="O13" s="200"/>
      <c r="P13" s="200"/>
      <c r="Q13" s="200"/>
      <c r="R13" s="200"/>
      <c r="S13" s="200"/>
      <c r="T13" s="200"/>
      <c r="U13" s="200"/>
    </row>
    <row r="14" spans="1:21" ht="57.75" customHeight="1">
      <c r="A14" s="200"/>
      <c r="B14" s="207">
        <v>3</v>
      </c>
      <c r="C14" s="238" t="s">
        <v>2105</v>
      </c>
      <c r="D14" s="387" t="s">
        <v>2260</v>
      </c>
      <c r="E14" s="238" t="s">
        <v>2112</v>
      </c>
      <c r="F14" s="205" t="s">
        <v>2107</v>
      </c>
      <c r="G14" s="774" t="s">
        <v>2108</v>
      </c>
      <c r="H14" s="774"/>
      <c r="I14" s="775"/>
      <c r="J14" s="200"/>
      <c r="K14" s="200"/>
      <c r="L14" s="200"/>
      <c r="M14" s="200"/>
      <c r="N14" s="200"/>
      <c r="O14" s="200"/>
      <c r="P14" s="200"/>
      <c r="Q14" s="200"/>
      <c r="R14" s="200"/>
      <c r="S14" s="200"/>
      <c r="T14" s="200"/>
      <c r="U14" s="200"/>
    </row>
    <row r="15" spans="1:21" ht="48" customHeight="1">
      <c r="A15" s="200"/>
      <c r="B15" s="207">
        <v>4</v>
      </c>
      <c r="C15" s="238" t="s">
        <v>2105</v>
      </c>
      <c r="D15" s="238" t="s">
        <v>2113</v>
      </c>
      <c r="E15" s="238" t="s">
        <v>2114</v>
      </c>
      <c r="F15" s="205" t="s">
        <v>18</v>
      </c>
      <c r="G15" s="781" t="s">
        <v>2115</v>
      </c>
      <c r="H15" s="781"/>
      <c r="I15" s="782"/>
      <c r="J15" s="200"/>
      <c r="K15" s="200"/>
      <c r="L15" s="200"/>
      <c r="M15" s="200"/>
      <c r="N15" s="200"/>
      <c r="O15" s="200"/>
      <c r="P15" s="200"/>
      <c r="Q15" s="200"/>
      <c r="R15" s="200"/>
      <c r="S15" s="200"/>
      <c r="T15" s="200"/>
      <c r="U15" s="200"/>
    </row>
    <row r="16" spans="1:21" ht="41.25" customHeight="1">
      <c r="A16" s="200"/>
      <c r="B16" s="207">
        <v>5</v>
      </c>
      <c r="C16" s="380" t="s">
        <v>2116</v>
      </c>
      <c r="D16" s="380" t="s">
        <v>2117</v>
      </c>
      <c r="E16" s="205" t="s">
        <v>2118</v>
      </c>
      <c r="F16" s="205" t="s">
        <v>2119</v>
      </c>
      <c r="G16" s="779" t="s">
        <v>2266</v>
      </c>
      <c r="H16" s="779"/>
      <c r="I16" s="780"/>
      <c r="J16" s="200"/>
      <c r="K16" s="200"/>
      <c r="L16" s="200"/>
      <c r="M16" s="200"/>
      <c r="N16" s="200"/>
      <c r="O16" s="200"/>
      <c r="P16" s="200"/>
      <c r="Q16" s="200"/>
      <c r="R16" s="200"/>
      <c r="S16" s="200"/>
      <c r="T16" s="200"/>
      <c r="U16" s="200"/>
    </row>
    <row r="17" spans="1:21" ht="40.5" customHeight="1">
      <c r="A17" s="200"/>
      <c r="B17" s="207">
        <v>6</v>
      </c>
      <c r="C17" s="238" t="s">
        <v>2105</v>
      </c>
      <c r="D17" s="238" t="s">
        <v>2113</v>
      </c>
      <c r="E17" s="238" t="s">
        <v>2114</v>
      </c>
      <c r="F17" s="205" t="s">
        <v>18</v>
      </c>
      <c r="G17" s="781" t="s">
        <v>2115</v>
      </c>
      <c r="H17" s="781"/>
      <c r="I17" s="782"/>
      <c r="J17" s="200"/>
      <c r="K17" s="200"/>
      <c r="L17" s="200"/>
      <c r="M17" s="200"/>
      <c r="N17" s="200"/>
      <c r="O17" s="200"/>
      <c r="P17" s="200"/>
      <c r="Q17" s="200"/>
      <c r="R17" s="200"/>
      <c r="S17" s="200"/>
      <c r="T17" s="200"/>
      <c r="U17" s="200"/>
    </row>
    <row r="18" spans="1:21" ht="40.5" customHeight="1">
      <c r="A18" s="200"/>
      <c r="B18" s="207">
        <v>7</v>
      </c>
      <c r="C18" s="238" t="s">
        <v>2105</v>
      </c>
      <c r="D18" s="387" t="s">
        <v>2262</v>
      </c>
      <c r="E18" s="238" t="s">
        <v>2263</v>
      </c>
      <c r="F18" s="205" t="s">
        <v>2107</v>
      </c>
      <c r="G18" s="774" t="s">
        <v>2108</v>
      </c>
      <c r="H18" s="774"/>
      <c r="I18" s="775"/>
      <c r="J18" s="200"/>
      <c r="K18" s="200"/>
      <c r="L18" s="200"/>
      <c r="M18" s="200"/>
      <c r="N18" s="200"/>
      <c r="O18" s="200"/>
      <c r="P18" s="200"/>
      <c r="Q18" s="200"/>
      <c r="R18" s="200"/>
      <c r="S18" s="200"/>
      <c r="T18" s="200"/>
      <c r="U18" s="200"/>
    </row>
    <row r="19" spans="1:21" ht="54.75" customHeight="1" thickBot="1">
      <c r="A19" s="200"/>
      <c r="B19" s="207">
        <v>8</v>
      </c>
      <c r="C19" s="274" t="s">
        <v>2105</v>
      </c>
      <c r="D19" s="274" t="s">
        <v>2261</v>
      </c>
      <c r="E19" s="274" t="s">
        <v>2149</v>
      </c>
      <c r="F19" s="209" t="s">
        <v>2107</v>
      </c>
      <c r="G19" s="772" t="s">
        <v>2108</v>
      </c>
      <c r="H19" s="772"/>
      <c r="I19" s="773"/>
      <c r="J19" s="200"/>
      <c r="K19" s="200"/>
      <c r="L19" s="200"/>
      <c r="M19" s="200"/>
      <c r="N19" s="200"/>
      <c r="O19" s="200"/>
      <c r="P19" s="200"/>
      <c r="Q19" s="200"/>
      <c r="R19" s="200"/>
      <c r="S19" s="200"/>
      <c r="T19" s="200"/>
      <c r="U19" s="200"/>
    </row>
    <row r="20" spans="1:21" ht="57" customHeight="1" thickBot="1">
      <c r="A20" s="200"/>
      <c r="B20" s="208">
        <v>9</v>
      </c>
      <c r="C20" s="274" t="s">
        <v>2105</v>
      </c>
      <c r="D20" s="274" t="s">
        <v>2264</v>
      </c>
      <c r="E20" s="274" t="s">
        <v>2265</v>
      </c>
      <c r="F20" s="209" t="s">
        <v>2107</v>
      </c>
      <c r="G20" s="772" t="s">
        <v>2108</v>
      </c>
      <c r="H20" s="772"/>
      <c r="I20" s="773"/>
      <c r="J20" s="200"/>
      <c r="K20" s="200"/>
      <c r="L20" s="200"/>
      <c r="M20" s="200"/>
      <c r="N20" s="200"/>
      <c r="O20" s="200"/>
      <c r="P20" s="200"/>
      <c r="Q20" s="200"/>
      <c r="R20" s="200"/>
      <c r="S20" s="200"/>
      <c r="T20" s="200"/>
      <c r="U20" s="200"/>
    </row>
  </sheetData>
  <mergeCells count="14">
    <mergeCell ref="G20:I20"/>
    <mergeCell ref="G18:I18"/>
    <mergeCell ref="B2:G8"/>
    <mergeCell ref="D1:I1"/>
    <mergeCell ref="B9:I9"/>
    <mergeCell ref="B10:I10"/>
    <mergeCell ref="G16:I16"/>
    <mergeCell ref="G19:I19"/>
    <mergeCell ref="G11:I11"/>
    <mergeCell ref="G12:I12"/>
    <mergeCell ref="G13:I13"/>
    <mergeCell ref="G14:I14"/>
    <mergeCell ref="G15:I15"/>
    <mergeCell ref="G17:I17"/>
  </mergeCells>
  <hyperlinks>
    <hyperlink ref="G12" r:id="rId1" xr:uid="{00000000-0004-0000-0D00-000000000000}"/>
    <hyperlink ref="G13" r:id="rId2" xr:uid="{00000000-0004-0000-0D00-000001000000}"/>
    <hyperlink ref="G14" r:id="rId3" xr:uid="{00000000-0004-0000-0D00-000002000000}"/>
    <hyperlink ref="G15" r:id="rId4" xr:uid="{00000000-0004-0000-0D00-000003000000}"/>
    <hyperlink ref="G19" r:id="rId5" xr:uid="{00000000-0004-0000-0D00-000004000000}"/>
    <hyperlink ref="G17" r:id="rId6" xr:uid="{00000000-0004-0000-0D00-000005000000}"/>
    <hyperlink ref="G20" r:id="rId7" xr:uid="{00000000-0004-0000-0D00-000006000000}"/>
    <hyperlink ref="G18" r:id="rId8" xr:uid="{00000000-0004-0000-0D00-000007000000}"/>
  </hyperlinks>
  <pageMargins left="0.7" right="0.7" top="0.75" bottom="0.75" header="0.3" footer="0.3"/>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U71"/>
  <sheetViews>
    <sheetView zoomScaleNormal="80" workbookViewId="0">
      <selection activeCell="A10" sqref="A10"/>
    </sheetView>
  </sheetViews>
  <sheetFormatPr baseColWidth="10" defaultColWidth="11.5" defaultRowHeight="15"/>
  <cols>
    <col min="1" max="1" width="17" customWidth="1"/>
    <col min="2" max="2" width="17.5" customWidth="1"/>
    <col min="3" max="3" width="39.33203125" customWidth="1"/>
    <col min="4" max="4" width="53.33203125" style="192" customWidth="1"/>
    <col min="5" max="5" width="23.5" customWidth="1"/>
  </cols>
  <sheetData>
    <row r="1" spans="1:21" ht="41.25" customHeight="1">
      <c r="A1" s="201"/>
      <c r="B1" s="200"/>
      <c r="C1" s="493" t="s">
        <v>0</v>
      </c>
      <c r="D1" s="494"/>
      <c r="E1" s="494"/>
      <c r="F1" s="494"/>
      <c r="G1" s="494"/>
      <c r="H1" s="494"/>
      <c r="I1" s="494"/>
      <c r="J1" s="201"/>
      <c r="K1" s="201"/>
      <c r="L1" s="201"/>
      <c r="M1" s="201"/>
      <c r="N1" s="201"/>
      <c r="O1" s="201"/>
      <c r="P1" s="201"/>
      <c r="Q1" s="201"/>
      <c r="R1" s="201"/>
      <c r="S1" s="200"/>
      <c r="T1" s="200"/>
      <c r="U1" s="200"/>
    </row>
    <row r="2" spans="1:21">
      <c r="A2" s="201"/>
      <c r="B2" s="488"/>
      <c r="C2" s="488"/>
      <c r="D2" s="488"/>
      <c r="E2" s="488"/>
      <c r="F2" s="201"/>
      <c r="G2" s="201"/>
      <c r="H2" s="201"/>
      <c r="I2" s="201"/>
      <c r="J2" s="201"/>
      <c r="K2" s="201"/>
      <c r="L2" s="201"/>
      <c r="M2" s="201"/>
      <c r="N2" s="201"/>
      <c r="O2" s="201"/>
      <c r="P2" s="201"/>
      <c r="Q2" s="201"/>
      <c r="R2" s="201"/>
      <c r="S2" s="201"/>
      <c r="T2" s="200"/>
      <c r="U2" s="200"/>
    </row>
    <row r="3" spans="1:21">
      <c r="A3" s="201"/>
      <c r="B3" s="488"/>
      <c r="C3" s="488"/>
      <c r="D3" s="488"/>
      <c r="E3" s="488"/>
      <c r="F3" s="201"/>
      <c r="G3" s="201"/>
      <c r="H3" s="201"/>
      <c r="I3" s="201"/>
      <c r="J3" s="201"/>
      <c r="K3" s="201"/>
      <c r="L3" s="201"/>
      <c r="M3" s="201"/>
      <c r="N3" s="201"/>
      <c r="O3" s="201"/>
      <c r="P3" s="201"/>
      <c r="Q3" s="201"/>
      <c r="R3" s="201"/>
      <c r="S3" s="201"/>
      <c r="T3" s="200"/>
      <c r="U3" s="200"/>
    </row>
    <row r="4" spans="1:21">
      <c r="A4" s="201"/>
      <c r="B4" s="488"/>
      <c r="C4" s="488"/>
      <c r="D4" s="488"/>
      <c r="E4" s="488"/>
      <c r="F4" s="201"/>
      <c r="G4" s="201"/>
      <c r="H4" s="201"/>
      <c r="I4" s="201"/>
      <c r="J4" s="201"/>
      <c r="K4" s="201"/>
      <c r="L4" s="201"/>
      <c r="M4" s="201"/>
      <c r="N4" s="201"/>
      <c r="O4" s="201"/>
      <c r="P4" s="201"/>
      <c r="Q4" s="201"/>
      <c r="R4" s="201"/>
      <c r="S4" s="201"/>
      <c r="T4" s="200"/>
      <c r="U4" s="200"/>
    </row>
    <row r="5" spans="1:21">
      <c r="A5" s="201"/>
      <c r="B5" s="488"/>
      <c r="C5" s="488"/>
      <c r="D5" s="488"/>
      <c r="E5" s="488"/>
      <c r="F5" s="201"/>
      <c r="G5" s="201"/>
      <c r="H5" s="201"/>
      <c r="I5" s="201"/>
      <c r="J5" s="201"/>
      <c r="K5" s="201"/>
      <c r="L5" s="201"/>
      <c r="M5" s="201"/>
      <c r="N5" s="201"/>
      <c r="O5" s="201"/>
      <c r="P5" s="201"/>
      <c r="Q5" s="201"/>
      <c r="R5" s="201"/>
      <c r="S5" s="201"/>
      <c r="T5" s="200"/>
      <c r="U5" s="200"/>
    </row>
    <row r="6" spans="1:21">
      <c r="A6" s="201"/>
      <c r="B6" s="488"/>
      <c r="C6" s="488"/>
      <c r="D6" s="488"/>
      <c r="E6" s="488"/>
      <c r="F6" s="201"/>
      <c r="G6" s="201"/>
      <c r="H6" s="201"/>
      <c r="I6" s="201"/>
      <c r="J6" s="201"/>
      <c r="K6" s="201"/>
      <c r="L6" s="201"/>
      <c r="M6" s="201"/>
      <c r="N6" s="201"/>
      <c r="O6" s="201"/>
      <c r="P6" s="201"/>
      <c r="Q6" s="201"/>
      <c r="R6" s="201"/>
      <c r="S6" s="201"/>
      <c r="T6" s="200"/>
      <c r="U6" s="200"/>
    </row>
    <row r="7" spans="1:21" ht="16" thickBot="1">
      <c r="A7" s="201"/>
      <c r="B7" s="488"/>
      <c r="C7" s="488"/>
      <c r="D7" s="488"/>
      <c r="E7" s="488"/>
      <c r="F7" s="201"/>
      <c r="G7" s="201"/>
      <c r="H7" s="201"/>
      <c r="I7" s="201"/>
      <c r="J7" s="201"/>
      <c r="K7" s="201"/>
      <c r="L7" s="201"/>
      <c r="M7" s="201"/>
      <c r="N7" s="201"/>
      <c r="O7" s="201"/>
      <c r="P7" s="201"/>
      <c r="Q7" s="201"/>
      <c r="R7" s="201"/>
      <c r="S7" s="201"/>
      <c r="T7" s="200"/>
      <c r="U7" s="200"/>
    </row>
    <row r="8" spans="1:21" ht="21.75" customHeight="1">
      <c r="A8" s="201"/>
      <c r="B8" s="517" t="s">
        <v>10</v>
      </c>
      <c r="C8" s="518"/>
      <c r="D8" s="518"/>
      <c r="E8" s="518"/>
      <c r="F8" s="518"/>
      <c r="G8" s="518"/>
      <c r="H8" s="518"/>
      <c r="I8" s="519"/>
      <c r="J8" s="201"/>
      <c r="K8" s="201"/>
      <c r="L8" s="201"/>
      <c r="M8" s="201"/>
      <c r="N8" s="201"/>
      <c r="O8" s="201"/>
      <c r="P8" s="201"/>
      <c r="Q8" s="201"/>
      <c r="R8" s="201"/>
      <c r="S8" s="200"/>
      <c r="T8" s="200"/>
      <c r="U8" s="200"/>
    </row>
    <row r="9" spans="1:21" ht="15" customHeight="1">
      <c r="A9" s="201"/>
      <c r="B9" s="520" t="s">
        <v>11</v>
      </c>
      <c r="C9" s="491"/>
      <c r="D9" s="491"/>
      <c r="E9" s="491"/>
      <c r="F9" s="491"/>
      <c r="G9" s="491"/>
      <c r="H9" s="491"/>
      <c r="I9" s="521"/>
      <c r="J9" s="201"/>
      <c r="K9" s="201"/>
      <c r="L9" s="201"/>
      <c r="M9" s="201"/>
      <c r="N9" s="201"/>
      <c r="O9" s="201"/>
      <c r="P9" s="201"/>
      <c r="Q9" s="201"/>
      <c r="R9" s="201"/>
      <c r="S9" s="200"/>
      <c r="T9" s="200"/>
      <c r="U9" s="200"/>
    </row>
    <row r="10" spans="1:21" ht="107.25" customHeight="1">
      <c r="A10" s="201"/>
      <c r="B10" s="522" t="s">
        <v>12</v>
      </c>
      <c r="C10" s="495"/>
      <c r="D10" s="495"/>
      <c r="E10" s="495"/>
      <c r="F10" s="495"/>
      <c r="G10" s="495"/>
      <c r="H10" s="495"/>
      <c r="I10" s="496"/>
      <c r="J10" s="201"/>
      <c r="K10" s="201"/>
      <c r="L10" s="201"/>
      <c r="M10" s="201"/>
      <c r="N10" s="201"/>
      <c r="O10" s="201"/>
      <c r="P10" s="201"/>
      <c r="Q10" s="201"/>
      <c r="R10" s="201"/>
      <c r="S10" s="200"/>
      <c r="T10" s="200"/>
      <c r="U10" s="200"/>
    </row>
    <row r="11" spans="1:21" ht="106.5" customHeight="1">
      <c r="A11" s="201"/>
      <c r="B11" s="522"/>
      <c r="C11" s="495"/>
      <c r="D11" s="495"/>
      <c r="E11" s="495"/>
      <c r="F11" s="495"/>
      <c r="G11" s="495"/>
      <c r="H11" s="495"/>
      <c r="I11" s="496"/>
      <c r="J11" s="201"/>
      <c r="K11" s="201"/>
      <c r="L11" s="201"/>
      <c r="M11" s="201"/>
      <c r="N11" s="201"/>
      <c r="O11" s="201"/>
      <c r="P11" s="201"/>
      <c r="Q11" s="201"/>
      <c r="R11" s="201"/>
      <c r="S11" s="200"/>
      <c r="T11" s="200"/>
      <c r="U11" s="200"/>
    </row>
    <row r="12" spans="1:21" ht="102" customHeight="1">
      <c r="A12" s="201"/>
      <c r="B12" s="522"/>
      <c r="C12" s="495"/>
      <c r="D12" s="495"/>
      <c r="E12" s="495"/>
      <c r="F12" s="495"/>
      <c r="G12" s="495"/>
      <c r="H12" s="495"/>
      <c r="I12" s="496"/>
      <c r="J12" s="201"/>
      <c r="K12" s="201"/>
      <c r="L12" s="201"/>
      <c r="M12" s="201"/>
      <c r="N12" s="201"/>
      <c r="O12" s="201"/>
      <c r="P12" s="201"/>
      <c r="Q12" s="201"/>
      <c r="R12" s="201"/>
      <c r="S12" s="200"/>
      <c r="T12" s="200"/>
      <c r="U12" s="200"/>
    </row>
    <row r="13" spans="1:21" ht="149.25" customHeight="1" thickBot="1">
      <c r="A13" s="201"/>
      <c r="B13" s="523"/>
      <c r="C13" s="497"/>
      <c r="D13" s="497"/>
      <c r="E13" s="497"/>
      <c r="F13" s="497"/>
      <c r="G13" s="497"/>
      <c r="H13" s="497"/>
      <c r="I13" s="498"/>
      <c r="J13" s="201"/>
      <c r="K13" s="201"/>
      <c r="L13" s="201"/>
      <c r="M13" s="201"/>
      <c r="N13" s="201"/>
      <c r="O13" s="201"/>
      <c r="P13" s="201"/>
      <c r="Q13" s="201"/>
      <c r="R13" s="201"/>
      <c r="S13" s="200"/>
      <c r="T13" s="200"/>
      <c r="U13" s="200"/>
    </row>
    <row r="14" spans="1:21" ht="16" thickBot="1">
      <c r="A14" s="201"/>
      <c r="B14" s="524"/>
      <c r="C14" s="524"/>
      <c r="D14" s="524"/>
      <c r="E14" s="524"/>
      <c r="F14" s="201"/>
      <c r="G14" s="201"/>
      <c r="H14" s="201"/>
      <c r="I14" s="201"/>
      <c r="J14" s="201"/>
      <c r="K14" s="201"/>
      <c r="L14" s="201"/>
      <c r="M14" s="201"/>
      <c r="N14" s="201"/>
      <c r="O14" s="201"/>
      <c r="P14" s="201"/>
      <c r="Q14" s="201"/>
      <c r="R14" s="201"/>
      <c r="S14" s="200"/>
      <c r="T14" s="200"/>
      <c r="U14" s="200"/>
    </row>
    <row r="15" spans="1:21" ht="15" customHeight="1" thickBot="1">
      <c r="A15" s="201"/>
      <c r="B15" s="499" t="s">
        <v>13</v>
      </c>
      <c r="C15" s="500"/>
      <c r="D15" s="500"/>
      <c r="E15" s="500"/>
      <c r="F15" s="500"/>
      <c r="G15" s="500"/>
      <c r="H15" s="500"/>
      <c r="I15" s="501"/>
      <c r="J15" s="201"/>
      <c r="K15" s="201"/>
      <c r="L15" s="201"/>
      <c r="M15" s="201"/>
      <c r="N15" s="201"/>
      <c r="O15" s="201"/>
      <c r="P15" s="201"/>
      <c r="Q15" s="201"/>
      <c r="R15" s="201"/>
      <c r="S15" s="200"/>
      <c r="T15" s="200"/>
      <c r="U15" s="200"/>
    </row>
    <row r="16" spans="1:21" ht="15" customHeight="1" thickBot="1">
      <c r="A16" s="201"/>
      <c r="B16" s="499" t="s">
        <v>14</v>
      </c>
      <c r="C16" s="501"/>
      <c r="D16" s="531" t="s">
        <v>2</v>
      </c>
      <c r="E16" s="500"/>
      <c r="F16" s="500"/>
      <c r="G16" s="500"/>
      <c r="H16" s="500"/>
      <c r="I16" s="501"/>
      <c r="J16" s="201"/>
      <c r="K16" s="201"/>
      <c r="L16" s="201"/>
      <c r="M16" s="201"/>
      <c r="N16" s="201"/>
      <c r="O16" s="201"/>
      <c r="P16" s="201"/>
      <c r="Q16" s="201"/>
      <c r="R16" s="201"/>
      <c r="S16" s="200"/>
      <c r="T16" s="200"/>
      <c r="U16" s="200"/>
    </row>
    <row r="17" spans="1:21" ht="16">
      <c r="A17" s="201"/>
      <c r="B17" s="534" t="s">
        <v>15</v>
      </c>
      <c r="C17" s="535"/>
      <c r="D17" s="532" t="s">
        <v>16</v>
      </c>
      <c r="E17" s="532"/>
      <c r="F17" s="532"/>
      <c r="G17" s="532"/>
      <c r="H17" s="532"/>
      <c r="I17" s="533"/>
      <c r="J17" s="201"/>
      <c r="K17" s="201"/>
      <c r="L17" s="201"/>
      <c r="M17" s="201"/>
      <c r="N17" s="201"/>
      <c r="O17" s="201"/>
      <c r="P17" s="201"/>
      <c r="Q17" s="201"/>
      <c r="R17" s="201"/>
      <c r="S17" s="200"/>
      <c r="T17" s="200"/>
      <c r="U17" s="200"/>
    </row>
    <row r="18" spans="1:21" ht="16">
      <c r="A18" s="201"/>
      <c r="B18" s="525" t="s">
        <v>17</v>
      </c>
      <c r="C18" s="526"/>
      <c r="D18" s="507" t="s">
        <v>18</v>
      </c>
      <c r="E18" s="507"/>
      <c r="F18" s="507"/>
      <c r="G18" s="507"/>
      <c r="H18" s="507"/>
      <c r="I18" s="508"/>
      <c r="J18" s="201"/>
      <c r="K18" s="201"/>
      <c r="L18" s="201"/>
      <c r="M18" s="201"/>
      <c r="N18" s="201"/>
      <c r="O18" s="201"/>
      <c r="P18" s="201"/>
      <c r="Q18" s="201"/>
      <c r="R18" s="201"/>
      <c r="S18" s="200"/>
      <c r="T18" s="200"/>
      <c r="U18" s="200"/>
    </row>
    <row r="19" spans="1:21" ht="15.75" customHeight="1">
      <c r="A19" s="201"/>
      <c r="B19" s="525" t="s">
        <v>19</v>
      </c>
      <c r="C19" s="526"/>
      <c r="D19" s="507" t="s">
        <v>20</v>
      </c>
      <c r="E19" s="507"/>
      <c r="F19" s="507"/>
      <c r="G19" s="507"/>
      <c r="H19" s="507"/>
      <c r="I19" s="508"/>
      <c r="J19" s="201"/>
      <c r="K19" s="201"/>
      <c r="L19" s="201"/>
      <c r="M19" s="201"/>
      <c r="N19" s="201"/>
      <c r="O19" s="201"/>
      <c r="P19" s="201"/>
      <c r="Q19" s="201"/>
      <c r="R19" s="201"/>
      <c r="S19" s="200"/>
      <c r="T19" s="200"/>
      <c r="U19" s="200"/>
    </row>
    <row r="20" spans="1:21" ht="37.5" customHeight="1" thickBot="1">
      <c r="A20" s="201"/>
      <c r="B20" s="536" t="s">
        <v>21</v>
      </c>
      <c r="C20" s="537"/>
      <c r="D20" s="509" t="s">
        <v>22</v>
      </c>
      <c r="E20" s="509"/>
      <c r="F20" s="509"/>
      <c r="G20" s="509"/>
      <c r="H20" s="509"/>
      <c r="I20" s="510"/>
      <c r="J20" s="201"/>
      <c r="K20" s="201"/>
      <c r="L20" s="201"/>
      <c r="M20" s="201"/>
      <c r="N20" s="201"/>
      <c r="O20" s="201"/>
      <c r="P20" s="201"/>
      <c r="Q20" s="201"/>
      <c r="R20" s="201"/>
      <c r="S20" s="200"/>
      <c r="T20" s="200"/>
      <c r="U20" s="200"/>
    </row>
    <row r="21" spans="1:21">
      <c r="A21" s="201"/>
      <c r="B21" s="516"/>
      <c r="C21" s="516"/>
      <c r="D21" s="516"/>
      <c r="E21" s="516"/>
      <c r="F21" s="201"/>
      <c r="G21" s="201"/>
      <c r="H21" s="201"/>
      <c r="I21" s="201"/>
      <c r="J21" s="201"/>
      <c r="K21" s="201"/>
      <c r="L21" s="201"/>
      <c r="M21" s="201"/>
      <c r="N21" s="201"/>
      <c r="O21" s="201"/>
      <c r="P21" s="201"/>
      <c r="Q21" s="201"/>
      <c r="R21" s="201"/>
      <c r="S21" s="200"/>
      <c r="T21" s="200"/>
      <c r="U21" s="200"/>
    </row>
    <row r="22" spans="1:21" ht="16" thickBot="1">
      <c r="A22" s="201"/>
      <c r="B22" s="516"/>
      <c r="C22" s="516"/>
      <c r="D22" s="516"/>
      <c r="E22" s="516"/>
      <c r="F22" s="201"/>
      <c r="G22" s="201"/>
      <c r="H22" s="201"/>
      <c r="I22" s="201"/>
      <c r="J22" s="201"/>
      <c r="K22" s="201"/>
      <c r="L22" s="201"/>
      <c r="M22" s="201"/>
      <c r="N22" s="201"/>
      <c r="O22" s="201"/>
      <c r="P22" s="201"/>
      <c r="Q22" s="201"/>
      <c r="R22" s="201"/>
      <c r="S22" s="200"/>
      <c r="T22" s="200"/>
      <c r="U22" s="200"/>
    </row>
    <row r="23" spans="1:21" ht="15" customHeight="1" thickBot="1">
      <c r="A23" s="201"/>
      <c r="B23" s="499" t="s">
        <v>23</v>
      </c>
      <c r="C23" s="500"/>
      <c r="D23" s="500"/>
      <c r="E23" s="500"/>
      <c r="F23" s="500"/>
      <c r="G23" s="500"/>
      <c r="H23" s="500"/>
      <c r="I23" s="501"/>
      <c r="J23" s="201"/>
      <c r="K23" s="201"/>
      <c r="L23" s="201"/>
      <c r="M23" s="201"/>
      <c r="N23" s="201"/>
      <c r="O23" s="201"/>
      <c r="P23" s="201"/>
      <c r="Q23" s="201"/>
      <c r="R23" s="201"/>
      <c r="S23" s="200"/>
      <c r="T23" s="200"/>
      <c r="U23" s="200"/>
    </row>
    <row r="24" spans="1:21" ht="18" thickBot="1">
      <c r="A24" s="201"/>
      <c r="B24" s="366"/>
      <c r="C24" s="366" t="s">
        <v>24</v>
      </c>
      <c r="D24" s="511" t="s">
        <v>25</v>
      </c>
      <c r="E24" s="512"/>
      <c r="F24" s="512"/>
      <c r="G24" s="512"/>
      <c r="H24" s="512"/>
      <c r="I24" s="513"/>
      <c r="J24" s="201"/>
      <c r="K24" s="201"/>
      <c r="L24" s="201"/>
      <c r="M24" s="201"/>
      <c r="N24" s="201"/>
      <c r="O24" s="201"/>
      <c r="P24" s="201"/>
      <c r="Q24" s="201"/>
      <c r="R24" s="201"/>
      <c r="S24" s="200"/>
      <c r="T24" s="200"/>
      <c r="U24" s="200"/>
    </row>
    <row r="25" spans="1:21" s="118" customFormat="1" ht="102.75" customHeight="1">
      <c r="A25" s="201"/>
      <c r="B25" s="527">
        <v>1</v>
      </c>
      <c r="C25" s="529" t="s">
        <v>26</v>
      </c>
      <c r="D25" s="514" t="s">
        <v>27</v>
      </c>
      <c r="E25" s="514"/>
      <c r="F25" s="514"/>
      <c r="G25" s="514"/>
      <c r="H25" s="514"/>
      <c r="I25" s="515"/>
      <c r="J25" s="201"/>
      <c r="K25" s="201"/>
      <c r="L25" s="201"/>
      <c r="M25" s="201"/>
      <c r="N25" s="201"/>
      <c r="O25" s="201"/>
      <c r="P25" s="201"/>
      <c r="Q25" s="201"/>
      <c r="R25" s="201"/>
      <c r="S25" s="202"/>
      <c r="T25" s="202"/>
      <c r="U25" s="202"/>
    </row>
    <row r="26" spans="1:21" s="118" customFormat="1" ht="91.5" customHeight="1">
      <c r="A26" s="201"/>
      <c r="B26" s="528"/>
      <c r="C26" s="530"/>
      <c r="D26" s="495"/>
      <c r="E26" s="495"/>
      <c r="F26" s="495"/>
      <c r="G26" s="495"/>
      <c r="H26" s="495"/>
      <c r="I26" s="496"/>
      <c r="J26" s="201"/>
      <c r="K26" s="201"/>
      <c r="L26" s="201"/>
      <c r="M26" s="201"/>
      <c r="N26" s="201"/>
      <c r="O26" s="201"/>
      <c r="P26" s="201"/>
      <c r="Q26" s="201"/>
      <c r="R26" s="201"/>
      <c r="S26" s="202"/>
      <c r="T26" s="202"/>
      <c r="U26" s="202"/>
    </row>
    <row r="27" spans="1:21" s="118" customFormat="1" ht="153.75" customHeight="1">
      <c r="A27" s="201"/>
      <c r="B27" s="203">
        <v>2</v>
      </c>
      <c r="C27" s="241" t="s">
        <v>28</v>
      </c>
      <c r="D27" s="495" t="s">
        <v>29</v>
      </c>
      <c r="E27" s="495"/>
      <c r="F27" s="495"/>
      <c r="G27" s="495"/>
      <c r="H27" s="495"/>
      <c r="I27" s="496"/>
      <c r="J27" s="201"/>
      <c r="K27" s="201"/>
      <c r="L27" s="201"/>
      <c r="M27" s="201"/>
      <c r="N27" s="201"/>
      <c r="O27" s="201"/>
      <c r="P27" s="201"/>
      <c r="Q27" s="201"/>
      <c r="R27" s="201"/>
      <c r="S27" s="202"/>
      <c r="T27" s="202"/>
      <c r="U27" s="202"/>
    </row>
    <row r="28" spans="1:21" s="118" customFormat="1" ht="109.5" customHeight="1" thickBot="1">
      <c r="A28" s="201"/>
      <c r="B28" s="239">
        <v>3</v>
      </c>
      <c r="C28" s="240" t="s">
        <v>30</v>
      </c>
      <c r="D28" s="497" t="s">
        <v>31</v>
      </c>
      <c r="E28" s="497"/>
      <c r="F28" s="497"/>
      <c r="G28" s="497"/>
      <c r="H28" s="497"/>
      <c r="I28" s="498"/>
      <c r="J28" s="201"/>
      <c r="K28" s="201"/>
      <c r="L28" s="201"/>
      <c r="M28" s="201"/>
      <c r="N28" s="201"/>
      <c r="O28" s="201"/>
      <c r="P28" s="201"/>
      <c r="Q28" s="201"/>
      <c r="R28" s="201"/>
      <c r="S28" s="202"/>
      <c r="T28" s="202"/>
      <c r="U28" s="202"/>
    </row>
    <row r="29" spans="1:21" s="118" customFormat="1">
      <c r="A29" s="201"/>
      <c r="B29" s="505"/>
      <c r="C29" s="505"/>
      <c r="D29" s="505"/>
      <c r="E29" s="505"/>
      <c r="F29" s="201"/>
      <c r="G29" s="201"/>
      <c r="H29" s="201"/>
      <c r="I29" s="201"/>
      <c r="J29" s="201"/>
      <c r="K29" s="201"/>
      <c r="L29" s="201"/>
      <c r="M29" s="201"/>
      <c r="N29" s="201"/>
      <c r="O29" s="201"/>
      <c r="P29" s="201"/>
      <c r="Q29" s="201"/>
      <c r="R29" s="201"/>
      <c r="S29" s="202"/>
      <c r="T29" s="202"/>
      <c r="U29" s="202"/>
    </row>
    <row r="30" spans="1:21" s="118" customFormat="1" ht="15.75" customHeight="1" thickBot="1">
      <c r="A30" s="201"/>
      <c r="B30" s="506"/>
      <c r="C30" s="506"/>
      <c r="D30" s="506"/>
      <c r="E30" s="506"/>
      <c r="F30" s="201"/>
      <c r="G30" s="201"/>
      <c r="H30" s="201"/>
      <c r="I30" s="201"/>
      <c r="J30" s="201"/>
      <c r="K30" s="201"/>
      <c r="L30" s="201"/>
      <c r="M30" s="201"/>
      <c r="N30" s="201"/>
      <c r="O30" s="201"/>
      <c r="P30" s="201"/>
      <c r="Q30" s="201"/>
      <c r="R30" s="201"/>
      <c r="S30" s="202"/>
      <c r="T30" s="202"/>
      <c r="U30" s="202"/>
    </row>
    <row r="31" spans="1:21" ht="15" customHeight="1" thickBot="1">
      <c r="A31" s="201"/>
      <c r="B31" s="499" t="s">
        <v>32</v>
      </c>
      <c r="C31" s="500"/>
      <c r="D31" s="500"/>
      <c r="E31" s="500"/>
      <c r="F31" s="500"/>
      <c r="G31" s="500"/>
      <c r="H31" s="500"/>
      <c r="I31" s="501"/>
      <c r="J31" s="201"/>
      <c r="K31" s="201"/>
      <c r="L31" s="201"/>
      <c r="M31" s="201"/>
      <c r="N31" s="201"/>
      <c r="O31" s="201"/>
      <c r="P31" s="201"/>
      <c r="Q31" s="201"/>
      <c r="R31" s="201"/>
      <c r="S31" s="200"/>
      <c r="T31" s="200"/>
      <c r="U31" s="200"/>
    </row>
    <row r="32" spans="1:21" ht="18" thickBot="1">
      <c r="A32" s="201"/>
      <c r="B32" s="366"/>
      <c r="C32" s="366" t="s">
        <v>33</v>
      </c>
      <c r="D32" s="502" t="s">
        <v>34</v>
      </c>
      <c r="E32" s="503"/>
      <c r="F32" s="503"/>
      <c r="G32" s="503"/>
      <c r="H32" s="503"/>
      <c r="I32" s="504"/>
      <c r="J32" s="201"/>
      <c r="K32" s="201"/>
      <c r="L32" s="201"/>
      <c r="M32" s="201"/>
      <c r="N32" s="201"/>
      <c r="O32" s="201"/>
      <c r="P32" s="201"/>
      <c r="Q32" s="201"/>
      <c r="R32" s="201"/>
      <c r="S32" s="200"/>
      <c r="T32" s="200"/>
      <c r="U32" s="200"/>
    </row>
    <row r="33" spans="1:21" s="119" customFormat="1" ht="53.25" customHeight="1">
      <c r="A33" s="201"/>
      <c r="B33" s="361">
        <f>'[1]Metodología '!A25</f>
        <v>1</v>
      </c>
      <c r="C33" s="362" t="str">
        <f>'[1]Metodología '!B25</f>
        <v>Semestral</v>
      </c>
      <c r="D33" s="495" t="str">
        <f>'[1]Metodología '!C25</f>
        <v xml:space="preserve">Seguimiento: Semestralmente y según el seguimiento realizado por la Dirección de Control Interno y Evaluación de Gestión se debe consignar el avance en la matriz de oportunidades en la casilla correspondiente al % de cumplimiento. </v>
      </c>
      <c r="E33" s="495"/>
      <c r="F33" s="495"/>
      <c r="G33" s="495"/>
      <c r="H33" s="495"/>
      <c r="I33" s="496"/>
      <c r="J33" s="201"/>
      <c r="K33" s="201"/>
      <c r="L33" s="201"/>
      <c r="M33" s="201"/>
      <c r="N33" s="201"/>
      <c r="O33" s="201"/>
      <c r="P33" s="201"/>
      <c r="Q33" s="201"/>
      <c r="R33" s="201"/>
      <c r="S33" s="300"/>
      <c r="T33" s="300"/>
      <c r="U33" s="300"/>
    </row>
    <row r="34" spans="1:21" ht="46.5" customHeight="1">
      <c r="A34" s="201"/>
      <c r="B34" s="203">
        <f>'[1]Metodología '!A26</f>
        <v>2</v>
      </c>
      <c r="C34" s="206" t="str">
        <f>'[1]Metodología '!B26</f>
        <v xml:space="preserve">Anual </v>
      </c>
      <c r="D34" s="495" t="str">
        <f>'[1]Metodología '!C26</f>
        <v xml:space="preserve">Publicación: Anualmente se publicará el seguimiento en la página web institucional con el  % de cumplimiento  y el estado final de cada uno de los proyectos </v>
      </c>
      <c r="E34" s="495"/>
      <c r="F34" s="495"/>
      <c r="G34" s="495"/>
      <c r="H34" s="495"/>
      <c r="I34" s="496"/>
      <c r="J34" s="201"/>
      <c r="K34" s="201"/>
      <c r="L34" s="201"/>
      <c r="M34" s="201"/>
      <c r="N34" s="201"/>
      <c r="O34" s="201"/>
      <c r="P34" s="201"/>
      <c r="Q34" s="201"/>
      <c r="R34" s="201"/>
      <c r="S34" s="200"/>
      <c r="T34" s="200"/>
      <c r="U34" s="200"/>
    </row>
    <row r="35" spans="1:21" ht="66" customHeight="1" thickBot="1">
      <c r="A35" s="201"/>
      <c r="B35" s="358">
        <f>'[1]Metodología '!A27</f>
        <v>3</v>
      </c>
      <c r="C35" s="359" t="str">
        <f>'[1]Metodología '!B27</f>
        <v xml:space="preserve">Anual </v>
      </c>
      <c r="D35" s="497" t="str">
        <f>'[1]Metodología '!C27</f>
        <v>Actualización: Una vez consolidado y aprobado el Plan de gestión anual se realiza la actualización de la Matriz de Oportunidades. La fuente de información será el Sistema de información de programa de gestión https://www.uis.edu.co/plan_gestion/index.jsp</v>
      </c>
      <c r="E35" s="497"/>
      <c r="F35" s="497"/>
      <c r="G35" s="497"/>
      <c r="H35" s="497"/>
      <c r="I35" s="498"/>
      <c r="J35" s="201"/>
      <c r="K35" s="201"/>
      <c r="L35" s="201"/>
      <c r="M35" s="201"/>
      <c r="N35" s="201"/>
      <c r="O35" s="201"/>
      <c r="P35" s="201"/>
      <c r="Q35" s="201"/>
      <c r="R35" s="201"/>
      <c r="S35" s="200"/>
      <c r="T35" s="200"/>
      <c r="U35" s="200"/>
    </row>
    <row r="36" spans="1:21">
      <c r="A36" s="201"/>
      <c r="B36" s="524"/>
      <c r="C36" s="524"/>
      <c r="D36" s="524"/>
      <c r="E36" s="524"/>
      <c r="F36" s="201"/>
      <c r="G36" s="201"/>
      <c r="H36" s="201"/>
      <c r="I36" s="201"/>
      <c r="J36" s="201"/>
      <c r="K36" s="201"/>
      <c r="L36" s="201"/>
      <c r="M36" s="201"/>
      <c r="N36" s="201"/>
      <c r="O36" s="201"/>
      <c r="P36" s="201"/>
      <c r="Q36" s="201"/>
      <c r="R36" s="201"/>
      <c r="S36" s="200"/>
      <c r="T36" s="200"/>
      <c r="U36" s="200"/>
    </row>
    <row r="37" spans="1:21" ht="15.75" customHeight="1">
      <c r="A37" s="242"/>
      <c r="B37" s="538"/>
      <c r="C37" s="538"/>
      <c r="D37" s="538"/>
      <c r="E37" s="538"/>
      <c r="F37" s="242"/>
      <c r="G37" s="242"/>
      <c r="H37" s="242"/>
      <c r="I37" s="242"/>
      <c r="J37" s="242"/>
      <c r="K37" s="242"/>
      <c r="L37" s="242"/>
      <c r="M37" s="242"/>
      <c r="N37" s="242"/>
      <c r="O37" s="242"/>
      <c r="P37" s="242"/>
      <c r="Q37" s="242"/>
      <c r="R37" s="242"/>
      <c r="S37" s="200"/>
      <c r="T37" s="200"/>
      <c r="U37" s="200"/>
    </row>
    <row r="38" spans="1:21" ht="116.25" customHeight="1">
      <c r="A38" s="242"/>
      <c r="B38" s="243"/>
      <c r="C38" s="243"/>
      <c r="D38" s="243"/>
      <c r="E38" s="243"/>
      <c r="F38" s="243"/>
      <c r="G38" s="242"/>
      <c r="H38" s="242"/>
      <c r="I38" s="242"/>
      <c r="J38" s="242"/>
      <c r="K38" s="242"/>
      <c r="L38" s="242"/>
      <c r="M38" s="242"/>
      <c r="N38" s="242"/>
      <c r="O38" s="242"/>
      <c r="P38" s="242"/>
      <c r="Q38" s="242"/>
      <c r="R38" s="242"/>
      <c r="S38" s="200"/>
      <c r="T38" s="200"/>
      <c r="U38" s="200"/>
    </row>
    <row r="39" spans="1:21" ht="71.25" customHeight="1">
      <c r="A39" s="242"/>
      <c r="B39" s="243"/>
      <c r="C39" s="243"/>
      <c r="D39" s="243"/>
      <c r="E39" s="243"/>
      <c r="F39" s="243"/>
      <c r="G39" s="242"/>
      <c r="H39" s="242"/>
      <c r="I39" s="242"/>
      <c r="J39" s="242"/>
      <c r="K39" s="242"/>
      <c r="L39" s="242"/>
      <c r="M39" s="242"/>
      <c r="N39" s="242"/>
      <c r="O39" s="242"/>
      <c r="P39" s="242"/>
      <c r="Q39" s="242"/>
      <c r="R39" s="242"/>
      <c r="S39" s="200"/>
      <c r="T39" s="200"/>
      <c r="U39" s="200"/>
    </row>
    <row r="40" spans="1:21" ht="39.75" customHeight="1">
      <c r="A40" s="242"/>
      <c r="B40" s="243"/>
      <c r="C40" s="243"/>
      <c r="D40" s="243"/>
      <c r="E40" s="243"/>
      <c r="F40" s="243"/>
      <c r="G40" s="242"/>
      <c r="H40" s="242"/>
      <c r="I40" s="242"/>
      <c r="J40" s="242"/>
      <c r="K40" s="242"/>
      <c r="L40" s="242"/>
      <c r="M40" s="242"/>
      <c r="N40" s="242"/>
      <c r="O40" s="242"/>
      <c r="P40" s="242"/>
      <c r="Q40" s="242"/>
      <c r="R40" s="242"/>
      <c r="S40" s="200"/>
      <c r="T40" s="200"/>
      <c r="U40" s="200"/>
    </row>
    <row r="41" spans="1:21" ht="15.75" customHeight="1">
      <c r="A41" s="242"/>
      <c r="B41" s="243"/>
      <c r="C41" s="243"/>
      <c r="D41" s="243"/>
      <c r="E41" s="243"/>
      <c r="F41" s="243"/>
      <c r="G41" s="242"/>
      <c r="H41" s="242"/>
      <c r="I41" s="242"/>
      <c r="J41" s="242"/>
      <c r="K41" s="242"/>
      <c r="L41" s="242"/>
      <c r="M41" s="242"/>
      <c r="N41" s="242"/>
      <c r="O41" s="242"/>
      <c r="P41" s="242"/>
      <c r="Q41" s="242"/>
      <c r="R41" s="242"/>
      <c r="S41" s="200"/>
      <c r="T41" s="200"/>
      <c r="U41" s="200"/>
    </row>
    <row r="42" spans="1:21" ht="15.75" customHeight="1">
      <c r="A42" s="242"/>
      <c r="B42" s="243"/>
      <c r="C42" s="243"/>
      <c r="D42" s="243"/>
      <c r="E42" s="243"/>
      <c r="F42" s="243"/>
      <c r="G42" s="242"/>
      <c r="H42" s="242"/>
      <c r="I42" s="242"/>
      <c r="J42" s="242"/>
      <c r="K42" s="242"/>
      <c r="L42" s="242"/>
      <c r="M42" s="242"/>
      <c r="N42" s="242"/>
      <c r="O42" s="242"/>
      <c r="P42" s="242"/>
      <c r="Q42" s="242"/>
      <c r="R42" s="242"/>
      <c r="S42" s="200"/>
      <c r="T42" s="200"/>
      <c r="U42" s="200"/>
    </row>
    <row r="43" spans="1:21">
      <c r="A43" s="242"/>
      <c r="B43" s="524"/>
      <c r="C43" s="524"/>
      <c r="D43" s="524"/>
      <c r="E43" s="524"/>
      <c r="F43" s="242"/>
      <c r="G43" s="242"/>
      <c r="H43" s="242"/>
      <c r="I43" s="242"/>
      <c r="J43" s="242"/>
      <c r="K43" s="242"/>
      <c r="L43" s="242"/>
      <c r="M43" s="242"/>
      <c r="N43" s="242"/>
      <c r="O43" s="242"/>
      <c r="P43" s="242"/>
      <c r="Q43" s="242"/>
      <c r="R43" s="242"/>
      <c r="S43" s="200"/>
      <c r="T43" s="200"/>
      <c r="U43" s="200"/>
    </row>
    <row r="44" spans="1:21">
      <c r="A44" s="242"/>
      <c r="B44" s="524"/>
      <c r="C44" s="524"/>
      <c r="D44" s="524"/>
      <c r="E44" s="524"/>
      <c r="F44" s="524"/>
      <c r="G44" s="524"/>
      <c r="H44" s="524"/>
      <c r="I44" s="524"/>
      <c r="J44" s="524"/>
      <c r="K44" s="524"/>
      <c r="L44" s="524"/>
      <c r="M44" s="524"/>
      <c r="N44" s="524"/>
      <c r="O44" s="524"/>
      <c r="P44" s="524"/>
      <c r="Q44" s="524"/>
      <c r="R44" s="524"/>
      <c r="S44" s="200"/>
      <c r="T44" s="200"/>
      <c r="U44" s="200"/>
    </row>
    <row r="45" spans="1:21">
      <c r="A45" s="242"/>
      <c r="B45" s="524"/>
      <c r="C45" s="524"/>
      <c r="D45" s="524"/>
      <c r="E45" s="524"/>
      <c r="F45" s="524"/>
      <c r="G45" s="524"/>
      <c r="H45" s="524"/>
      <c r="I45" s="524"/>
      <c r="J45" s="524"/>
      <c r="K45" s="524"/>
      <c r="L45" s="524"/>
      <c r="M45" s="524"/>
      <c r="N45" s="524"/>
      <c r="O45" s="524"/>
      <c r="P45" s="524"/>
      <c r="Q45" s="524"/>
      <c r="R45" s="524"/>
      <c r="S45" s="200"/>
      <c r="T45" s="200"/>
      <c r="U45" s="200"/>
    </row>
    <row r="46" spans="1:21">
      <c r="A46" s="242"/>
      <c r="B46" s="524"/>
      <c r="C46" s="524"/>
      <c r="D46" s="524"/>
      <c r="E46" s="524"/>
      <c r="F46" s="524"/>
      <c r="G46" s="524"/>
      <c r="H46" s="524"/>
      <c r="I46" s="524"/>
      <c r="J46" s="524"/>
      <c r="K46" s="524"/>
      <c r="L46" s="524"/>
      <c r="M46" s="524"/>
      <c r="N46" s="524"/>
      <c r="O46" s="524"/>
      <c r="P46" s="524"/>
      <c r="Q46" s="524"/>
      <c r="R46" s="524"/>
      <c r="S46" s="200"/>
      <c r="T46" s="200"/>
      <c r="U46" s="200"/>
    </row>
    <row r="47" spans="1:21">
      <c r="A47" s="242"/>
      <c r="B47" s="524"/>
      <c r="C47" s="524"/>
      <c r="D47" s="524"/>
      <c r="E47" s="524"/>
      <c r="F47" s="524"/>
      <c r="G47" s="524"/>
      <c r="H47" s="524"/>
      <c r="I47" s="524"/>
      <c r="J47" s="524"/>
      <c r="K47" s="524"/>
      <c r="L47" s="524"/>
      <c r="M47" s="524"/>
      <c r="N47" s="524"/>
      <c r="O47" s="524"/>
      <c r="P47" s="524"/>
      <c r="Q47" s="524"/>
      <c r="R47" s="524"/>
      <c r="S47" s="200"/>
      <c r="T47" s="200"/>
      <c r="U47" s="200"/>
    </row>
    <row r="48" spans="1:21">
      <c r="A48" s="242"/>
      <c r="B48" s="524"/>
      <c r="C48" s="524"/>
      <c r="D48" s="524"/>
      <c r="E48" s="524"/>
      <c r="F48" s="524"/>
      <c r="G48" s="524"/>
      <c r="H48" s="524"/>
      <c r="I48" s="524"/>
      <c r="J48" s="524"/>
      <c r="K48" s="524"/>
      <c r="L48" s="524"/>
      <c r="M48" s="524"/>
      <c r="N48" s="524"/>
      <c r="O48" s="524"/>
      <c r="P48" s="524"/>
      <c r="Q48" s="524"/>
      <c r="R48" s="524"/>
      <c r="S48" s="200"/>
      <c r="T48" s="200"/>
      <c r="U48" s="200"/>
    </row>
    <row r="49" spans="1:21">
      <c r="A49" s="242"/>
      <c r="B49" s="524"/>
      <c r="C49" s="524"/>
      <c r="D49" s="524"/>
      <c r="E49" s="524"/>
      <c r="F49" s="524"/>
      <c r="G49" s="524"/>
      <c r="H49" s="524"/>
      <c r="I49" s="524"/>
      <c r="J49" s="524"/>
      <c r="K49" s="524"/>
      <c r="L49" s="524"/>
      <c r="M49" s="524"/>
      <c r="N49" s="524"/>
      <c r="O49" s="524"/>
      <c r="P49" s="524"/>
      <c r="Q49" s="524"/>
      <c r="R49" s="524"/>
      <c r="S49" s="200"/>
      <c r="T49" s="200"/>
      <c r="U49" s="200"/>
    </row>
    <row r="50" spans="1:21">
      <c r="A50" s="242"/>
      <c r="B50" s="524"/>
      <c r="C50" s="524"/>
      <c r="D50" s="524"/>
      <c r="E50" s="524"/>
      <c r="F50" s="524"/>
      <c r="G50" s="524"/>
      <c r="H50" s="524"/>
      <c r="I50" s="524"/>
      <c r="J50" s="524"/>
      <c r="K50" s="524"/>
      <c r="L50" s="524"/>
      <c r="M50" s="524"/>
      <c r="N50" s="524"/>
      <c r="O50" s="524"/>
      <c r="P50" s="524"/>
      <c r="Q50" s="524"/>
      <c r="R50" s="524"/>
      <c r="S50" s="200"/>
      <c r="T50" s="200"/>
      <c r="U50" s="200"/>
    </row>
    <row r="51" spans="1:21">
      <c r="A51" s="242"/>
      <c r="B51" s="524"/>
      <c r="C51" s="524"/>
      <c r="D51" s="524"/>
      <c r="E51" s="524"/>
      <c r="F51" s="524"/>
      <c r="G51" s="524"/>
      <c r="H51" s="524"/>
      <c r="I51" s="524"/>
      <c r="J51" s="524"/>
      <c r="K51" s="524"/>
      <c r="L51" s="524"/>
      <c r="M51" s="524"/>
      <c r="N51" s="524"/>
      <c r="O51" s="524"/>
      <c r="P51" s="524"/>
      <c r="Q51" s="524"/>
      <c r="R51" s="524"/>
      <c r="S51" s="200"/>
      <c r="T51" s="200"/>
      <c r="U51" s="200"/>
    </row>
    <row r="52" spans="1:21">
      <c r="A52" s="242"/>
      <c r="B52" s="524"/>
      <c r="C52" s="524"/>
      <c r="D52" s="524"/>
      <c r="E52" s="524"/>
      <c r="F52" s="524"/>
      <c r="G52" s="524"/>
      <c r="H52" s="524"/>
      <c r="I52" s="524"/>
      <c r="J52" s="524"/>
      <c r="K52" s="524"/>
      <c r="L52" s="524"/>
      <c r="M52" s="524"/>
      <c r="N52" s="524"/>
      <c r="O52" s="524"/>
      <c r="P52" s="524"/>
      <c r="Q52" s="524"/>
      <c r="R52" s="524"/>
      <c r="S52" s="200"/>
      <c r="T52" s="200"/>
      <c r="U52" s="200"/>
    </row>
    <row r="53" spans="1:21">
      <c r="A53" s="242"/>
      <c r="B53" s="524"/>
      <c r="C53" s="524"/>
      <c r="D53" s="524"/>
      <c r="E53" s="524"/>
      <c r="F53" s="524"/>
      <c r="G53" s="524"/>
      <c r="H53" s="524"/>
      <c r="I53" s="524"/>
      <c r="J53" s="524"/>
      <c r="K53" s="524"/>
      <c r="L53" s="524"/>
      <c r="M53" s="524"/>
      <c r="N53" s="524"/>
      <c r="O53" s="524"/>
      <c r="P53" s="524"/>
      <c r="Q53" s="524"/>
      <c r="R53" s="524"/>
      <c r="S53" s="200"/>
      <c r="T53" s="200"/>
      <c r="U53" s="200"/>
    </row>
    <row r="54" spans="1:21">
      <c r="A54" s="242"/>
      <c r="B54" s="524"/>
      <c r="C54" s="524"/>
      <c r="D54" s="524"/>
      <c r="E54" s="524"/>
      <c r="F54" s="524"/>
      <c r="G54" s="524"/>
      <c r="H54" s="524"/>
      <c r="I54" s="524"/>
      <c r="J54" s="524"/>
      <c r="K54" s="524"/>
      <c r="L54" s="524"/>
      <c r="M54" s="524"/>
      <c r="N54" s="524"/>
      <c r="O54" s="524"/>
      <c r="P54" s="524"/>
      <c r="Q54" s="524"/>
      <c r="R54" s="524"/>
      <c r="S54" s="200"/>
      <c r="T54" s="200"/>
      <c r="U54" s="200"/>
    </row>
    <row r="55" spans="1:21">
      <c r="A55" s="242"/>
      <c r="B55" s="524"/>
      <c r="C55" s="524"/>
      <c r="D55" s="524"/>
      <c r="E55" s="524"/>
      <c r="F55" s="524"/>
      <c r="G55" s="524"/>
      <c r="H55" s="524"/>
      <c r="I55" s="524"/>
      <c r="J55" s="524"/>
      <c r="K55" s="524"/>
      <c r="L55" s="524"/>
      <c r="M55" s="524"/>
      <c r="N55" s="524"/>
      <c r="O55" s="524"/>
      <c r="P55" s="524"/>
      <c r="Q55" s="524"/>
      <c r="R55" s="524"/>
      <c r="S55" s="200"/>
      <c r="T55" s="200"/>
      <c r="U55" s="200"/>
    </row>
    <row r="56" spans="1:21">
      <c r="A56" s="242"/>
      <c r="B56" s="524"/>
      <c r="C56" s="524"/>
      <c r="D56" s="524"/>
      <c r="E56" s="524"/>
      <c r="F56" s="524"/>
      <c r="G56" s="524"/>
      <c r="H56" s="524"/>
      <c r="I56" s="524"/>
      <c r="J56" s="524"/>
      <c r="K56" s="524"/>
      <c r="L56" s="524"/>
      <c r="M56" s="524"/>
      <c r="N56" s="524"/>
      <c r="O56" s="524"/>
      <c r="P56" s="524"/>
      <c r="Q56" s="524"/>
      <c r="R56" s="524"/>
      <c r="S56" s="200"/>
      <c r="T56" s="200"/>
      <c r="U56" s="200"/>
    </row>
    <row r="57" spans="1:21">
      <c r="A57" s="242"/>
      <c r="B57" s="524"/>
      <c r="C57" s="524"/>
      <c r="D57" s="524"/>
      <c r="E57" s="524"/>
      <c r="F57" s="524"/>
      <c r="G57" s="524"/>
      <c r="H57" s="524"/>
      <c r="I57" s="524"/>
      <c r="J57" s="524"/>
      <c r="K57" s="524"/>
      <c r="L57" s="524"/>
      <c r="M57" s="524"/>
      <c r="N57" s="524"/>
      <c r="O57" s="524"/>
      <c r="P57" s="524"/>
      <c r="Q57" s="524"/>
      <c r="R57" s="524"/>
      <c r="S57" s="200"/>
      <c r="T57" s="200"/>
      <c r="U57" s="200"/>
    </row>
    <row r="58" spans="1:21">
      <c r="A58" s="201"/>
      <c r="B58" s="200"/>
      <c r="C58" s="200"/>
      <c r="D58" s="204"/>
      <c r="E58" s="200"/>
      <c r="F58" s="200"/>
      <c r="G58" s="200"/>
      <c r="H58" s="200"/>
      <c r="I58" s="200"/>
      <c r="J58" s="200"/>
      <c r="K58" s="200"/>
      <c r="L58" s="200"/>
      <c r="M58" s="200"/>
      <c r="N58" s="200"/>
      <c r="O58" s="200"/>
      <c r="P58" s="200"/>
      <c r="Q58" s="200"/>
      <c r="R58" s="200"/>
      <c r="S58" s="200"/>
      <c r="T58" s="200"/>
      <c r="U58" s="200"/>
    </row>
    <row r="59" spans="1:21">
      <c r="A59" s="201"/>
      <c r="B59" s="200"/>
      <c r="C59" s="200"/>
      <c r="D59" s="204"/>
      <c r="E59" s="200"/>
      <c r="F59" s="200"/>
      <c r="G59" s="200"/>
      <c r="H59" s="200"/>
      <c r="I59" s="200"/>
      <c r="J59" s="200"/>
      <c r="K59" s="200"/>
      <c r="L59" s="200"/>
      <c r="M59" s="200"/>
      <c r="N59" s="200"/>
      <c r="O59" s="200"/>
      <c r="P59" s="200"/>
      <c r="Q59" s="200"/>
      <c r="R59" s="200"/>
      <c r="S59" s="200"/>
      <c r="T59" s="200"/>
      <c r="U59" s="200"/>
    </row>
    <row r="60" spans="1:21">
      <c r="A60" s="201"/>
      <c r="B60" s="200"/>
      <c r="C60" s="200"/>
      <c r="D60" s="204"/>
      <c r="E60" s="200"/>
      <c r="F60" s="200"/>
      <c r="G60" s="200"/>
      <c r="H60" s="200"/>
      <c r="I60" s="200"/>
      <c r="J60" s="200"/>
      <c r="K60" s="200"/>
      <c r="L60" s="200"/>
      <c r="M60" s="200"/>
      <c r="N60" s="200"/>
      <c r="O60" s="200"/>
      <c r="P60" s="200"/>
      <c r="Q60" s="200"/>
      <c r="R60" s="200"/>
      <c r="S60" s="200"/>
      <c r="T60" s="200"/>
      <c r="U60" s="200"/>
    </row>
    <row r="61" spans="1:21">
      <c r="A61" s="201"/>
      <c r="B61" s="200"/>
      <c r="C61" s="200"/>
      <c r="D61" s="204"/>
      <c r="E61" s="200"/>
      <c r="F61" s="200"/>
      <c r="G61" s="200"/>
      <c r="H61" s="200"/>
      <c r="I61" s="200"/>
      <c r="J61" s="200"/>
      <c r="K61" s="200"/>
      <c r="L61" s="200"/>
      <c r="M61" s="200"/>
      <c r="N61" s="200"/>
      <c r="O61" s="200"/>
      <c r="P61" s="200"/>
      <c r="Q61" s="200"/>
      <c r="R61" s="200"/>
      <c r="S61" s="200"/>
      <c r="T61" s="200"/>
      <c r="U61" s="200"/>
    </row>
    <row r="62" spans="1:21">
      <c r="A62" s="201"/>
      <c r="B62" s="200"/>
      <c r="C62" s="200"/>
      <c r="D62" s="204"/>
      <c r="E62" s="200"/>
      <c r="F62" s="200"/>
      <c r="G62" s="200"/>
      <c r="H62" s="200"/>
      <c r="I62" s="200"/>
      <c r="J62" s="200"/>
      <c r="K62" s="200"/>
      <c r="L62" s="200"/>
      <c r="M62" s="200"/>
      <c r="N62" s="200"/>
      <c r="O62" s="200"/>
      <c r="P62" s="200"/>
      <c r="Q62" s="200"/>
      <c r="R62" s="200"/>
      <c r="S62" s="200"/>
      <c r="T62" s="200"/>
      <c r="U62" s="200"/>
    </row>
    <row r="63" spans="1:21">
      <c r="A63" s="201"/>
      <c r="B63" s="200"/>
      <c r="C63" s="200"/>
      <c r="D63" s="204"/>
      <c r="E63" s="200"/>
      <c r="F63" s="200"/>
      <c r="G63" s="200"/>
      <c r="H63" s="200"/>
      <c r="I63" s="200"/>
      <c r="J63" s="200"/>
      <c r="K63" s="200"/>
      <c r="L63" s="200"/>
      <c r="M63" s="200"/>
      <c r="N63" s="200"/>
      <c r="O63" s="200"/>
      <c r="P63" s="200"/>
      <c r="Q63" s="200"/>
      <c r="R63" s="200"/>
      <c r="S63" s="200"/>
      <c r="T63" s="200"/>
      <c r="U63" s="200"/>
    </row>
    <row r="64" spans="1:21">
      <c r="A64" s="193"/>
    </row>
    <row r="65" spans="1:1">
      <c r="A65" s="193"/>
    </row>
    <row r="66" spans="1:1">
      <c r="A66" s="193"/>
    </row>
    <row r="67" spans="1:1">
      <c r="A67" s="193"/>
    </row>
    <row r="68" spans="1:1">
      <c r="A68" s="193"/>
    </row>
    <row r="69" spans="1:1">
      <c r="A69" s="193"/>
    </row>
    <row r="70" spans="1:1">
      <c r="A70" s="193"/>
    </row>
    <row r="71" spans="1:1">
      <c r="A71" s="193"/>
    </row>
  </sheetData>
  <mergeCells count="35">
    <mergeCell ref="B16:C16"/>
    <mergeCell ref="B19:C19"/>
    <mergeCell ref="B43:E57"/>
    <mergeCell ref="B18:C18"/>
    <mergeCell ref="B25:B26"/>
    <mergeCell ref="C25:C26"/>
    <mergeCell ref="D16:I16"/>
    <mergeCell ref="D17:I17"/>
    <mergeCell ref="D18:I18"/>
    <mergeCell ref="B17:C17"/>
    <mergeCell ref="B20:C20"/>
    <mergeCell ref="F44:R57"/>
    <mergeCell ref="B37:E37"/>
    <mergeCell ref="B36:E36"/>
    <mergeCell ref="D34:I34"/>
    <mergeCell ref="D35:I35"/>
    <mergeCell ref="C1:I1"/>
    <mergeCell ref="B8:I8"/>
    <mergeCell ref="B9:I9"/>
    <mergeCell ref="B10:I13"/>
    <mergeCell ref="B15:I15"/>
    <mergeCell ref="B2:E7"/>
    <mergeCell ref="B14:E14"/>
    <mergeCell ref="D19:I19"/>
    <mergeCell ref="D20:I20"/>
    <mergeCell ref="B23:I23"/>
    <mergeCell ref="D24:I24"/>
    <mergeCell ref="D25:I26"/>
    <mergeCell ref="B21:E22"/>
    <mergeCell ref="D27:I27"/>
    <mergeCell ref="D28:I28"/>
    <mergeCell ref="B31:I31"/>
    <mergeCell ref="D32:I32"/>
    <mergeCell ref="D33:I33"/>
    <mergeCell ref="B29:E3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27"/>
  <sheetViews>
    <sheetView showGridLines="0" topLeftCell="A4" zoomScaleNormal="100" workbookViewId="0">
      <selection activeCell="B7" sqref="B7"/>
    </sheetView>
  </sheetViews>
  <sheetFormatPr baseColWidth="10" defaultColWidth="11.5" defaultRowHeight="15"/>
  <cols>
    <col min="1" max="1" width="6.5" customWidth="1"/>
    <col min="2" max="2" width="22" customWidth="1"/>
    <col min="3" max="3" width="6.5" customWidth="1"/>
    <col min="4" max="4" width="26.33203125" customWidth="1"/>
    <col min="5" max="5" width="4.83203125" customWidth="1"/>
    <col min="6" max="6" width="6.5" customWidth="1"/>
    <col min="7" max="7" width="22" customWidth="1"/>
    <col min="8" max="8" width="6.5" customWidth="1"/>
    <col min="9" max="9" width="26.33203125" customWidth="1"/>
    <col min="10" max="10" width="4.83203125" customWidth="1"/>
    <col min="11" max="11" width="6.5" customWidth="1"/>
    <col min="12" max="12" width="22" customWidth="1"/>
    <col min="13" max="13" width="6.5" customWidth="1"/>
    <col min="14" max="14" width="26.33203125" customWidth="1"/>
  </cols>
  <sheetData>
    <row r="1" spans="1:23" ht="18">
      <c r="A1" s="551" t="s">
        <v>35</v>
      </c>
      <c r="B1" s="551"/>
      <c r="C1" s="551"/>
      <c r="D1" s="551"/>
      <c r="E1" s="551"/>
      <c r="F1" s="551"/>
      <c r="G1" s="551"/>
      <c r="H1" s="551"/>
      <c r="I1" s="551"/>
      <c r="J1" s="551"/>
      <c r="K1" s="551"/>
      <c r="L1" s="551"/>
      <c r="M1" s="551"/>
      <c r="N1" s="551"/>
    </row>
    <row r="2" spans="1:23" s="121" customFormat="1" ht="18">
      <c r="A2" s="120"/>
      <c r="B2" s="120"/>
      <c r="C2" s="120"/>
      <c r="D2" s="120"/>
      <c r="E2" s="120"/>
      <c r="F2" s="120"/>
      <c r="G2" s="120"/>
      <c r="H2" s="120"/>
      <c r="I2" s="120"/>
      <c r="J2" s="120"/>
      <c r="K2" s="120"/>
      <c r="L2" s="120"/>
      <c r="M2" s="120"/>
      <c r="N2" s="120"/>
    </row>
    <row r="3" spans="1:23">
      <c r="A3" s="122">
        <v>1</v>
      </c>
      <c r="B3" s="123" t="s">
        <v>36</v>
      </c>
      <c r="C3" s="122"/>
      <c r="D3" s="122"/>
      <c r="E3" s="124"/>
      <c r="F3" s="122"/>
      <c r="G3" s="122"/>
      <c r="H3" s="122"/>
      <c r="I3" s="122"/>
      <c r="J3" s="124"/>
      <c r="K3" s="124"/>
      <c r="L3" s="124"/>
      <c r="M3" s="124"/>
      <c r="N3" s="124"/>
    </row>
    <row r="4" spans="1:23">
      <c r="A4" s="122">
        <v>2</v>
      </c>
      <c r="B4" s="123" t="s">
        <v>37</v>
      </c>
      <c r="C4" s="122"/>
      <c r="D4" s="122"/>
      <c r="E4" s="124"/>
      <c r="F4" s="122"/>
      <c r="G4" s="122"/>
      <c r="H4" s="122"/>
      <c r="I4" s="122"/>
      <c r="J4" s="124"/>
      <c r="K4" s="124"/>
      <c r="L4" s="124"/>
      <c r="M4" s="124"/>
      <c r="N4" s="124"/>
    </row>
    <row r="5" spans="1:23">
      <c r="A5" s="122">
        <v>3</v>
      </c>
      <c r="B5" s="123" t="s">
        <v>38</v>
      </c>
      <c r="C5" s="122"/>
      <c r="D5" s="122"/>
      <c r="E5" s="124"/>
      <c r="F5" s="122"/>
      <c r="G5" s="122"/>
      <c r="H5" s="122"/>
      <c r="I5" s="122"/>
      <c r="J5" s="124"/>
      <c r="K5" s="124"/>
      <c r="L5" s="124"/>
      <c r="M5" s="124"/>
      <c r="N5" s="124"/>
    </row>
    <row r="6" spans="1:23">
      <c r="A6" s="122">
        <v>4</v>
      </c>
      <c r="B6" s="123" t="s">
        <v>39</v>
      </c>
      <c r="C6" s="122"/>
      <c r="D6" s="122"/>
      <c r="E6" s="124"/>
      <c r="F6" s="122"/>
      <c r="G6" s="122"/>
      <c r="H6" s="122"/>
      <c r="I6" s="122"/>
      <c r="J6" s="124"/>
      <c r="K6" s="124"/>
      <c r="L6" s="124"/>
      <c r="M6" s="124"/>
      <c r="N6" s="124"/>
    </row>
    <row r="7" spans="1:23">
      <c r="A7" s="122">
        <v>5</v>
      </c>
      <c r="B7" s="123" t="s">
        <v>40</v>
      </c>
      <c r="C7" s="122"/>
      <c r="D7" s="122"/>
      <c r="E7" s="124"/>
      <c r="F7" s="122"/>
      <c r="G7" s="122"/>
      <c r="H7" s="122"/>
      <c r="I7" s="122"/>
      <c r="J7" s="124"/>
      <c r="K7" s="124"/>
      <c r="L7" s="124"/>
      <c r="M7" s="124"/>
      <c r="N7" s="124"/>
    </row>
    <row r="8" spans="1:23">
      <c r="A8" s="122"/>
      <c r="B8" s="123"/>
      <c r="C8" s="122"/>
      <c r="D8" s="122"/>
      <c r="E8" s="124"/>
      <c r="F8" s="122"/>
      <c r="G8" s="122"/>
      <c r="H8" s="122"/>
      <c r="I8" s="122"/>
      <c r="J8" s="124"/>
      <c r="K8" s="124"/>
      <c r="L8" s="124"/>
      <c r="M8" s="124"/>
      <c r="N8" s="124"/>
    </row>
    <row r="9" spans="1:23" ht="24" customHeight="1">
      <c r="A9" s="304">
        <v>1</v>
      </c>
      <c r="B9" s="552" t="s">
        <v>36</v>
      </c>
      <c r="C9" s="552"/>
      <c r="D9" s="552"/>
      <c r="E9" s="124"/>
      <c r="F9" s="307">
        <v>2</v>
      </c>
      <c r="G9" s="553" t="s">
        <v>37</v>
      </c>
      <c r="H9" s="554"/>
      <c r="I9" s="555"/>
      <c r="J9" s="124"/>
      <c r="K9" s="304">
        <v>4</v>
      </c>
      <c r="L9" s="556" t="s">
        <v>39</v>
      </c>
      <c r="M9" s="556"/>
      <c r="N9" s="556"/>
    </row>
    <row r="10" spans="1:23">
      <c r="A10" s="545" t="s">
        <v>41</v>
      </c>
      <c r="B10" s="545"/>
      <c r="C10" s="545" t="s">
        <v>42</v>
      </c>
      <c r="D10" s="545"/>
      <c r="E10" s="124"/>
      <c r="F10" s="543" t="s">
        <v>41</v>
      </c>
      <c r="G10" s="549"/>
      <c r="H10" s="545" t="s">
        <v>42</v>
      </c>
      <c r="I10" s="545"/>
      <c r="J10" s="124"/>
      <c r="K10" s="543" t="s">
        <v>41</v>
      </c>
      <c r="L10" s="544"/>
      <c r="M10" s="545" t="s">
        <v>42</v>
      </c>
      <c r="N10" s="545"/>
    </row>
    <row r="11" spans="1:23" s="124" customFormat="1" ht="24">
      <c r="A11" s="539">
        <v>1.1000000000000001</v>
      </c>
      <c r="B11" s="539" t="s">
        <v>43</v>
      </c>
      <c r="C11" s="191">
        <v>1.1100000000000001</v>
      </c>
      <c r="D11" s="306" t="s">
        <v>44</v>
      </c>
      <c r="F11" s="546">
        <v>2.1</v>
      </c>
      <c r="G11" s="550" t="s">
        <v>45</v>
      </c>
      <c r="H11" s="305">
        <v>2.11</v>
      </c>
      <c r="I11" s="306" t="s">
        <v>46</v>
      </c>
      <c r="K11" s="191">
        <v>4.0999999999999996</v>
      </c>
      <c r="L11" s="305" t="s">
        <v>47</v>
      </c>
      <c r="M11" s="305">
        <v>4.1100000000000003</v>
      </c>
      <c r="N11" s="306" t="s">
        <v>47</v>
      </c>
      <c r="Q11" s="184"/>
      <c r="S11" s="185"/>
      <c r="T11" s="185"/>
      <c r="U11" s="185"/>
      <c r="V11" s="185"/>
      <c r="W11" s="185"/>
    </row>
    <row r="12" spans="1:23" s="124" customFormat="1" ht="12">
      <c r="A12" s="542"/>
      <c r="B12" s="542"/>
      <c r="C12" s="191">
        <v>1.1200000000000001</v>
      </c>
      <c r="D12" s="306" t="s">
        <v>48</v>
      </c>
      <c r="F12" s="546"/>
      <c r="G12" s="550"/>
      <c r="H12" s="305">
        <v>2.12</v>
      </c>
      <c r="I12" s="306" t="s">
        <v>49</v>
      </c>
      <c r="K12" s="547">
        <v>4.2</v>
      </c>
      <c r="L12" s="539" t="s">
        <v>50</v>
      </c>
      <c r="M12" s="305">
        <v>4.21</v>
      </c>
      <c r="N12" s="306" t="s">
        <v>51</v>
      </c>
      <c r="Q12" s="184"/>
      <c r="S12" s="185"/>
      <c r="T12" s="185"/>
      <c r="U12" s="185"/>
      <c r="V12" s="185"/>
      <c r="W12" s="185"/>
    </row>
    <row r="13" spans="1:23" s="124" customFormat="1" ht="24">
      <c r="A13" s="540"/>
      <c r="B13" s="540"/>
      <c r="C13" s="191">
        <v>1.1299999999999999</v>
      </c>
      <c r="D13" s="306" t="s">
        <v>52</v>
      </c>
      <c r="F13" s="546"/>
      <c r="G13" s="550"/>
      <c r="H13" s="305">
        <v>2.13</v>
      </c>
      <c r="I13" s="306" t="s">
        <v>53</v>
      </c>
      <c r="K13" s="548"/>
      <c r="L13" s="540"/>
      <c r="M13" s="305">
        <v>4.22</v>
      </c>
      <c r="N13" s="306" t="s">
        <v>54</v>
      </c>
      <c r="Q13" s="184"/>
      <c r="S13" s="185"/>
      <c r="T13" s="185"/>
      <c r="U13" s="185"/>
      <c r="V13" s="185"/>
      <c r="W13" s="185"/>
    </row>
    <row r="14" spans="1:23" s="124" customFormat="1" ht="24">
      <c r="A14" s="546">
        <v>1.2</v>
      </c>
      <c r="B14" s="546" t="s">
        <v>55</v>
      </c>
      <c r="C14" s="191">
        <v>1.21</v>
      </c>
      <c r="D14" s="306" t="s">
        <v>56</v>
      </c>
      <c r="F14" s="125">
        <v>2.2000000000000002</v>
      </c>
      <c r="G14" s="125" t="s">
        <v>57</v>
      </c>
      <c r="H14" s="305">
        <v>2.21</v>
      </c>
      <c r="I14" s="306" t="s">
        <v>58</v>
      </c>
      <c r="K14" s="547">
        <v>4.3</v>
      </c>
      <c r="L14" s="539" t="s">
        <v>59</v>
      </c>
      <c r="M14" s="305">
        <v>4.3099999999999996</v>
      </c>
      <c r="N14" s="306" t="s">
        <v>60</v>
      </c>
      <c r="Q14" s="184"/>
      <c r="S14" s="185"/>
      <c r="T14" s="185"/>
      <c r="U14" s="185"/>
      <c r="V14" s="185"/>
      <c r="W14" s="185"/>
    </row>
    <row r="15" spans="1:23" s="124" customFormat="1" ht="12">
      <c r="A15" s="546"/>
      <c r="B15" s="546"/>
      <c r="C15" s="191">
        <v>1.22</v>
      </c>
      <c r="D15" s="306" t="s">
        <v>61</v>
      </c>
      <c r="F15" s="122"/>
      <c r="G15" s="122"/>
      <c r="H15" s="122"/>
      <c r="I15" s="122"/>
      <c r="K15" s="548"/>
      <c r="L15" s="540"/>
      <c r="M15" s="305">
        <v>4.32</v>
      </c>
      <c r="N15" s="306" t="s">
        <v>62</v>
      </c>
      <c r="Q15" s="184"/>
      <c r="S15" s="185"/>
      <c r="T15" s="185"/>
      <c r="U15" s="185"/>
      <c r="V15" s="185"/>
      <c r="W15" s="185"/>
    </row>
    <row r="16" spans="1:23" s="124" customFormat="1" ht="12">
      <c r="A16" s="546"/>
      <c r="B16" s="546"/>
      <c r="C16" s="189">
        <v>1.23</v>
      </c>
      <c r="D16" s="190" t="s">
        <v>63</v>
      </c>
      <c r="F16" s="304">
        <v>3</v>
      </c>
      <c r="G16" s="541" t="s">
        <v>38</v>
      </c>
      <c r="H16" s="541"/>
      <c r="I16" s="541"/>
      <c r="J16" s="122"/>
      <c r="K16" s="547">
        <v>4.4000000000000004</v>
      </c>
      <c r="L16" s="539" t="s">
        <v>64</v>
      </c>
      <c r="M16" s="305">
        <v>4.41</v>
      </c>
      <c r="N16" s="306" t="s">
        <v>65</v>
      </c>
      <c r="Q16" s="184"/>
      <c r="S16" s="185"/>
      <c r="T16" s="185"/>
      <c r="U16" s="185"/>
      <c r="V16" s="185"/>
      <c r="W16" s="185"/>
    </row>
    <row r="17" spans="1:23" s="124" customFormat="1" ht="24">
      <c r="A17" s="546"/>
      <c r="B17" s="546"/>
      <c r="C17" s="189">
        <v>1.24</v>
      </c>
      <c r="D17" s="190" t="s">
        <v>66</v>
      </c>
      <c r="F17" s="543" t="s">
        <v>41</v>
      </c>
      <c r="G17" s="549"/>
      <c r="H17" s="545" t="s">
        <v>42</v>
      </c>
      <c r="I17" s="545"/>
      <c r="J17" s="122"/>
      <c r="K17" s="548"/>
      <c r="L17" s="540"/>
      <c r="M17" s="305">
        <v>4.42</v>
      </c>
      <c r="N17" s="306" t="s">
        <v>67</v>
      </c>
      <c r="Q17" s="184"/>
      <c r="S17" s="185"/>
      <c r="T17" s="185"/>
      <c r="U17" s="185"/>
      <c r="V17" s="185"/>
      <c r="W17" s="185"/>
    </row>
    <row r="18" spans="1:23" s="124" customFormat="1" ht="24">
      <c r="A18" s="546"/>
      <c r="B18" s="546"/>
      <c r="C18" s="189">
        <v>1.25</v>
      </c>
      <c r="D18" s="190" t="s">
        <v>68</v>
      </c>
      <c r="F18" s="305">
        <v>3.1</v>
      </c>
      <c r="G18" s="305" t="s">
        <v>69</v>
      </c>
      <c r="H18" s="305">
        <v>3.11</v>
      </c>
      <c r="I18" s="306" t="s">
        <v>70</v>
      </c>
      <c r="J18" s="122"/>
      <c r="K18" s="122"/>
      <c r="L18" s="122"/>
      <c r="M18" s="122"/>
      <c r="N18" s="122"/>
      <c r="Q18" s="184"/>
      <c r="S18" s="185"/>
      <c r="T18" s="185"/>
      <c r="U18" s="185"/>
      <c r="V18" s="185"/>
      <c r="W18" s="185"/>
    </row>
    <row r="19" spans="1:23" s="124" customFormat="1" ht="48">
      <c r="A19" s="305">
        <v>1.3</v>
      </c>
      <c r="B19" s="125" t="s">
        <v>71</v>
      </c>
      <c r="C19" s="189">
        <v>1.31</v>
      </c>
      <c r="D19" s="190" t="s">
        <v>72</v>
      </c>
      <c r="F19" s="539">
        <v>3.2</v>
      </c>
      <c r="G19" s="539" t="s">
        <v>73</v>
      </c>
      <c r="H19" s="305">
        <v>3.21</v>
      </c>
      <c r="I19" s="306" t="s">
        <v>74</v>
      </c>
      <c r="J19" s="122"/>
      <c r="K19" s="304">
        <v>5</v>
      </c>
      <c r="L19" s="541" t="s">
        <v>40</v>
      </c>
      <c r="M19" s="541"/>
      <c r="N19" s="541"/>
      <c r="Q19" s="184"/>
      <c r="S19" s="185"/>
      <c r="T19" s="185"/>
      <c r="U19" s="185"/>
      <c r="V19" s="185"/>
      <c r="W19" s="185"/>
    </row>
    <row r="20" spans="1:23" s="124" customFormat="1" ht="24">
      <c r="A20" s="539">
        <v>1.4</v>
      </c>
      <c r="B20" s="539" t="s">
        <v>75</v>
      </c>
      <c r="C20" s="191">
        <v>1.41</v>
      </c>
      <c r="D20" s="306" t="s">
        <v>76</v>
      </c>
      <c r="F20" s="540"/>
      <c r="G20" s="540"/>
      <c r="H20" s="305">
        <v>3.22</v>
      </c>
      <c r="I20" s="306" t="s">
        <v>77</v>
      </c>
      <c r="J20" s="122"/>
      <c r="K20" s="543" t="s">
        <v>41</v>
      </c>
      <c r="L20" s="544"/>
      <c r="M20" s="545" t="s">
        <v>42</v>
      </c>
      <c r="N20" s="545"/>
      <c r="Q20" s="184"/>
      <c r="S20" s="185"/>
      <c r="T20" s="185"/>
      <c r="U20" s="185"/>
      <c r="V20" s="185"/>
      <c r="W20" s="185"/>
    </row>
    <row r="21" spans="1:23" s="124" customFormat="1" ht="24">
      <c r="A21" s="542"/>
      <c r="B21" s="542"/>
      <c r="C21" s="191">
        <v>1.42</v>
      </c>
      <c r="D21" s="306" t="s">
        <v>78</v>
      </c>
      <c r="F21" s="122"/>
      <c r="G21" s="122"/>
      <c r="H21" s="122"/>
      <c r="I21" s="122"/>
      <c r="J21" s="122"/>
      <c r="K21" s="539">
        <v>5.0999999999999996</v>
      </c>
      <c r="L21" s="539" t="s">
        <v>79</v>
      </c>
      <c r="M21" s="305">
        <v>5.1100000000000003</v>
      </c>
      <c r="N21" s="306" t="s">
        <v>80</v>
      </c>
      <c r="P21" s="187"/>
      <c r="Q21" s="184"/>
      <c r="S21" s="185"/>
      <c r="T21" s="185"/>
      <c r="U21" s="185"/>
      <c r="V21" s="185"/>
      <c r="W21" s="185"/>
    </row>
    <row r="22" spans="1:23" s="124" customFormat="1" ht="24">
      <c r="A22" s="540"/>
      <c r="B22" s="540"/>
      <c r="C22" s="191">
        <v>1.43</v>
      </c>
      <c r="D22" s="306" t="s">
        <v>81</v>
      </c>
      <c r="F22" s="122"/>
      <c r="G22" s="122"/>
      <c r="H22" s="122"/>
      <c r="I22" s="122"/>
      <c r="K22" s="542"/>
      <c r="L22" s="542"/>
      <c r="M22" s="305">
        <v>5.12</v>
      </c>
      <c r="N22" s="306" t="s">
        <v>82</v>
      </c>
      <c r="Q22" s="184"/>
      <c r="T22" s="185"/>
      <c r="U22" s="185"/>
      <c r="V22" s="185"/>
      <c r="W22" s="185"/>
    </row>
    <row r="23" spans="1:23" s="124" customFormat="1" ht="24">
      <c r="F23" s="122"/>
      <c r="G23" s="122"/>
      <c r="H23" s="122"/>
      <c r="I23" s="122"/>
      <c r="K23" s="540"/>
      <c r="L23" s="540"/>
      <c r="M23" s="305">
        <v>5.13</v>
      </c>
      <c r="N23" s="306" t="s">
        <v>83</v>
      </c>
      <c r="Q23" s="184"/>
      <c r="T23" s="185"/>
      <c r="U23" s="185"/>
      <c r="V23" s="185"/>
      <c r="W23" s="185"/>
    </row>
    <row r="24" spans="1:23" s="124" customFormat="1" ht="12">
      <c r="C24" s="122"/>
      <c r="D24" s="122"/>
      <c r="F24" s="122"/>
      <c r="G24" s="122"/>
      <c r="H24" s="122"/>
      <c r="I24" s="122"/>
      <c r="K24" s="539">
        <v>5.2</v>
      </c>
      <c r="L24" s="539" t="s">
        <v>84</v>
      </c>
      <c r="M24" s="305">
        <v>5.21</v>
      </c>
      <c r="N24" s="306" t="s">
        <v>85</v>
      </c>
      <c r="Q24" s="184"/>
      <c r="T24" s="185"/>
      <c r="U24" s="185"/>
      <c r="V24" s="185"/>
      <c r="W24" s="185"/>
    </row>
    <row r="25" spans="1:23" s="124" customFormat="1" ht="24">
      <c r="C25" s="122"/>
      <c r="D25" s="122"/>
      <c r="F25" s="122"/>
      <c r="G25" s="122"/>
      <c r="H25" s="122"/>
      <c r="I25" s="122"/>
      <c r="K25" s="540"/>
      <c r="L25" s="540"/>
      <c r="M25" s="305">
        <v>5.22</v>
      </c>
      <c r="N25" s="306" t="s">
        <v>86</v>
      </c>
      <c r="Q25" s="184"/>
      <c r="T25" s="185"/>
      <c r="U25" s="185"/>
      <c r="V25" s="185"/>
      <c r="W25" s="185"/>
    </row>
    <row r="26" spans="1:23" s="124" customFormat="1" ht="11">
      <c r="A26" s="122"/>
      <c r="P26" s="188"/>
      <c r="Q26" s="184"/>
      <c r="S26" s="185"/>
      <c r="T26" s="185"/>
      <c r="U26" s="185"/>
      <c r="V26" s="185"/>
      <c r="W26" s="185"/>
    </row>
    <row r="27" spans="1:23" s="124" customFormat="1" ht="11">
      <c r="A27" s="122"/>
      <c r="P27" s="188"/>
      <c r="Q27" s="184"/>
      <c r="S27" s="185"/>
      <c r="T27" s="185"/>
      <c r="U27" s="185"/>
      <c r="V27" s="185"/>
      <c r="W27" s="185"/>
    </row>
  </sheetData>
  <mergeCells count="36">
    <mergeCell ref="A1:N1"/>
    <mergeCell ref="B9:D9"/>
    <mergeCell ref="G9:I9"/>
    <mergeCell ref="L9:N9"/>
    <mergeCell ref="A10:B10"/>
    <mergeCell ref="C10:D10"/>
    <mergeCell ref="F10:G10"/>
    <mergeCell ref="H10:I10"/>
    <mergeCell ref="K10:L10"/>
    <mergeCell ref="M10:N10"/>
    <mergeCell ref="L12:L13"/>
    <mergeCell ref="A14:A18"/>
    <mergeCell ref="B14:B18"/>
    <mergeCell ref="K14:K15"/>
    <mergeCell ref="L14:L15"/>
    <mergeCell ref="G16:I16"/>
    <mergeCell ref="K16:K17"/>
    <mergeCell ref="L16:L17"/>
    <mergeCell ref="F17:G17"/>
    <mergeCell ref="H17:I17"/>
    <mergeCell ref="A11:A13"/>
    <mergeCell ref="B11:B13"/>
    <mergeCell ref="F11:F13"/>
    <mergeCell ref="G11:G13"/>
    <mergeCell ref="K12:K13"/>
    <mergeCell ref="A20:A22"/>
    <mergeCell ref="B20:B22"/>
    <mergeCell ref="K20:L20"/>
    <mergeCell ref="M20:N20"/>
    <mergeCell ref="K21:K23"/>
    <mergeCell ref="L21:L23"/>
    <mergeCell ref="K24:K25"/>
    <mergeCell ref="L24:L25"/>
    <mergeCell ref="F19:F20"/>
    <mergeCell ref="G19:G20"/>
    <mergeCell ref="L19:N19"/>
  </mergeCells>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B1:Q4614"/>
  <sheetViews>
    <sheetView showGridLines="0" topLeftCell="B112" zoomScale="80" zoomScaleNormal="80" zoomScaleSheetLayoutView="80" zoomScalePageLayoutView="50" workbookViewId="0">
      <selection activeCell="B8" sqref="B8:O9"/>
    </sheetView>
  </sheetViews>
  <sheetFormatPr baseColWidth="10" defaultColWidth="11.5" defaultRowHeight="13"/>
  <cols>
    <col min="1" max="1" width="8.33203125" style="12" customWidth="1"/>
    <col min="2" max="2" width="5" style="25" customWidth="1"/>
    <col min="3" max="3" width="12.6640625" style="25" customWidth="1"/>
    <col min="4" max="4" width="25.5" style="80" customWidth="1"/>
    <col min="5" max="5" width="37.1640625" style="80" customWidth="1"/>
    <col min="6" max="6" width="22" style="80" customWidth="1"/>
    <col min="7" max="7" width="17.1640625" style="34" customWidth="1"/>
    <col min="8" max="8" width="11.33203125" style="25" customWidth="1"/>
    <col min="9" max="9" width="17" style="25" customWidth="1"/>
    <col min="10" max="10" width="15.1640625" style="25" customWidth="1"/>
    <col min="11" max="11" width="36.5" style="80" customWidth="1"/>
    <col min="12" max="12" width="17" style="26" customWidth="1"/>
    <col min="13" max="13" width="17.1640625" style="23" customWidth="1"/>
    <col min="14" max="14" width="10.83203125" style="45" customWidth="1"/>
    <col min="15" max="15" width="87.83203125" style="100" customWidth="1"/>
    <col min="16" max="16" width="4" style="12" customWidth="1"/>
    <col min="17" max="16384" width="11.5" style="12"/>
  </cols>
  <sheetData>
    <row r="1" spans="2:17">
      <c r="O1" s="97"/>
    </row>
    <row r="2" spans="2:17">
      <c r="O2" s="97"/>
    </row>
    <row r="3" spans="2:17">
      <c r="O3" s="97"/>
    </row>
    <row r="4" spans="2:17">
      <c r="O4" s="97"/>
    </row>
    <row r="5" spans="2:17">
      <c r="O5" s="97"/>
    </row>
    <row r="6" spans="2:17">
      <c r="O6" s="97"/>
    </row>
    <row r="7" spans="2:17" s="9" customFormat="1" ht="26.25" customHeight="1">
      <c r="B7" s="573" t="str">
        <f>Dimenciones!$B$3</f>
        <v>DIMENSIÓN ACADÉMICA</v>
      </c>
      <c r="C7" s="574"/>
      <c r="D7" s="574"/>
      <c r="E7" s="574"/>
      <c r="F7" s="574"/>
      <c r="G7" s="574"/>
      <c r="H7" s="574"/>
      <c r="I7" s="574"/>
      <c r="J7" s="574"/>
      <c r="K7" s="574"/>
      <c r="L7" s="574"/>
      <c r="M7" s="574"/>
      <c r="N7" s="574"/>
      <c r="O7" s="574"/>
    </row>
    <row r="8" spans="2:17" s="9" customFormat="1" ht="23.25" customHeight="1">
      <c r="B8" s="559" t="s">
        <v>87</v>
      </c>
      <c r="C8" s="559"/>
      <c r="D8" s="559"/>
      <c r="E8" s="559"/>
      <c r="F8" s="559"/>
      <c r="G8" s="559"/>
      <c r="H8" s="559"/>
      <c r="I8" s="559"/>
      <c r="J8" s="559"/>
      <c r="K8" s="559"/>
      <c r="L8" s="559"/>
      <c r="M8" s="559"/>
      <c r="N8" s="559"/>
      <c r="O8" s="559"/>
    </row>
    <row r="9" spans="2:17" s="9" customFormat="1" ht="21.75" customHeight="1">
      <c r="B9" s="559"/>
      <c r="C9" s="559"/>
      <c r="D9" s="559"/>
      <c r="E9" s="559"/>
      <c r="F9" s="559"/>
      <c r="G9" s="559"/>
      <c r="H9" s="559"/>
      <c r="I9" s="559"/>
      <c r="J9" s="559"/>
      <c r="K9" s="559"/>
      <c r="L9" s="559"/>
      <c r="M9" s="559"/>
      <c r="N9" s="559"/>
      <c r="O9" s="559"/>
    </row>
    <row r="10" spans="2:17" s="16" customFormat="1" ht="15.75" customHeight="1"/>
    <row r="11" spans="2:17" s="55" customFormat="1" ht="20.25" customHeight="1">
      <c r="B11" s="575" t="s">
        <v>88</v>
      </c>
      <c r="C11" s="576"/>
      <c r="D11" s="576"/>
      <c r="E11" s="576"/>
      <c r="F11" s="576"/>
      <c r="G11" s="576"/>
      <c r="H11" s="576"/>
      <c r="I11" s="576"/>
      <c r="J11" s="576"/>
      <c r="K11" s="576"/>
      <c r="L11" s="576"/>
      <c r="M11" s="576"/>
      <c r="N11" s="576"/>
      <c r="O11" s="577"/>
      <c r="P11" s="54"/>
      <c r="Q11" s="54"/>
    </row>
    <row r="12" spans="2:17" s="52" customFormat="1" ht="21.75" customHeight="1">
      <c r="B12" s="567" t="s">
        <v>89</v>
      </c>
      <c r="C12" s="567"/>
      <c r="D12" s="567"/>
      <c r="E12" s="567"/>
      <c r="F12" s="567"/>
      <c r="G12" s="567"/>
      <c r="H12" s="567"/>
      <c r="I12" s="567"/>
      <c r="J12" s="567"/>
      <c r="K12" s="567"/>
      <c r="L12" s="567"/>
      <c r="M12" s="567"/>
      <c r="N12" s="567"/>
      <c r="O12" s="567"/>
      <c r="P12" s="53"/>
      <c r="Q12" s="56"/>
    </row>
    <row r="13" spans="2:17" s="11" customFormat="1" ht="20.25" customHeight="1">
      <c r="B13" s="560" t="s">
        <v>90</v>
      </c>
      <c r="C13" s="560"/>
      <c r="D13" s="560"/>
      <c r="E13" s="560"/>
      <c r="F13" s="560" t="s">
        <v>91</v>
      </c>
      <c r="G13" s="560" t="s">
        <v>92</v>
      </c>
      <c r="H13" s="560"/>
      <c r="I13" s="560" t="s">
        <v>93</v>
      </c>
      <c r="J13" s="560" t="s">
        <v>94</v>
      </c>
      <c r="K13" s="560" t="s">
        <v>95</v>
      </c>
      <c r="L13" s="560" t="s">
        <v>96</v>
      </c>
      <c r="M13" s="560" t="s">
        <v>97</v>
      </c>
      <c r="N13" s="561" t="s">
        <v>98</v>
      </c>
      <c r="O13" s="560" t="s">
        <v>99</v>
      </c>
    </row>
    <row r="14" spans="2:17" s="11" customFormat="1" ht="35.25" customHeight="1">
      <c r="B14" s="310" t="s">
        <v>100</v>
      </c>
      <c r="C14" s="325" t="s">
        <v>101</v>
      </c>
      <c r="D14" s="325" t="s">
        <v>102</v>
      </c>
      <c r="E14" s="310" t="s">
        <v>103</v>
      </c>
      <c r="F14" s="560"/>
      <c r="G14" s="308" t="s">
        <v>104</v>
      </c>
      <c r="H14" s="310" t="s">
        <v>105</v>
      </c>
      <c r="I14" s="560"/>
      <c r="J14" s="560"/>
      <c r="K14" s="560"/>
      <c r="L14" s="560"/>
      <c r="M14" s="560"/>
      <c r="N14" s="561"/>
      <c r="O14" s="560"/>
    </row>
    <row r="15" spans="2:17" s="11" customFormat="1" ht="54.75" customHeight="1">
      <c r="B15" s="560">
        <v>1</v>
      </c>
      <c r="C15" s="578">
        <v>4137</v>
      </c>
      <c r="D15" s="559" t="s">
        <v>106</v>
      </c>
      <c r="E15" s="559" t="s">
        <v>107</v>
      </c>
      <c r="F15" s="309" t="s">
        <v>108</v>
      </c>
      <c r="G15" s="557">
        <v>572000</v>
      </c>
      <c r="H15" s="560" t="s">
        <v>109</v>
      </c>
      <c r="I15" s="557">
        <v>256821</v>
      </c>
      <c r="J15" s="557" t="s">
        <v>110</v>
      </c>
      <c r="K15" s="559" t="s">
        <v>111</v>
      </c>
      <c r="L15" s="560" t="s">
        <v>112</v>
      </c>
      <c r="M15" s="563">
        <v>15</v>
      </c>
      <c r="N15" s="558">
        <v>0.75</v>
      </c>
      <c r="O15" s="585" t="s">
        <v>113</v>
      </c>
    </row>
    <row r="16" spans="2:17" s="11" customFormat="1" ht="57.75" customHeight="1">
      <c r="B16" s="560"/>
      <c r="C16" s="579"/>
      <c r="D16" s="559"/>
      <c r="E16" s="559"/>
      <c r="F16" s="309" t="s">
        <v>114</v>
      </c>
      <c r="G16" s="557"/>
      <c r="H16" s="560"/>
      <c r="I16" s="557"/>
      <c r="J16" s="557"/>
      <c r="K16" s="559"/>
      <c r="L16" s="560"/>
      <c r="M16" s="563"/>
      <c r="N16" s="558"/>
      <c r="O16" s="586"/>
    </row>
    <row r="17" spans="2:17" s="11" customFormat="1" ht="52.5" customHeight="1">
      <c r="B17" s="560"/>
      <c r="C17" s="579"/>
      <c r="D17" s="559"/>
      <c r="E17" s="559"/>
      <c r="F17" s="116" t="s">
        <v>115</v>
      </c>
      <c r="G17" s="557"/>
      <c r="H17" s="560"/>
      <c r="I17" s="557"/>
      <c r="J17" s="557"/>
      <c r="K17" s="559"/>
      <c r="L17" s="560"/>
      <c r="M17" s="563"/>
      <c r="N17" s="558"/>
      <c r="O17" s="586"/>
    </row>
    <row r="18" spans="2:17" s="11" customFormat="1" ht="74.25" customHeight="1">
      <c r="B18" s="560"/>
      <c r="C18" s="579"/>
      <c r="D18" s="559"/>
      <c r="E18" s="559"/>
      <c r="F18" s="309" t="s">
        <v>116</v>
      </c>
      <c r="G18" s="557"/>
      <c r="H18" s="560"/>
      <c r="I18" s="557"/>
      <c r="J18" s="557"/>
      <c r="K18" s="559"/>
      <c r="L18" s="560"/>
      <c r="M18" s="563"/>
      <c r="N18" s="558"/>
      <c r="O18" s="586"/>
    </row>
    <row r="19" spans="2:17" s="11" customFormat="1" ht="81.75" customHeight="1">
      <c r="B19" s="560"/>
      <c r="C19" s="579"/>
      <c r="D19" s="559"/>
      <c r="E19" s="559"/>
      <c r="F19" s="309" t="s">
        <v>117</v>
      </c>
      <c r="G19" s="557"/>
      <c r="H19" s="560"/>
      <c r="I19" s="557"/>
      <c r="J19" s="557"/>
      <c r="K19" s="559"/>
      <c r="L19" s="560"/>
      <c r="M19" s="563"/>
      <c r="N19" s="558"/>
      <c r="O19" s="586"/>
    </row>
    <row r="20" spans="2:17" s="11" customFormat="1" ht="81" customHeight="1">
      <c r="B20" s="560"/>
      <c r="C20" s="579"/>
      <c r="D20" s="559"/>
      <c r="E20" s="559"/>
      <c r="F20" s="309" t="s">
        <v>118</v>
      </c>
      <c r="G20" s="557"/>
      <c r="H20" s="560"/>
      <c r="I20" s="557"/>
      <c r="J20" s="557"/>
      <c r="K20" s="559" t="s">
        <v>119</v>
      </c>
      <c r="L20" s="560" t="s">
        <v>120</v>
      </c>
      <c r="M20" s="563">
        <v>4</v>
      </c>
      <c r="N20" s="558"/>
      <c r="O20" s="586"/>
    </row>
    <row r="21" spans="2:17" s="11" customFormat="1" ht="84" customHeight="1">
      <c r="B21" s="560"/>
      <c r="C21" s="579"/>
      <c r="D21" s="559"/>
      <c r="E21" s="559"/>
      <c r="F21" s="309" t="s">
        <v>121</v>
      </c>
      <c r="G21" s="557"/>
      <c r="H21" s="560"/>
      <c r="I21" s="557"/>
      <c r="J21" s="557"/>
      <c r="K21" s="559"/>
      <c r="L21" s="560"/>
      <c r="M21" s="563"/>
      <c r="N21" s="558"/>
      <c r="O21" s="586"/>
    </row>
    <row r="22" spans="2:17" s="11" customFormat="1" ht="63.75" customHeight="1">
      <c r="B22" s="560"/>
      <c r="C22" s="580"/>
      <c r="D22" s="559"/>
      <c r="E22" s="559"/>
      <c r="F22" s="309" t="s">
        <v>122</v>
      </c>
      <c r="G22" s="557"/>
      <c r="H22" s="560"/>
      <c r="I22" s="557"/>
      <c r="J22" s="557"/>
      <c r="K22" s="559"/>
      <c r="L22" s="560"/>
      <c r="M22" s="563"/>
      <c r="N22" s="558"/>
      <c r="O22" s="586"/>
    </row>
    <row r="23" spans="2:17" ht="43.5" customHeight="1">
      <c r="B23" s="560">
        <v>2</v>
      </c>
      <c r="C23" s="310"/>
      <c r="D23" s="559" t="s">
        <v>123</v>
      </c>
      <c r="E23" s="559" t="s">
        <v>124</v>
      </c>
      <c r="F23" s="309" t="s">
        <v>108</v>
      </c>
      <c r="G23" s="562">
        <v>200000</v>
      </c>
      <c r="H23" s="568" t="s">
        <v>109</v>
      </c>
      <c r="I23" s="571">
        <v>0</v>
      </c>
      <c r="J23" s="584">
        <v>0</v>
      </c>
      <c r="K23" s="559" t="s">
        <v>125</v>
      </c>
      <c r="L23" s="560" t="s">
        <v>126</v>
      </c>
      <c r="M23" s="560">
        <v>4</v>
      </c>
      <c r="N23" s="561">
        <v>0.9</v>
      </c>
      <c r="O23" s="566" t="s">
        <v>127</v>
      </c>
      <c r="P23" s="28"/>
      <c r="Q23" s="29"/>
    </row>
    <row r="24" spans="2:17" ht="42" customHeight="1">
      <c r="B24" s="560"/>
      <c r="C24" s="310"/>
      <c r="D24" s="559"/>
      <c r="E24" s="559"/>
      <c r="F24" s="309" t="s">
        <v>114</v>
      </c>
      <c r="G24" s="562"/>
      <c r="H24" s="568"/>
      <c r="I24" s="571"/>
      <c r="J24" s="584"/>
      <c r="K24" s="559"/>
      <c r="L24" s="560"/>
      <c r="M24" s="560"/>
      <c r="N24" s="561"/>
      <c r="O24" s="566"/>
      <c r="P24" s="28"/>
      <c r="Q24" s="29"/>
    </row>
    <row r="25" spans="2:17" ht="88.5" customHeight="1">
      <c r="B25" s="560"/>
      <c r="C25" s="310"/>
      <c r="D25" s="559"/>
      <c r="E25" s="559"/>
      <c r="F25" s="116" t="s">
        <v>115</v>
      </c>
      <c r="G25" s="562"/>
      <c r="H25" s="568"/>
      <c r="I25" s="571"/>
      <c r="J25" s="584"/>
      <c r="K25" s="559"/>
      <c r="L25" s="560"/>
      <c r="M25" s="560"/>
      <c r="N25" s="561"/>
      <c r="O25" s="566"/>
      <c r="P25" s="28"/>
      <c r="Q25" s="29"/>
    </row>
    <row r="26" spans="2:17" ht="87" customHeight="1">
      <c r="B26" s="560"/>
      <c r="C26" s="310"/>
      <c r="D26" s="559"/>
      <c r="E26" s="559"/>
      <c r="F26" s="309" t="s">
        <v>116</v>
      </c>
      <c r="G26" s="562"/>
      <c r="H26" s="568"/>
      <c r="I26" s="571"/>
      <c r="J26" s="584"/>
      <c r="K26" s="559"/>
      <c r="L26" s="560"/>
      <c r="M26" s="560"/>
      <c r="N26" s="561"/>
      <c r="O26" s="566"/>
      <c r="P26" s="28"/>
      <c r="Q26" s="29"/>
    </row>
    <row r="27" spans="2:17" ht="82.5" customHeight="1">
      <c r="B27" s="560"/>
      <c r="C27" s="310"/>
      <c r="D27" s="559"/>
      <c r="E27" s="559"/>
      <c r="F27" s="309" t="s">
        <v>117</v>
      </c>
      <c r="G27" s="562"/>
      <c r="H27" s="568"/>
      <c r="I27" s="571"/>
      <c r="J27" s="584"/>
      <c r="K27" s="559"/>
      <c r="L27" s="560"/>
      <c r="M27" s="560"/>
      <c r="N27" s="561"/>
      <c r="O27" s="566"/>
      <c r="P27" s="28"/>
      <c r="Q27" s="29"/>
    </row>
    <row r="28" spans="2:17" ht="93" customHeight="1">
      <c r="B28" s="560"/>
      <c r="C28" s="310"/>
      <c r="D28" s="559"/>
      <c r="E28" s="559"/>
      <c r="F28" s="309" t="s">
        <v>128</v>
      </c>
      <c r="G28" s="562"/>
      <c r="H28" s="568"/>
      <c r="I28" s="571"/>
      <c r="J28" s="584"/>
      <c r="K28" s="559"/>
      <c r="L28" s="560"/>
      <c r="M28" s="560"/>
      <c r="N28" s="561"/>
      <c r="O28" s="566"/>
      <c r="P28" s="28"/>
      <c r="Q28" s="29"/>
    </row>
    <row r="29" spans="2:17" s="15" customFormat="1" ht="10.5" customHeight="1">
      <c r="B29" s="310"/>
      <c r="C29" s="310"/>
      <c r="D29" s="309"/>
      <c r="E29" s="309"/>
      <c r="F29" s="309"/>
      <c r="G29" s="312"/>
      <c r="H29" s="316"/>
      <c r="I29" s="319"/>
      <c r="J29" s="321"/>
      <c r="K29" s="309"/>
      <c r="L29" s="310"/>
      <c r="M29" s="310"/>
      <c r="N29" s="311"/>
      <c r="O29" s="315"/>
      <c r="P29" s="30"/>
      <c r="Q29" s="79"/>
    </row>
    <row r="30" spans="2:17" s="11" customFormat="1" ht="20.25" customHeight="1">
      <c r="B30" s="560" t="s">
        <v>90</v>
      </c>
      <c r="C30" s="560"/>
      <c r="D30" s="560"/>
      <c r="E30" s="560"/>
      <c r="F30" s="560" t="s">
        <v>91</v>
      </c>
      <c r="G30" s="560" t="s">
        <v>92</v>
      </c>
      <c r="H30" s="560"/>
      <c r="I30" s="560" t="s">
        <v>93</v>
      </c>
      <c r="J30" s="560" t="s">
        <v>94</v>
      </c>
      <c r="K30" s="560" t="s">
        <v>95</v>
      </c>
      <c r="L30" s="560" t="s">
        <v>96</v>
      </c>
      <c r="M30" s="560" t="s">
        <v>97</v>
      </c>
      <c r="N30" s="561" t="s">
        <v>98</v>
      </c>
      <c r="O30" s="560" t="s">
        <v>99</v>
      </c>
    </row>
    <row r="31" spans="2:17" s="11" customFormat="1" ht="25.5" customHeight="1">
      <c r="B31" s="310" t="s">
        <v>100</v>
      </c>
      <c r="C31" s="310"/>
      <c r="D31" s="310" t="s">
        <v>102</v>
      </c>
      <c r="E31" s="310" t="s">
        <v>103</v>
      </c>
      <c r="F31" s="560"/>
      <c r="G31" s="308" t="s">
        <v>104</v>
      </c>
      <c r="H31" s="310" t="s">
        <v>105</v>
      </c>
      <c r="I31" s="560"/>
      <c r="J31" s="560"/>
      <c r="K31" s="560"/>
      <c r="L31" s="560"/>
      <c r="M31" s="560"/>
      <c r="N31" s="561"/>
      <c r="O31" s="560"/>
    </row>
    <row r="32" spans="2:17" ht="81.75" customHeight="1">
      <c r="B32" s="560">
        <v>2</v>
      </c>
      <c r="C32" s="310"/>
      <c r="D32" s="559" t="s">
        <v>123</v>
      </c>
      <c r="E32" s="559" t="s">
        <v>124</v>
      </c>
      <c r="F32" s="309" t="s">
        <v>121</v>
      </c>
      <c r="G32" s="562">
        <v>200000</v>
      </c>
      <c r="H32" s="568" t="s">
        <v>109</v>
      </c>
      <c r="I32" s="571">
        <v>0</v>
      </c>
      <c r="J32" s="584">
        <v>0</v>
      </c>
      <c r="K32" s="559" t="s">
        <v>125</v>
      </c>
      <c r="L32" s="560" t="s">
        <v>126</v>
      </c>
      <c r="M32" s="560">
        <v>4</v>
      </c>
      <c r="N32" s="561">
        <v>0.9</v>
      </c>
      <c r="O32" s="566" t="s">
        <v>127</v>
      </c>
      <c r="P32" s="28"/>
      <c r="Q32" s="29"/>
    </row>
    <row r="33" spans="2:17" ht="84.75" customHeight="1">
      <c r="B33" s="560"/>
      <c r="C33" s="310"/>
      <c r="D33" s="559"/>
      <c r="E33" s="559"/>
      <c r="F33" s="309" t="s">
        <v>129</v>
      </c>
      <c r="G33" s="562"/>
      <c r="H33" s="568"/>
      <c r="I33" s="571"/>
      <c r="J33" s="568"/>
      <c r="K33" s="559"/>
      <c r="L33" s="560"/>
      <c r="M33" s="560"/>
      <c r="N33" s="561"/>
      <c r="O33" s="566"/>
      <c r="P33" s="28"/>
      <c r="Q33" s="29"/>
    </row>
    <row r="34" spans="2:17" s="52" customFormat="1" ht="32.25" customHeight="1">
      <c r="B34" s="567" t="s">
        <v>130</v>
      </c>
      <c r="C34" s="567"/>
      <c r="D34" s="567"/>
      <c r="E34" s="567"/>
      <c r="F34" s="567"/>
      <c r="G34" s="567"/>
      <c r="H34" s="567"/>
      <c r="I34" s="567"/>
      <c r="J34" s="567"/>
      <c r="K34" s="567"/>
      <c r="L34" s="567"/>
      <c r="M34" s="567"/>
      <c r="N34" s="567"/>
      <c r="O34" s="567"/>
      <c r="P34" s="53"/>
    </row>
    <row r="35" spans="2:17" ht="71.25" customHeight="1">
      <c r="B35" s="564">
        <v>3</v>
      </c>
      <c r="C35" s="313"/>
      <c r="D35" s="559" t="s">
        <v>131</v>
      </c>
      <c r="E35" s="559" t="s">
        <v>132</v>
      </c>
      <c r="F35" s="309" t="s">
        <v>108</v>
      </c>
      <c r="G35" s="562">
        <v>1380000</v>
      </c>
      <c r="H35" s="568" t="s">
        <v>109</v>
      </c>
      <c r="I35" s="569">
        <v>854918</v>
      </c>
      <c r="J35" s="581">
        <v>0.61950000000000005</v>
      </c>
      <c r="K35" s="309" t="s">
        <v>133</v>
      </c>
      <c r="L35" s="310" t="s">
        <v>134</v>
      </c>
      <c r="M35" s="310">
        <v>6</v>
      </c>
      <c r="N35" s="561" t="s">
        <v>135</v>
      </c>
      <c r="O35" s="566" t="s">
        <v>136</v>
      </c>
      <c r="P35" s="30"/>
    </row>
    <row r="36" spans="2:17" ht="51.75" customHeight="1">
      <c r="B36" s="564"/>
      <c r="C36" s="313"/>
      <c r="D36" s="559"/>
      <c r="E36" s="559"/>
      <c r="F36" s="309" t="s">
        <v>114</v>
      </c>
      <c r="G36" s="562"/>
      <c r="H36" s="568"/>
      <c r="I36" s="569"/>
      <c r="J36" s="568"/>
      <c r="K36" s="309" t="s">
        <v>137</v>
      </c>
      <c r="L36" s="310" t="s">
        <v>138</v>
      </c>
      <c r="M36" s="310">
        <v>6</v>
      </c>
      <c r="N36" s="561"/>
      <c r="O36" s="566"/>
      <c r="P36" s="30"/>
    </row>
    <row r="37" spans="2:17" ht="70.5" customHeight="1">
      <c r="B37" s="564"/>
      <c r="C37" s="313"/>
      <c r="D37" s="559"/>
      <c r="E37" s="559"/>
      <c r="F37" s="309" t="s">
        <v>116</v>
      </c>
      <c r="G37" s="562"/>
      <c r="H37" s="568"/>
      <c r="I37" s="569"/>
      <c r="J37" s="568"/>
      <c r="K37" s="309" t="s">
        <v>139</v>
      </c>
      <c r="L37" s="310" t="s">
        <v>140</v>
      </c>
      <c r="M37" s="310">
        <v>1</v>
      </c>
      <c r="N37" s="561"/>
      <c r="O37" s="566"/>
      <c r="P37" s="30"/>
    </row>
    <row r="38" spans="2:17" ht="75.75" customHeight="1">
      <c r="B38" s="564"/>
      <c r="C38" s="313"/>
      <c r="D38" s="559"/>
      <c r="E38" s="559"/>
      <c r="F38" s="309" t="s">
        <v>117</v>
      </c>
      <c r="G38" s="562"/>
      <c r="H38" s="568"/>
      <c r="I38" s="569"/>
      <c r="J38" s="568"/>
      <c r="K38" s="309" t="s">
        <v>141</v>
      </c>
      <c r="L38" s="310" t="s">
        <v>142</v>
      </c>
      <c r="M38" s="310">
        <v>155</v>
      </c>
      <c r="N38" s="561"/>
      <c r="O38" s="566"/>
      <c r="P38" s="30"/>
    </row>
    <row r="39" spans="2:17" ht="83.25" customHeight="1">
      <c r="B39" s="564"/>
      <c r="C39" s="313"/>
      <c r="D39" s="559"/>
      <c r="E39" s="559"/>
      <c r="F39" s="309" t="s">
        <v>128</v>
      </c>
      <c r="G39" s="562"/>
      <c r="H39" s="568"/>
      <c r="I39" s="569"/>
      <c r="J39" s="568"/>
      <c r="K39" s="309" t="s">
        <v>143</v>
      </c>
      <c r="L39" s="310" t="s">
        <v>144</v>
      </c>
      <c r="M39" s="310">
        <v>80</v>
      </c>
      <c r="N39" s="561"/>
      <c r="O39" s="566"/>
      <c r="P39" s="30"/>
    </row>
    <row r="40" spans="2:17" ht="84.75" customHeight="1">
      <c r="B40" s="564"/>
      <c r="C40" s="313"/>
      <c r="D40" s="559"/>
      <c r="E40" s="559"/>
      <c r="F40" s="309" t="s">
        <v>121</v>
      </c>
      <c r="G40" s="562"/>
      <c r="H40" s="568"/>
      <c r="I40" s="569"/>
      <c r="J40" s="568"/>
      <c r="K40" s="559" t="s">
        <v>145</v>
      </c>
      <c r="L40" s="560" t="s">
        <v>146</v>
      </c>
      <c r="M40" s="560">
        <v>0</v>
      </c>
      <c r="N40" s="561"/>
      <c r="O40" s="566"/>
      <c r="P40" s="30"/>
    </row>
    <row r="41" spans="2:17" ht="60.75" customHeight="1">
      <c r="B41" s="564"/>
      <c r="C41" s="313"/>
      <c r="D41" s="559"/>
      <c r="E41" s="559"/>
      <c r="F41" s="309" t="s">
        <v>147</v>
      </c>
      <c r="G41" s="562"/>
      <c r="H41" s="568"/>
      <c r="I41" s="569"/>
      <c r="J41" s="568"/>
      <c r="K41" s="559"/>
      <c r="L41" s="560"/>
      <c r="M41" s="560"/>
      <c r="N41" s="561"/>
      <c r="O41" s="566"/>
      <c r="P41" s="30"/>
    </row>
    <row r="42" spans="2:17" ht="66" customHeight="1">
      <c r="B42" s="564">
        <v>4</v>
      </c>
      <c r="C42" s="313"/>
      <c r="D42" s="559" t="s">
        <v>148</v>
      </c>
      <c r="E42" s="559" t="s">
        <v>149</v>
      </c>
      <c r="F42" s="559" t="s">
        <v>108</v>
      </c>
      <c r="G42" s="562">
        <v>925000</v>
      </c>
      <c r="H42" s="568" t="s">
        <v>109</v>
      </c>
      <c r="I42" s="569">
        <v>529776</v>
      </c>
      <c r="J42" s="568" t="s">
        <v>150</v>
      </c>
      <c r="K42" s="309" t="s">
        <v>151</v>
      </c>
      <c r="L42" s="310" t="s">
        <v>152</v>
      </c>
      <c r="M42" s="310">
        <v>4</v>
      </c>
      <c r="N42" s="561" t="s">
        <v>153</v>
      </c>
      <c r="O42" s="566" t="s">
        <v>154</v>
      </c>
      <c r="P42" s="30"/>
    </row>
    <row r="43" spans="2:17" ht="56.25" customHeight="1">
      <c r="B43" s="564"/>
      <c r="C43" s="313"/>
      <c r="D43" s="559"/>
      <c r="E43" s="559"/>
      <c r="F43" s="559"/>
      <c r="G43" s="562"/>
      <c r="H43" s="568"/>
      <c r="I43" s="569"/>
      <c r="J43" s="568"/>
      <c r="K43" s="309" t="s">
        <v>155</v>
      </c>
      <c r="L43" s="310" t="s">
        <v>156</v>
      </c>
      <c r="M43" s="310">
        <v>37</v>
      </c>
      <c r="N43" s="561"/>
      <c r="O43" s="566"/>
      <c r="P43" s="30"/>
    </row>
    <row r="44" spans="2:17" ht="72" customHeight="1">
      <c r="B44" s="564"/>
      <c r="C44" s="313"/>
      <c r="D44" s="559"/>
      <c r="E44" s="559"/>
      <c r="F44" s="559"/>
      <c r="G44" s="562"/>
      <c r="H44" s="568"/>
      <c r="I44" s="569"/>
      <c r="J44" s="568"/>
      <c r="K44" s="309" t="s">
        <v>157</v>
      </c>
      <c r="L44" s="310" t="s">
        <v>134</v>
      </c>
      <c r="M44" s="310">
        <v>2</v>
      </c>
      <c r="N44" s="561"/>
      <c r="O44" s="566"/>
      <c r="P44" s="30"/>
    </row>
    <row r="45" spans="2:17" ht="79.5" customHeight="1">
      <c r="B45" s="564"/>
      <c r="C45" s="313"/>
      <c r="D45" s="559"/>
      <c r="E45" s="559"/>
      <c r="F45" s="559"/>
      <c r="G45" s="562"/>
      <c r="H45" s="568"/>
      <c r="I45" s="569"/>
      <c r="J45" s="568"/>
      <c r="K45" s="309" t="s">
        <v>158</v>
      </c>
      <c r="L45" s="310" t="s">
        <v>146</v>
      </c>
      <c r="M45" s="310">
        <v>2</v>
      </c>
      <c r="N45" s="561"/>
      <c r="O45" s="566"/>
      <c r="P45" s="30"/>
    </row>
    <row r="46" spans="2:17" ht="56.25" customHeight="1">
      <c r="B46" s="564"/>
      <c r="C46" s="313"/>
      <c r="D46" s="559"/>
      <c r="E46" s="559"/>
      <c r="F46" s="559" t="s">
        <v>114</v>
      </c>
      <c r="G46" s="562"/>
      <c r="H46" s="568"/>
      <c r="I46" s="569"/>
      <c r="J46" s="568"/>
      <c r="K46" s="309" t="s">
        <v>159</v>
      </c>
      <c r="L46" s="310" t="s">
        <v>160</v>
      </c>
      <c r="M46" s="310">
        <v>0</v>
      </c>
      <c r="N46" s="561"/>
      <c r="O46" s="566"/>
      <c r="P46" s="30"/>
    </row>
    <row r="47" spans="2:17" ht="36.75" customHeight="1">
      <c r="B47" s="564"/>
      <c r="C47" s="313"/>
      <c r="D47" s="559"/>
      <c r="E47" s="559"/>
      <c r="F47" s="559"/>
      <c r="G47" s="562"/>
      <c r="H47" s="568"/>
      <c r="I47" s="569"/>
      <c r="J47" s="568"/>
      <c r="K47" s="309" t="s">
        <v>161</v>
      </c>
      <c r="L47" s="310" t="s">
        <v>162</v>
      </c>
      <c r="M47" s="310">
        <v>0</v>
      </c>
      <c r="N47" s="561"/>
      <c r="O47" s="566"/>
      <c r="P47" s="30"/>
    </row>
    <row r="48" spans="2:17" ht="34.5" customHeight="1">
      <c r="B48" s="564"/>
      <c r="C48" s="313"/>
      <c r="D48" s="559"/>
      <c r="E48" s="559"/>
      <c r="F48" s="559"/>
      <c r="G48" s="562"/>
      <c r="H48" s="568"/>
      <c r="I48" s="569"/>
      <c r="J48" s="568"/>
      <c r="K48" s="309" t="s">
        <v>163</v>
      </c>
      <c r="L48" s="310" t="s">
        <v>152</v>
      </c>
      <c r="M48" s="310">
        <v>1</v>
      </c>
      <c r="N48" s="561"/>
      <c r="O48" s="566"/>
      <c r="P48" s="30"/>
    </row>
    <row r="49" spans="2:16" ht="39.75" customHeight="1">
      <c r="B49" s="564"/>
      <c r="C49" s="313"/>
      <c r="D49" s="559"/>
      <c r="E49" s="559"/>
      <c r="F49" s="559"/>
      <c r="G49" s="562"/>
      <c r="H49" s="568"/>
      <c r="I49" s="569"/>
      <c r="J49" s="568"/>
      <c r="K49" s="309" t="s">
        <v>164</v>
      </c>
      <c r="L49" s="310" t="s">
        <v>162</v>
      </c>
      <c r="M49" s="310">
        <v>0</v>
      </c>
      <c r="N49" s="561"/>
      <c r="O49" s="566"/>
      <c r="P49" s="30"/>
    </row>
    <row r="50" spans="2:16" s="15" customFormat="1" ht="44.25" customHeight="1">
      <c r="B50" s="313"/>
      <c r="C50" s="313"/>
      <c r="D50" s="309"/>
      <c r="E50" s="309"/>
      <c r="F50" s="309"/>
      <c r="G50" s="312"/>
      <c r="H50" s="316"/>
      <c r="I50" s="317"/>
      <c r="J50" s="316"/>
      <c r="K50" s="309"/>
      <c r="L50" s="310"/>
      <c r="M50" s="310"/>
      <c r="N50" s="311"/>
      <c r="O50" s="315"/>
      <c r="P50" s="30"/>
    </row>
    <row r="51" spans="2:16" s="52" customFormat="1" ht="29.25" customHeight="1">
      <c r="B51" s="582" t="s">
        <v>165</v>
      </c>
      <c r="C51" s="582"/>
      <c r="D51" s="582"/>
      <c r="E51" s="582"/>
      <c r="F51" s="582"/>
      <c r="G51" s="582"/>
      <c r="H51" s="582"/>
      <c r="I51" s="582"/>
      <c r="J51" s="582"/>
      <c r="K51" s="582"/>
      <c r="L51" s="582"/>
      <c r="M51" s="582"/>
      <c r="N51" s="582"/>
      <c r="O51" s="582"/>
      <c r="P51" s="51"/>
    </row>
    <row r="52" spans="2:16" s="52" customFormat="1" ht="30.75" customHeight="1">
      <c r="B52" s="567" t="s">
        <v>166</v>
      </c>
      <c r="C52" s="567"/>
      <c r="D52" s="567"/>
      <c r="E52" s="567"/>
      <c r="F52" s="567"/>
      <c r="G52" s="567"/>
      <c r="H52" s="567"/>
      <c r="I52" s="567"/>
      <c r="J52" s="567"/>
      <c r="K52" s="567"/>
      <c r="L52" s="567"/>
      <c r="M52" s="567"/>
      <c r="N52" s="567"/>
      <c r="O52" s="567"/>
      <c r="P52" s="53"/>
    </row>
    <row r="53" spans="2:16" s="11" customFormat="1" ht="20.25" customHeight="1">
      <c r="B53" s="560" t="s">
        <v>90</v>
      </c>
      <c r="C53" s="560"/>
      <c r="D53" s="560"/>
      <c r="E53" s="560"/>
      <c r="F53" s="560" t="s">
        <v>91</v>
      </c>
      <c r="G53" s="560" t="s">
        <v>92</v>
      </c>
      <c r="H53" s="560"/>
      <c r="I53" s="560" t="s">
        <v>93</v>
      </c>
      <c r="J53" s="560" t="s">
        <v>94</v>
      </c>
      <c r="K53" s="560" t="s">
        <v>95</v>
      </c>
      <c r="L53" s="560" t="s">
        <v>96</v>
      </c>
      <c r="M53" s="560" t="s">
        <v>97</v>
      </c>
      <c r="N53" s="561" t="s">
        <v>98</v>
      </c>
      <c r="O53" s="560" t="s">
        <v>99</v>
      </c>
    </row>
    <row r="54" spans="2:16" s="11" customFormat="1" ht="25.5" customHeight="1">
      <c r="B54" s="310" t="s">
        <v>100</v>
      </c>
      <c r="C54" s="310"/>
      <c r="D54" s="310" t="s">
        <v>102</v>
      </c>
      <c r="E54" s="310" t="s">
        <v>103</v>
      </c>
      <c r="F54" s="560"/>
      <c r="G54" s="308" t="s">
        <v>104</v>
      </c>
      <c r="H54" s="310" t="s">
        <v>105</v>
      </c>
      <c r="I54" s="560"/>
      <c r="J54" s="560"/>
      <c r="K54" s="560"/>
      <c r="L54" s="560"/>
      <c r="M54" s="560"/>
      <c r="N54" s="561"/>
      <c r="O54" s="560"/>
    </row>
    <row r="55" spans="2:16" ht="142.5" customHeight="1">
      <c r="B55" s="564">
        <v>5</v>
      </c>
      <c r="C55" s="313"/>
      <c r="D55" s="559" t="s">
        <v>167</v>
      </c>
      <c r="E55" s="559" t="s">
        <v>168</v>
      </c>
      <c r="F55" s="559" t="s">
        <v>169</v>
      </c>
      <c r="G55" s="562">
        <v>5000</v>
      </c>
      <c r="H55" s="560" t="s">
        <v>170</v>
      </c>
      <c r="I55" s="583">
        <v>600</v>
      </c>
      <c r="J55" s="561">
        <f>I55/G55</f>
        <v>0.12</v>
      </c>
      <c r="K55" s="309" t="s">
        <v>171</v>
      </c>
      <c r="L55" s="310" t="s">
        <v>172</v>
      </c>
      <c r="M55" s="310">
        <v>1</v>
      </c>
      <c r="N55" s="561">
        <v>0.33329999999999999</v>
      </c>
      <c r="O55" s="566" t="s">
        <v>173</v>
      </c>
      <c r="P55" s="30"/>
    </row>
    <row r="56" spans="2:16" ht="84.75" customHeight="1">
      <c r="B56" s="564"/>
      <c r="C56" s="313"/>
      <c r="D56" s="559"/>
      <c r="E56" s="559"/>
      <c r="F56" s="559"/>
      <c r="G56" s="562"/>
      <c r="H56" s="560"/>
      <c r="I56" s="583"/>
      <c r="J56" s="561"/>
      <c r="K56" s="309" t="s">
        <v>174</v>
      </c>
      <c r="L56" s="310" t="s">
        <v>138</v>
      </c>
      <c r="M56" s="310">
        <v>0</v>
      </c>
      <c r="N56" s="561"/>
      <c r="O56" s="566"/>
      <c r="P56" s="30"/>
    </row>
    <row r="57" spans="2:16" ht="70.5" customHeight="1">
      <c r="B57" s="564"/>
      <c r="C57" s="313"/>
      <c r="D57" s="559"/>
      <c r="E57" s="559"/>
      <c r="F57" s="559"/>
      <c r="G57" s="562"/>
      <c r="H57" s="560"/>
      <c r="I57" s="583"/>
      <c r="J57" s="561"/>
      <c r="K57" s="309" t="s">
        <v>175</v>
      </c>
      <c r="L57" s="310" t="s">
        <v>176</v>
      </c>
      <c r="M57" s="310">
        <v>0</v>
      </c>
      <c r="N57" s="561"/>
      <c r="O57" s="566"/>
      <c r="P57" s="30"/>
    </row>
    <row r="58" spans="2:16" ht="202.5" customHeight="1">
      <c r="B58" s="564">
        <v>6</v>
      </c>
      <c r="C58" s="313"/>
      <c r="D58" s="559" t="s">
        <v>177</v>
      </c>
      <c r="E58" s="559" t="s">
        <v>178</v>
      </c>
      <c r="F58" s="559" t="s">
        <v>179</v>
      </c>
      <c r="G58" s="562">
        <v>621398</v>
      </c>
      <c r="H58" s="560" t="s">
        <v>109</v>
      </c>
      <c r="I58" s="557">
        <v>184293</v>
      </c>
      <c r="J58" s="561">
        <f>I58/G58</f>
        <v>0.29657803855178161</v>
      </c>
      <c r="K58" s="309" t="s">
        <v>180</v>
      </c>
      <c r="L58" s="310" t="s">
        <v>181</v>
      </c>
      <c r="M58" s="310">
        <v>18</v>
      </c>
      <c r="N58" s="561">
        <v>0.65</v>
      </c>
      <c r="O58" s="566" t="s">
        <v>182</v>
      </c>
      <c r="P58" s="30"/>
    </row>
    <row r="59" spans="2:16" ht="180.75" customHeight="1">
      <c r="B59" s="564"/>
      <c r="C59" s="313"/>
      <c r="D59" s="559"/>
      <c r="E59" s="559"/>
      <c r="F59" s="559"/>
      <c r="G59" s="562"/>
      <c r="H59" s="560"/>
      <c r="I59" s="557"/>
      <c r="J59" s="561"/>
      <c r="K59" s="309" t="s">
        <v>183</v>
      </c>
      <c r="L59" s="310" t="s">
        <v>181</v>
      </c>
      <c r="M59" s="310">
        <v>0</v>
      </c>
      <c r="N59" s="561"/>
      <c r="O59" s="566"/>
      <c r="P59" s="30"/>
    </row>
    <row r="60" spans="2:16" ht="62.25" customHeight="1">
      <c r="B60" s="564">
        <v>7</v>
      </c>
      <c r="C60" s="313"/>
      <c r="D60" s="559" t="s">
        <v>184</v>
      </c>
      <c r="E60" s="559" t="s">
        <v>185</v>
      </c>
      <c r="F60" s="309" t="s">
        <v>186</v>
      </c>
      <c r="G60" s="562">
        <v>0</v>
      </c>
      <c r="H60" s="560"/>
      <c r="I60" s="565">
        <v>0</v>
      </c>
      <c r="J60" s="560" t="s">
        <v>187</v>
      </c>
      <c r="K60" s="559" t="s">
        <v>188</v>
      </c>
      <c r="L60" s="560" t="s">
        <v>189</v>
      </c>
      <c r="M60" s="560">
        <v>0</v>
      </c>
      <c r="N60" s="561">
        <v>0.3</v>
      </c>
      <c r="O60" s="566" t="s">
        <v>190</v>
      </c>
      <c r="P60" s="30"/>
    </row>
    <row r="61" spans="2:16" ht="87.75" customHeight="1">
      <c r="B61" s="564"/>
      <c r="C61" s="313"/>
      <c r="D61" s="559"/>
      <c r="E61" s="559"/>
      <c r="F61" s="309" t="s">
        <v>191</v>
      </c>
      <c r="G61" s="562"/>
      <c r="H61" s="560"/>
      <c r="I61" s="565"/>
      <c r="J61" s="560"/>
      <c r="K61" s="559"/>
      <c r="L61" s="560"/>
      <c r="M61" s="560"/>
      <c r="N61" s="561"/>
      <c r="O61" s="566"/>
      <c r="P61" s="30"/>
    </row>
    <row r="62" spans="2:16" ht="69.75" customHeight="1">
      <c r="B62" s="564"/>
      <c r="C62" s="313"/>
      <c r="D62" s="559"/>
      <c r="E62" s="559"/>
      <c r="F62" s="309" t="s">
        <v>192</v>
      </c>
      <c r="G62" s="562"/>
      <c r="H62" s="560"/>
      <c r="I62" s="565"/>
      <c r="J62" s="560"/>
      <c r="K62" s="559"/>
      <c r="L62" s="560"/>
      <c r="M62" s="560"/>
      <c r="N62" s="561"/>
      <c r="O62" s="566"/>
      <c r="P62" s="30"/>
    </row>
    <row r="63" spans="2:16" ht="47.25" customHeight="1">
      <c r="B63" s="564"/>
      <c r="C63" s="313"/>
      <c r="D63" s="559"/>
      <c r="E63" s="559"/>
      <c r="F63" s="309" t="s">
        <v>193</v>
      </c>
      <c r="G63" s="562"/>
      <c r="H63" s="560"/>
      <c r="I63" s="565"/>
      <c r="J63" s="560"/>
      <c r="K63" s="559"/>
      <c r="L63" s="560"/>
      <c r="M63" s="560"/>
      <c r="N63" s="561"/>
      <c r="O63" s="566"/>
      <c r="P63" s="30"/>
    </row>
    <row r="64" spans="2:16" ht="100.5" customHeight="1">
      <c r="B64" s="564"/>
      <c r="C64" s="313"/>
      <c r="D64" s="559"/>
      <c r="E64" s="559"/>
      <c r="F64" s="309" t="s">
        <v>194</v>
      </c>
      <c r="G64" s="562"/>
      <c r="H64" s="560"/>
      <c r="I64" s="565"/>
      <c r="J64" s="560"/>
      <c r="K64" s="559"/>
      <c r="L64" s="560"/>
      <c r="M64" s="560"/>
      <c r="N64" s="561"/>
      <c r="O64" s="566"/>
      <c r="P64" s="30"/>
    </row>
    <row r="65" spans="2:17" s="15" customFormat="1" ht="25.5" customHeight="1">
      <c r="B65" s="313"/>
      <c r="C65" s="313"/>
      <c r="D65" s="309"/>
      <c r="E65" s="309"/>
      <c r="F65" s="309"/>
      <c r="G65" s="312"/>
      <c r="H65" s="310"/>
      <c r="I65" s="314"/>
      <c r="J65" s="310"/>
      <c r="K65" s="309"/>
      <c r="L65" s="310"/>
      <c r="M65" s="310"/>
      <c r="N65" s="311"/>
      <c r="O65" s="315"/>
      <c r="P65" s="30"/>
    </row>
    <row r="66" spans="2:17" ht="43.5" customHeight="1">
      <c r="B66" s="567" t="s">
        <v>195</v>
      </c>
      <c r="C66" s="567"/>
      <c r="D66" s="567"/>
      <c r="E66" s="567"/>
      <c r="F66" s="567"/>
      <c r="G66" s="567"/>
      <c r="H66" s="567"/>
      <c r="I66" s="567"/>
      <c r="J66" s="567"/>
      <c r="K66" s="567"/>
      <c r="L66" s="567"/>
      <c r="M66" s="567"/>
      <c r="N66" s="567"/>
      <c r="O66" s="567"/>
      <c r="P66" s="13"/>
    </row>
    <row r="67" spans="2:17" s="11" customFormat="1" ht="20.25" customHeight="1">
      <c r="B67" s="560" t="s">
        <v>90</v>
      </c>
      <c r="C67" s="560"/>
      <c r="D67" s="560"/>
      <c r="E67" s="560"/>
      <c r="F67" s="560" t="s">
        <v>91</v>
      </c>
      <c r="G67" s="560" t="s">
        <v>92</v>
      </c>
      <c r="H67" s="560"/>
      <c r="I67" s="560" t="s">
        <v>93</v>
      </c>
      <c r="J67" s="560" t="s">
        <v>94</v>
      </c>
      <c r="K67" s="560" t="s">
        <v>95</v>
      </c>
      <c r="L67" s="560" t="s">
        <v>96</v>
      </c>
      <c r="M67" s="560" t="s">
        <v>97</v>
      </c>
      <c r="N67" s="561" t="s">
        <v>98</v>
      </c>
      <c r="O67" s="560" t="s">
        <v>99</v>
      </c>
    </row>
    <row r="68" spans="2:17" s="11" customFormat="1" ht="25.5" customHeight="1">
      <c r="B68" s="310" t="s">
        <v>100</v>
      </c>
      <c r="C68" s="310"/>
      <c r="D68" s="310" t="s">
        <v>102</v>
      </c>
      <c r="E68" s="310" t="s">
        <v>103</v>
      </c>
      <c r="F68" s="560"/>
      <c r="G68" s="308" t="s">
        <v>104</v>
      </c>
      <c r="H68" s="310" t="s">
        <v>105</v>
      </c>
      <c r="I68" s="560"/>
      <c r="J68" s="560"/>
      <c r="K68" s="560"/>
      <c r="L68" s="560"/>
      <c r="M68" s="560"/>
      <c r="N68" s="561"/>
      <c r="O68" s="560"/>
    </row>
    <row r="69" spans="2:17" ht="62.25" customHeight="1">
      <c r="B69" s="564">
        <v>8</v>
      </c>
      <c r="C69" s="313"/>
      <c r="D69" s="559" t="s">
        <v>196</v>
      </c>
      <c r="E69" s="559" t="s">
        <v>197</v>
      </c>
      <c r="F69" s="559" t="s">
        <v>198</v>
      </c>
      <c r="G69" s="562">
        <v>7000</v>
      </c>
      <c r="H69" s="560" t="s">
        <v>109</v>
      </c>
      <c r="I69" s="565">
        <v>0</v>
      </c>
      <c r="J69" s="560" t="s">
        <v>199</v>
      </c>
      <c r="K69" s="116" t="s">
        <v>200</v>
      </c>
      <c r="L69" s="310" t="s">
        <v>201</v>
      </c>
      <c r="M69" s="310">
        <v>1</v>
      </c>
      <c r="N69" s="561">
        <v>0.42</v>
      </c>
      <c r="O69" s="566" t="s">
        <v>202</v>
      </c>
      <c r="P69" s="30"/>
    </row>
    <row r="70" spans="2:17" ht="60.75" customHeight="1">
      <c r="B70" s="564"/>
      <c r="C70" s="313"/>
      <c r="D70" s="559"/>
      <c r="E70" s="559"/>
      <c r="F70" s="559"/>
      <c r="G70" s="562"/>
      <c r="H70" s="560"/>
      <c r="I70" s="565"/>
      <c r="J70" s="560"/>
      <c r="K70" s="116" t="s">
        <v>203</v>
      </c>
      <c r="L70" s="310" t="s">
        <v>204</v>
      </c>
      <c r="M70" s="326">
        <v>0.33</v>
      </c>
      <c r="N70" s="561"/>
      <c r="O70" s="566"/>
      <c r="P70" s="30"/>
    </row>
    <row r="71" spans="2:17" ht="51" customHeight="1">
      <c r="B71" s="564"/>
      <c r="C71" s="313"/>
      <c r="D71" s="559"/>
      <c r="E71" s="559"/>
      <c r="F71" s="559"/>
      <c r="G71" s="562"/>
      <c r="H71" s="560"/>
      <c r="I71" s="565"/>
      <c r="J71" s="560"/>
      <c r="K71" s="116" t="s">
        <v>205</v>
      </c>
      <c r="L71" s="310" t="s">
        <v>189</v>
      </c>
      <c r="M71" s="310">
        <v>1</v>
      </c>
      <c r="N71" s="561"/>
      <c r="O71" s="566"/>
      <c r="P71" s="30"/>
    </row>
    <row r="72" spans="2:17" ht="69" customHeight="1">
      <c r="B72" s="564"/>
      <c r="C72" s="313"/>
      <c r="D72" s="559"/>
      <c r="E72" s="559"/>
      <c r="F72" s="559"/>
      <c r="G72" s="562"/>
      <c r="H72" s="560"/>
      <c r="I72" s="565"/>
      <c r="J72" s="560"/>
      <c r="K72" s="116" t="s">
        <v>206</v>
      </c>
      <c r="L72" s="310" t="s">
        <v>172</v>
      </c>
      <c r="M72" s="310">
        <v>0</v>
      </c>
      <c r="N72" s="561"/>
      <c r="O72" s="566"/>
      <c r="P72" s="30"/>
    </row>
    <row r="73" spans="2:17" ht="89.25" customHeight="1">
      <c r="B73" s="564">
        <v>8</v>
      </c>
      <c r="C73" s="313"/>
      <c r="D73" s="559" t="s">
        <v>207</v>
      </c>
      <c r="E73" s="559" t="s">
        <v>208</v>
      </c>
      <c r="F73" s="559" t="s">
        <v>209</v>
      </c>
      <c r="G73" s="562">
        <v>12468</v>
      </c>
      <c r="H73" s="568" t="s">
        <v>170</v>
      </c>
      <c r="I73" s="569">
        <v>5762</v>
      </c>
      <c r="J73" s="570">
        <f>I73/G73</f>
        <v>0.46214308630093037</v>
      </c>
      <c r="K73" s="309" t="s">
        <v>210</v>
      </c>
      <c r="L73" s="310" t="s">
        <v>172</v>
      </c>
      <c r="M73" s="310">
        <v>0</v>
      </c>
      <c r="N73" s="561">
        <v>0.4</v>
      </c>
      <c r="O73" s="566" t="s">
        <v>211</v>
      </c>
      <c r="P73" s="14"/>
      <c r="Q73" s="31"/>
    </row>
    <row r="74" spans="2:17" ht="140.25" customHeight="1">
      <c r="B74" s="564"/>
      <c r="C74" s="313"/>
      <c r="D74" s="559"/>
      <c r="E74" s="559"/>
      <c r="F74" s="559"/>
      <c r="G74" s="562"/>
      <c r="H74" s="568"/>
      <c r="I74" s="569"/>
      <c r="J74" s="570"/>
      <c r="K74" s="309" t="s">
        <v>212</v>
      </c>
      <c r="L74" s="310" t="s">
        <v>172</v>
      </c>
      <c r="M74" s="310">
        <v>0</v>
      </c>
      <c r="N74" s="561"/>
      <c r="O74" s="566"/>
      <c r="P74" s="14"/>
      <c r="Q74" s="31"/>
    </row>
    <row r="75" spans="2:17" ht="36" customHeight="1">
      <c r="B75" s="564">
        <v>10</v>
      </c>
      <c r="C75" s="313"/>
      <c r="D75" s="559" t="s">
        <v>213</v>
      </c>
      <c r="E75" s="559" t="s">
        <v>214</v>
      </c>
      <c r="F75" s="559" t="s">
        <v>215</v>
      </c>
      <c r="G75" s="562">
        <v>0</v>
      </c>
      <c r="H75" s="568"/>
      <c r="I75" s="571">
        <v>0</v>
      </c>
      <c r="J75" s="568" t="s">
        <v>187</v>
      </c>
      <c r="K75" s="309" t="s">
        <v>216</v>
      </c>
      <c r="L75" s="310" t="s">
        <v>189</v>
      </c>
      <c r="M75" s="310">
        <v>0</v>
      </c>
      <c r="N75" s="561">
        <v>0.1</v>
      </c>
      <c r="O75" s="566" t="s">
        <v>217</v>
      </c>
      <c r="P75" s="14"/>
      <c r="Q75" s="31"/>
    </row>
    <row r="76" spans="2:17" ht="52.5" customHeight="1">
      <c r="B76" s="564"/>
      <c r="C76" s="313"/>
      <c r="D76" s="559"/>
      <c r="E76" s="559"/>
      <c r="F76" s="559"/>
      <c r="G76" s="562"/>
      <c r="H76" s="568"/>
      <c r="I76" s="571"/>
      <c r="J76" s="568"/>
      <c r="K76" s="309" t="s">
        <v>218</v>
      </c>
      <c r="L76" s="310" t="s">
        <v>219</v>
      </c>
      <c r="M76" s="310">
        <v>0</v>
      </c>
      <c r="N76" s="561"/>
      <c r="O76" s="566"/>
      <c r="P76" s="14"/>
      <c r="Q76" s="31"/>
    </row>
    <row r="77" spans="2:17" ht="34.5" customHeight="1">
      <c r="B77" s="567" t="s">
        <v>220</v>
      </c>
      <c r="C77" s="567"/>
      <c r="D77" s="567"/>
      <c r="E77" s="567"/>
      <c r="F77" s="567"/>
      <c r="G77" s="567"/>
      <c r="H77" s="567"/>
      <c r="I77" s="567"/>
      <c r="J77" s="567"/>
      <c r="K77" s="567"/>
      <c r="L77" s="567"/>
      <c r="M77" s="567"/>
      <c r="N77" s="567"/>
      <c r="O77" s="567"/>
      <c r="P77" s="13"/>
    </row>
    <row r="78" spans="2:17" ht="123.75" customHeight="1">
      <c r="B78" s="564">
        <v>11</v>
      </c>
      <c r="C78" s="313"/>
      <c r="D78" s="559" t="s">
        <v>221</v>
      </c>
      <c r="E78" s="559" t="s">
        <v>222</v>
      </c>
      <c r="F78" s="559" t="s">
        <v>179</v>
      </c>
      <c r="G78" s="562">
        <v>2298045</v>
      </c>
      <c r="H78" s="568" t="s">
        <v>109</v>
      </c>
      <c r="I78" s="569">
        <v>907631</v>
      </c>
      <c r="J78" s="570">
        <f>I78/G78</f>
        <v>0.39495788811794375</v>
      </c>
      <c r="K78" s="309" t="s">
        <v>223</v>
      </c>
      <c r="L78" s="310" t="s">
        <v>224</v>
      </c>
      <c r="M78" s="310">
        <v>95</v>
      </c>
      <c r="N78" s="561">
        <v>0.5</v>
      </c>
      <c r="O78" s="566" t="s">
        <v>225</v>
      </c>
      <c r="P78" s="14"/>
      <c r="Q78" s="31"/>
    </row>
    <row r="79" spans="2:17" ht="126.75" customHeight="1">
      <c r="B79" s="564"/>
      <c r="C79" s="313"/>
      <c r="D79" s="559"/>
      <c r="E79" s="559"/>
      <c r="F79" s="559"/>
      <c r="G79" s="562"/>
      <c r="H79" s="568"/>
      <c r="I79" s="569"/>
      <c r="J79" s="570"/>
      <c r="K79" s="309" t="s">
        <v>226</v>
      </c>
      <c r="L79" s="310" t="s">
        <v>227</v>
      </c>
      <c r="M79" s="310">
        <v>30</v>
      </c>
      <c r="N79" s="561"/>
      <c r="O79" s="566"/>
      <c r="P79" s="14"/>
      <c r="Q79" s="31"/>
    </row>
    <row r="80" spans="2:17" ht="228" customHeight="1">
      <c r="B80" s="564"/>
      <c r="C80" s="313"/>
      <c r="D80" s="559"/>
      <c r="E80" s="559"/>
      <c r="F80" s="559"/>
      <c r="G80" s="562"/>
      <c r="H80" s="568"/>
      <c r="I80" s="569"/>
      <c r="J80" s="570"/>
      <c r="K80" s="309" t="s">
        <v>228</v>
      </c>
      <c r="L80" s="310" t="s">
        <v>229</v>
      </c>
      <c r="M80" s="310">
        <v>90</v>
      </c>
      <c r="N80" s="561"/>
      <c r="O80" s="566"/>
      <c r="P80" s="14"/>
      <c r="Q80" s="31"/>
    </row>
    <row r="81" spans="2:17" s="15" customFormat="1" ht="48" customHeight="1">
      <c r="B81" s="313"/>
      <c r="C81" s="313"/>
      <c r="D81" s="309"/>
      <c r="E81" s="309"/>
      <c r="F81" s="309"/>
      <c r="G81" s="312"/>
      <c r="H81" s="316"/>
      <c r="I81" s="317"/>
      <c r="J81" s="318"/>
      <c r="K81" s="309"/>
      <c r="L81" s="310"/>
      <c r="M81" s="310"/>
      <c r="N81" s="311"/>
      <c r="O81" s="315"/>
      <c r="P81" s="14"/>
      <c r="Q81" s="75"/>
    </row>
    <row r="82" spans="2:17" s="11" customFormat="1" ht="20.25" customHeight="1">
      <c r="B82" s="560" t="s">
        <v>90</v>
      </c>
      <c r="C82" s="560"/>
      <c r="D82" s="560"/>
      <c r="E82" s="560"/>
      <c r="F82" s="560" t="s">
        <v>91</v>
      </c>
      <c r="G82" s="560" t="s">
        <v>92</v>
      </c>
      <c r="H82" s="560"/>
      <c r="I82" s="560" t="s">
        <v>93</v>
      </c>
      <c r="J82" s="560" t="s">
        <v>94</v>
      </c>
      <c r="K82" s="560" t="s">
        <v>95</v>
      </c>
      <c r="L82" s="560" t="s">
        <v>96</v>
      </c>
      <c r="M82" s="560" t="s">
        <v>97</v>
      </c>
      <c r="N82" s="561" t="s">
        <v>98</v>
      </c>
      <c r="O82" s="560" t="s">
        <v>99</v>
      </c>
    </row>
    <row r="83" spans="2:17" s="11" customFormat="1" ht="25.5" customHeight="1">
      <c r="B83" s="310" t="s">
        <v>100</v>
      </c>
      <c r="C83" s="310"/>
      <c r="D83" s="310" t="s">
        <v>102</v>
      </c>
      <c r="E83" s="310" t="s">
        <v>103</v>
      </c>
      <c r="F83" s="560"/>
      <c r="G83" s="308" t="s">
        <v>104</v>
      </c>
      <c r="H83" s="310" t="s">
        <v>105</v>
      </c>
      <c r="I83" s="560"/>
      <c r="J83" s="560"/>
      <c r="K83" s="560"/>
      <c r="L83" s="560"/>
      <c r="M83" s="560"/>
      <c r="N83" s="561"/>
      <c r="O83" s="560"/>
    </row>
    <row r="84" spans="2:17" ht="96.75" customHeight="1">
      <c r="B84" s="111">
        <v>11</v>
      </c>
      <c r="C84" s="111"/>
      <c r="D84" s="309" t="s">
        <v>221</v>
      </c>
      <c r="E84" s="309" t="s">
        <v>222</v>
      </c>
      <c r="F84" s="309" t="s">
        <v>179</v>
      </c>
      <c r="G84" s="312">
        <v>2298045</v>
      </c>
      <c r="H84" s="316" t="s">
        <v>109</v>
      </c>
      <c r="I84" s="317">
        <v>907631</v>
      </c>
      <c r="J84" s="318">
        <v>0.39</v>
      </c>
      <c r="K84" s="309" t="s">
        <v>230</v>
      </c>
      <c r="L84" s="310" t="s">
        <v>231</v>
      </c>
      <c r="M84" s="310">
        <v>75</v>
      </c>
      <c r="N84" s="311">
        <v>0.5</v>
      </c>
      <c r="O84" s="315" t="s">
        <v>232</v>
      </c>
      <c r="P84" s="14"/>
      <c r="Q84" s="31"/>
    </row>
    <row r="85" spans="2:17" ht="34.5" customHeight="1">
      <c r="B85" s="567" t="s">
        <v>233</v>
      </c>
      <c r="C85" s="567"/>
      <c r="D85" s="567"/>
      <c r="E85" s="567"/>
      <c r="F85" s="567"/>
      <c r="G85" s="567"/>
      <c r="H85" s="567"/>
      <c r="I85" s="567"/>
      <c r="J85" s="567"/>
      <c r="K85" s="567"/>
      <c r="L85" s="567"/>
      <c r="M85" s="567"/>
      <c r="N85" s="567"/>
      <c r="O85" s="567"/>
      <c r="P85" s="13"/>
    </row>
    <row r="86" spans="2:17" ht="89.25" customHeight="1">
      <c r="B86" s="564">
        <v>12</v>
      </c>
      <c r="C86" s="313"/>
      <c r="D86" s="559" t="s">
        <v>234</v>
      </c>
      <c r="E86" s="559" t="s">
        <v>235</v>
      </c>
      <c r="F86" s="559" t="s">
        <v>179</v>
      </c>
      <c r="G86" s="562">
        <v>264940</v>
      </c>
      <c r="H86" s="568" t="s">
        <v>109</v>
      </c>
      <c r="I86" s="569">
        <v>72050</v>
      </c>
      <c r="J86" s="570">
        <f>I86/G86</f>
        <v>0.27194836566769837</v>
      </c>
      <c r="K86" s="309" t="s">
        <v>236</v>
      </c>
      <c r="L86" s="310" t="s">
        <v>219</v>
      </c>
      <c r="M86" s="310">
        <v>44</v>
      </c>
      <c r="N86" s="561">
        <v>0.5</v>
      </c>
      <c r="O86" s="566" t="s">
        <v>237</v>
      </c>
      <c r="P86" s="14"/>
      <c r="Q86" s="31"/>
    </row>
    <row r="87" spans="2:17" ht="60.75" customHeight="1">
      <c r="B87" s="564"/>
      <c r="C87" s="313"/>
      <c r="D87" s="559"/>
      <c r="E87" s="559"/>
      <c r="F87" s="559"/>
      <c r="G87" s="562"/>
      <c r="H87" s="568"/>
      <c r="I87" s="569"/>
      <c r="J87" s="570"/>
      <c r="K87" s="309" t="s">
        <v>238</v>
      </c>
      <c r="L87" s="310" t="s">
        <v>239</v>
      </c>
      <c r="M87" s="310">
        <v>580</v>
      </c>
      <c r="N87" s="561"/>
      <c r="O87" s="566"/>
      <c r="P87" s="14"/>
      <c r="Q87" s="31"/>
    </row>
    <row r="88" spans="2:17" ht="83.25" customHeight="1">
      <c r="B88" s="564"/>
      <c r="C88" s="313"/>
      <c r="D88" s="559"/>
      <c r="E88" s="559"/>
      <c r="F88" s="559"/>
      <c r="G88" s="562"/>
      <c r="H88" s="568"/>
      <c r="I88" s="569"/>
      <c r="J88" s="570"/>
      <c r="K88" s="309" t="s">
        <v>240</v>
      </c>
      <c r="L88" s="310" t="s">
        <v>172</v>
      </c>
      <c r="M88" s="310">
        <v>0</v>
      </c>
      <c r="N88" s="561"/>
      <c r="O88" s="566"/>
      <c r="P88" s="14"/>
      <c r="Q88" s="31"/>
    </row>
    <row r="89" spans="2:17" ht="60.75" customHeight="1">
      <c r="B89" s="564"/>
      <c r="C89" s="313"/>
      <c r="D89" s="559"/>
      <c r="E89" s="559"/>
      <c r="F89" s="559" t="s">
        <v>241</v>
      </c>
      <c r="G89" s="562"/>
      <c r="H89" s="568"/>
      <c r="I89" s="569"/>
      <c r="J89" s="570"/>
      <c r="K89" s="309" t="s">
        <v>242</v>
      </c>
      <c r="L89" s="310" t="s">
        <v>243</v>
      </c>
      <c r="M89" s="310">
        <v>2</v>
      </c>
      <c r="N89" s="561"/>
      <c r="O89" s="566"/>
      <c r="P89" s="14"/>
      <c r="Q89" s="31"/>
    </row>
    <row r="90" spans="2:17" ht="104.25" customHeight="1">
      <c r="B90" s="564"/>
      <c r="C90" s="313"/>
      <c r="D90" s="559"/>
      <c r="E90" s="559"/>
      <c r="F90" s="559"/>
      <c r="G90" s="562"/>
      <c r="H90" s="568"/>
      <c r="I90" s="569"/>
      <c r="J90" s="570"/>
      <c r="K90" s="309" t="s">
        <v>244</v>
      </c>
      <c r="L90" s="310" t="s">
        <v>189</v>
      </c>
      <c r="M90" s="310">
        <v>0</v>
      </c>
      <c r="N90" s="561"/>
      <c r="O90" s="566"/>
      <c r="P90" s="14"/>
      <c r="Q90" s="31"/>
    </row>
    <row r="91" spans="2:17" s="55" customFormat="1" ht="24.75" customHeight="1">
      <c r="B91" s="572" t="s">
        <v>245</v>
      </c>
      <c r="C91" s="572"/>
      <c r="D91" s="572"/>
      <c r="E91" s="572"/>
      <c r="F91" s="572"/>
      <c r="G91" s="572"/>
      <c r="H91" s="572"/>
      <c r="I91" s="572"/>
      <c r="J91" s="572"/>
      <c r="K91" s="572"/>
      <c r="L91" s="572"/>
      <c r="M91" s="572"/>
      <c r="N91" s="572"/>
      <c r="O91" s="572"/>
      <c r="P91" s="54"/>
      <c r="Q91" s="54"/>
    </row>
    <row r="92" spans="2:17" s="52" customFormat="1" ht="26.25" customHeight="1">
      <c r="B92" s="567" t="s">
        <v>246</v>
      </c>
      <c r="C92" s="567"/>
      <c r="D92" s="567"/>
      <c r="E92" s="567"/>
      <c r="F92" s="567"/>
      <c r="G92" s="567"/>
      <c r="H92" s="567"/>
      <c r="I92" s="567"/>
      <c r="J92" s="567"/>
      <c r="K92" s="567"/>
      <c r="L92" s="567"/>
      <c r="M92" s="567"/>
      <c r="N92" s="567"/>
      <c r="O92" s="567"/>
      <c r="P92" s="53"/>
      <c r="Q92" s="56"/>
    </row>
    <row r="93" spans="2:17" ht="91.5" customHeight="1">
      <c r="B93" s="564">
        <v>13</v>
      </c>
      <c r="C93" s="313"/>
      <c r="D93" s="559" t="s">
        <v>247</v>
      </c>
      <c r="E93" s="559" t="s">
        <v>248</v>
      </c>
      <c r="F93" s="559" t="s">
        <v>249</v>
      </c>
      <c r="G93" s="562">
        <v>0</v>
      </c>
      <c r="H93" s="568"/>
      <c r="I93" s="565">
        <v>0</v>
      </c>
      <c r="J93" s="568" t="s">
        <v>187</v>
      </c>
      <c r="K93" s="309" t="s">
        <v>250</v>
      </c>
      <c r="L93" s="310" t="s">
        <v>172</v>
      </c>
      <c r="M93" s="310">
        <v>0</v>
      </c>
      <c r="N93" s="587">
        <v>0.51670000000000005</v>
      </c>
      <c r="O93" s="566" t="s">
        <v>251</v>
      </c>
      <c r="P93" s="14"/>
      <c r="Q93" s="31"/>
    </row>
    <row r="94" spans="2:17" ht="48.75" customHeight="1">
      <c r="B94" s="564"/>
      <c r="C94" s="313"/>
      <c r="D94" s="559"/>
      <c r="E94" s="559"/>
      <c r="F94" s="559"/>
      <c r="G94" s="562"/>
      <c r="H94" s="568"/>
      <c r="I94" s="565"/>
      <c r="J94" s="568"/>
      <c r="K94" s="309" t="s">
        <v>252</v>
      </c>
      <c r="L94" s="310" t="s">
        <v>219</v>
      </c>
      <c r="M94" s="310">
        <v>55</v>
      </c>
      <c r="N94" s="587"/>
      <c r="O94" s="566"/>
      <c r="P94" s="14"/>
      <c r="Q94" s="31"/>
    </row>
    <row r="95" spans="2:17" ht="59.25" customHeight="1">
      <c r="B95" s="564"/>
      <c r="C95" s="313"/>
      <c r="D95" s="559"/>
      <c r="E95" s="559"/>
      <c r="F95" s="559"/>
      <c r="G95" s="562"/>
      <c r="H95" s="568"/>
      <c r="I95" s="565"/>
      <c r="J95" s="568"/>
      <c r="K95" s="309" t="s">
        <v>253</v>
      </c>
      <c r="L95" s="310" t="s">
        <v>254</v>
      </c>
      <c r="M95" s="310">
        <v>5</v>
      </c>
      <c r="N95" s="587"/>
      <c r="O95" s="566"/>
      <c r="P95" s="14"/>
    </row>
    <row r="96" spans="2:17" ht="54.75" customHeight="1">
      <c r="B96" s="560">
        <v>14</v>
      </c>
      <c r="C96" s="310"/>
      <c r="D96" s="559" t="s">
        <v>255</v>
      </c>
      <c r="E96" s="559" t="s">
        <v>256</v>
      </c>
      <c r="F96" s="309" t="s">
        <v>257</v>
      </c>
      <c r="G96" s="557">
        <v>0</v>
      </c>
      <c r="H96" s="560"/>
      <c r="I96" s="565">
        <v>0</v>
      </c>
      <c r="J96" s="560" t="s">
        <v>187</v>
      </c>
      <c r="K96" s="559" t="s">
        <v>258</v>
      </c>
      <c r="L96" s="560" t="s">
        <v>172</v>
      </c>
      <c r="M96" s="560">
        <v>0</v>
      </c>
      <c r="N96" s="561">
        <v>0.5</v>
      </c>
      <c r="O96" s="566" t="s">
        <v>259</v>
      </c>
      <c r="P96" s="14"/>
    </row>
    <row r="97" spans="2:17" ht="45.75" customHeight="1">
      <c r="B97" s="560"/>
      <c r="C97" s="310"/>
      <c r="D97" s="559"/>
      <c r="E97" s="559"/>
      <c r="F97" s="309" t="s">
        <v>260</v>
      </c>
      <c r="G97" s="557"/>
      <c r="H97" s="560"/>
      <c r="I97" s="565"/>
      <c r="J97" s="560"/>
      <c r="K97" s="559"/>
      <c r="L97" s="560"/>
      <c r="M97" s="560"/>
      <c r="N97" s="561"/>
      <c r="O97" s="566"/>
      <c r="P97" s="14"/>
    </row>
    <row r="98" spans="2:17" ht="57.75" customHeight="1">
      <c r="B98" s="560"/>
      <c r="C98" s="310"/>
      <c r="D98" s="559"/>
      <c r="E98" s="559"/>
      <c r="F98" s="309" t="s">
        <v>261</v>
      </c>
      <c r="G98" s="557"/>
      <c r="H98" s="560"/>
      <c r="I98" s="565"/>
      <c r="J98" s="560"/>
      <c r="K98" s="559"/>
      <c r="L98" s="560"/>
      <c r="M98" s="560"/>
      <c r="N98" s="561"/>
      <c r="O98" s="566"/>
      <c r="P98" s="14"/>
    </row>
    <row r="99" spans="2:17" ht="66" customHeight="1">
      <c r="B99" s="560"/>
      <c r="C99" s="310"/>
      <c r="D99" s="559"/>
      <c r="E99" s="559"/>
      <c r="F99" s="309" t="s">
        <v>262</v>
      </c>
      <c r="G99" s="557"/>
      <c r="H99" s="560"/>
      <c r="I99" s="565"/>
      <c r="J99" s="560"/>
      <c r="K99" s="559" t="s">
        <v>263</v>
      </c>
      <c r="L99" s="560" t="s">
        <v>172</v>
      </c>
      <c r="M99" s="560">
        <v>1</v>
      </c>
      <c r="N99" s="561"/>
      <c r="O99" s="566"/>
      <c r="P99" s="14"/>
    </row>
    <row r="100" spans="2:17" ht="78" customHeight="1">
      <c r="B100" s="560"/>
      <c r="C100" s="310"/>
      <c r="D100" s="559"/>
      <c r="E100" s="559"/>
      <c r="F100" s="309" t="s">
        <v>264</v>
      </c>
      <c r="G100" s="557"/>
      <c r="H100" s="560"/>
      <c r="I100" s="565"/>
      <c r="J100" s="560"/>
      <c r="K100" s="559"/>
      <c r="L100" s="560"/>
      <c r="M100" s="560"/>
      <c r="N100" s="561"/>
      <c r="O100" s="566"/>
      <c r="P100" s="16"/>
      <c r="Q100" s="16"/>
    </row>
    <row r="101" spans="2:17" ht="58.5" customHeight="1">
      <c r="B101" s="560"/>
      <c r="C101" s="310"/>
      <c r="D101" s="559"/>
      <c r="E101" s="559"/>
      <c r="F101" s="309" t="s">
        <v>265</v>
      </c>
      <c r="G101" s="557"/>
      <c r="H101" s="560"/>
      <c r="I101" s="565"/>
      <c r="J101" s="560"/>
      <c r="K101" s="559"/>
      <c r="L101" s="560"/>
      <c r="M101" s="560"/>
      <c r="N101" s="561"/>
      <c r="O101" s="566"/>
      <c r="P101" s="16"/>
      <c r="Q101" s="16"/>
    </row>
    <row r="102" spans="2:17" s="15" customFormat="1" ht="15" customHeight="1">
      <c r="B102" s="310"/>
      <c r="C102" s="310"/>
      <c r="D102" s="309"/>
      <c r="E102" s="309"/>
      <c r="F102" s="309"/>
      <c r="G102" s="308"/>
      <c r="H102" s="310"/>
      <c r="I102" s="314"/>
      <c r="J102" s="310"/>
      <c r="K102" s="309"/>
      <c r="L102" s="310"/>
      <c r="M102" s="310"/>
      <c r="N102" s="311"/>
      <c r="O102" s="315"/>
      <c r="P102" s="16"/>
      <c r="Q102" s="16"/>
    </row>
    <row r="103" spans="2:17" s="11" customFormat="1" ht="20.25" customHeight="1">
      <c r="B103" s="560" t="s">
        <v>90</v>
      </c>
      <c r="C103" s="560"/>
      <c r="D103" s="560"/>
      <c r="E103" s="560"/>
      <c r="F103" s="560" t="s">
        <v>91</v>
      </c>
      <c r="G103" s="560" t="s">
        <v>92</v>
      </c>
      <c r="H103" s="560"/>
      <c r="I103" s="560" t="s">
        <v>93</v>
      </c>
      <c r="J103" s="560" t="s">
        <v>94</v>
      </c>
      <c r="K103" s="560" t="s">
        <v>95</v>
      </c>
      <c r="L103" s="560" t="s">
        <v>96</v>
      </c>
      <c r="M103" s="560" t="s">
        <v>97</v>
      </c>
      <c r="N103" s="561" t="s">
        <v>98</v>
      </c>
      <c r="O103" s="560" t="s">
        <v>99</v>
      </c>
    </row>
    <row r="104" spans="2:17" s="11" customFormat="1" ht="25.5" customHeight="1">
      <c r="B104" s="310" t="s">
        <v>100</v>
      </c>
      <c r="C104" s="310"/>
      <c r="D104" s="310" t="s">
        <v>102</v>
      </c>
      <c r="E104" s="310" t="s">
        <v>103</v>
      </c>
      <c r="F104" s="560"/>
      <c r="G104" s="308" t="s">
        <v>104</v>
      </c>
      <c r="H104" s="310" t="s">
        <v>105</v>
      </c>
      <c r="I104" s="560"/>
      <c r="J104" s="560"/>
      <c r="K104" s="560"/>
      <c r="L104" s="560"/>
      <c r="M104" s="560"/>
      <c r="N104" s="561"/>
      <c r="O104" s="560"/>
    </row>
    <row r="105" spans="2:17" ht="88.5" customHeight="1">
      <c r="B105" s="560">
        <v>15</v>
      </c>
      <c r="C105" s="310"/>
      <c r="D105" s="559" t="s">
        <v>266</v>
      </c>
      <c r="E105" s="559" t="s">
        <v>267</v>
      </c>
      <c r="F105" s="559" t="s">
        <v>108</v>
      </c>
      <c r="G105" s="557">
        <v>350000</v>
      </c>
      <c r="H105" s="560" t="s">
        <v>109</v>
      </c>
      <c r="I105" s="557">
        <v>338925</v>
      </c>
      <c r="J105" s="561">
        <f>I105/G105</f>
        <v>0.96835714285714281</v>
      </c>
      <c r="K105" s="309" t="s">
        <v>268</v>
      </c>
      <c r="L105" s="310" t="s">
        <v>269</v>
      </c>
      <c r="M105" s="310">
        <v>0</v>
      </c>
      <c r="N105" s="587">
        <v>0.26669999999999999</v>
      </c>
      <c r="O105" s="566" t="s">
        <v>270</v>
      </c>
      <c r="P105" s="16"/>
      <c r="Q105" s="16"/>
    </row>
    <row r="106" spans="2:17" ht="33" customHeight="1">
      <c r="B106" s="560"/>
      <c r="C106" s="310"/>
      <c r="D106" s="559"/>
      <c r="E106" s="559"/>
      <c r="F106" s="559"/>
      <c r="G106" s="557"/>
      <c r="H106" s="560"/>
      <c r="I106" s="557"/>
      <c r="J106" s="561"/>
      <c r="K106" s="309" t="s">
        <v>271</v>
      </c>
      <c r="L106" s="310" t="s">
        <v>134</v>
      </c>
      <c r="M106" s="310">
        <v>6</v>
      </c>
      <c r="N106" s="587"/>
      <c r="O106" s="566"/>
      <c r="P106" s="16"/>
      <c r="Q106" s="16"/>
    </row>
    <row r="107" spans="2:17" ht="90.75" customHeight="1">
      <c r="B107" s="560"/>
      <c r="C107" s="310"/>
      <c r="D107" s="559"/>
      <c r="E107" s="559"/>
      <c r="F107" s="559"/>
      <c r="G107" s="557"/>
      <c r="H107" s="560"/>
      <c r="I107" s="557"/>
      <c r="J107" s="561"/>
      <c r="K107" s="309" t="s">
        <v>272</v>
      </c>
      <c r="L107" s="310" t="s">
        <v>140</v>
      </c>
      <c r="M107" s="310">
        <v>1</v>
      </c>
      <c r="N107" s="587"/>
      <c r="O107" s="566"/>
      <c r="P107" s="16"/>
      <c r="Q107" s="16"/>
    </row>
    <row r="108" spans="2:17" ht="75" customHeight="1">
      <c r="B108" s="560"/>
      <c r="C108" s="310"/>
      <c r="D108" s="559"/>
      <c r="E108" s="559"/>
      <c r="F108" s="559" t="s">
        <v>114</v>
      </c>
      <c r="G108" s="557"/>
      <c r="H108" s="560"/>
      <c r="I108" s="557"/>
      <c r="J108" s="561"/>
      <c r="K108" s="309" t="s">
        <v>273</v>
      </c>
      <c r="L108" s="310" t="s">
        <v>140</v>
      </c>
      <c r="M108" s="310">
        <v>0</v>
      </c>
      <c r="N108" s="587"/>
      <c r="O108" s="566"/>
      <c r="P108" s="14"/>
    </row>
    <row r="109" spans="2:17" ht="34.5" customHeight="1">
      <c r="B109" s="560"/>
      <c r="C109" s="310"/>
      <c r="D109" s="559"/>
      <c r="E109" s="559"/>
      <c r="F109" s="559"/>
      <c r="G109" s="557"/>
      <c r="H109" s="560"/>
      <c r="I109" s="557"/>
      <c r="J109" s="561"/>
      <c r="K109" s="309" t="s">
        <v>274</v>
      </c>
      <c r="L109" s="310" t="s">
        <v>162</v>
      </c>
      <c r="M109" s="310">
        <v>0</v>
      </c>
      <c r="N109" s="587"/>
      <c r="O109" s="566"/>
      <c r="P109" s="14"/>
    </row>
    <row r="110" spans="2:17" ht="64.5" customHeight="1">
      <c r="B110" s="560">
        <v>16</v>
      </c>
      <c r="C110" s="310"/>
      <c r="D110" s="559" t="s">
        <v>275</v>
      </c>
      <c r="E110" s="559" t="s">
        <v>276</v>
      </c>
      <c r="F110" s="309" t="s">
        <v>108</v>
      </c>
      <c r="G110" s="557">
        <v>0</v>
      </c>
      <c r="H110" s="560"/>
      <c r="I110" s="565">
        <v>0</v>
      </c>
      <c r="J110" s="560" t="s">
        <v>187</v>
      </c>
      <c r="K110" s="309" t="s">
        <v>277</v>
      </c>
      <c r="L110" s="310" t="s">
        <v>172</v>
      </c>
      <c r="M110" s="310">
        <v>0</v>
      </c>
      <c r="N110" s="561">
        <v>0</v>
      </c>
      <c r="O110" s="566" t="s">
        <v>278</v>
      </c>
      <c r="P110" s="14"/>
    </row>
    <row r="111" spans="2:17" ht="83.25" customHeight="1">
      <c r="B111" s="560"/>
      <c r="C111" s="310"/>
      <c r="D111" s="559"/>
      <c r="E111" s="559"/>
      <c r="F111" s="309" t="s">
        <v>114</v>
      </c>
      <c r="G111" s="557"/>
      <c r="H111" s="560"/>
      <c r="I111" s="565"/>
      <c r="J111" s="560"/>
      <c r="K111" s="309" t="s">
        <v>279</v>
      </c>
      <c r="L111" s="310" t="s">
        <v>172</v>
      </c>
      <c r="M111" s="310">
        <v>0</v>
      </c>
      <c r="N111" s="561"/>
      <c r="O111" s="566"/>
      <c r="P111" s="14"/>
    </row>
    <row r="112" spans="2:17" s="52" customFormat="1" ht="26.25" customHeight="1">
      <c r="B112" s="567" t="s">
        <v>280</v>
      </c>
      <c r="C112" s="567"/>
      <c r="D112" s="567"/>
      <c r="E112" s="567"/>
      <c r="F112" s="567"/>
      <c r="G112" s="567"/>
      <c r="H112" s="567"/>
      <c r="I112" s="567"/>
      <c r="J112" s="567"/>
      <c r="K112" s="567"/>
      <c r="L112" s="567"/>
      <c r="M112" s="567"/>
      <c r="N112" s="567"/>
      <c r="O112" s="567"/>
      <c r="P112" s="53"/>
      <c r="Q112" s="56"/>
    </row>
    <row r="113" spans="2:16" ht="102.75" customHeight="1">
      <c r="B113" s="560">
        <v>17</v>
      </c>
      <c r="C113" s="310"/>
      <c r="D113" s="559" t="s">
        <v>281</v>
      </c>
      <c r="E113" s="559" t="s">
        <v>282</v>
      </c>
      <c r="F113" s="559" t="s">
        <v>108</v>
      </c>
      <c r="G113" s="557">
        <v>325000</v>
      </c>
      <c r="H113" s="560" t="s">
        <v>109</v>
      </c>
      <c r="I113" s="557">
        <v>173231</v>
      </c>
      <c r="J113" s="561">
        <f>I113/G113</f>
        <v>0.53301846153846155</v>
      </c>
      <c r="K113" s="309" t="s">
        <v>283</v>
      </c>
      <c r="L113" s="310" t="s">
        <v>284</v>
      </c>
      <c r="M113" s="310">
        <v>1</v>
      </c>
      <c r="N113" s="561">
        <v>0.3</v>
      </c>
      <c r="O113" s="566" t="s">
        <v>285</v>
      </c>
      <c r="P113" s="14"/>
    </row>
    <row r="114" spans="2:16" ht="120" customHeight="1">
      <c r="B114" s="560"/>
      <c r="C114" s="310"/>
      <c r="D114" s="559"/>
      <c r="E114" s="559"/>
      <c r="F114" s="559"/>
      <c r="G114" s="557"/>
      <c r="H114" s="560"/>
      <c r="I114" s="557"/>
      <c r="J114" s="561"/>
      <c r="K114" s="309" t="s">
        <v>286</v>
      </c>
      <c r="L114" s="310" t="s">
        <v>126</v>
      </c>
      <c r="M114" s="310">
        <v>4</v>
      </c>
      <c r="N114" s="561"/>
      <c r="O114" s="566"/>
      <c r="P114" s="14"/>
    </row>
    <row r="115" spans="2:16" ht="109.5" customHeight="1">
      <c r="B115" s="560"/>
      <c r="C115" s="310"/>
      <c r="D115" s="559"/>
      <c r="E115" s="559"/>
      <c r="F115" s="559" t="s">
        <v>114</v>
      </c>
      <c r="G115" s="557"/>
      <c r="H115" s="560"/>
      <c r="I115" s="557"/>
      <c r="J115" s="561"/>
      <c r="K115" s="309" t="s">
        <v>287</v>
      </c>
      <c r="L115" s="310" t="s">
        <v>140</v>
      </c>
      <c r="M115" s="310">
        <v>0</v>
      </c>
      <c r="N115" s="561"/>
      <c r="O115" s="566"/>
      <c r="P115" s="14"/>
    </row>
    <row r="116" spans="2:16" ht="122.25" customHeight="1">
      <c r="B116" s="560"/>
      <c r="C116" s="310"/>
      <c r="D116" s="559"/>
      <c r="E116" s="559"/>
      <c r="F116" s="559"/>
      <c r="G116" s="557"/>
      <c r="H116" s="560"/>
      <c r="I116" s="557"/>
      <c r="J116" s="561"/>
      <c r="K116" s="309" t="s">
        <v>288</v>
      </c>
      <c r="L116" s="310" t="s">
        <v>146</v>
      </c>
      <c r="M116" s="310">
        <v>0</v>
      </c>
      <c r="N116" s="561"/>
      <c r="O116" s="566"/>
      <c r="P116" s="14"/>
    </row>
    <row r="117" spans="2:16" ht="12.75" customHeight="1">
      <c r="B117" s="23"/>
      <c r="C117" s="23"/>
      <c r="D117" s="82"/>
      <c r="E117" s="82"/>
      <c r="F117" s="82"/>
      <c r="G117" s="66"/>
      <c r="H117" s="67"/>
      <c r="I117" s="68"/>
      <c r="J117" s="69"/>
      <c r="K117" s="82"/>
      <c r="L117" s="23"/>
      <c r="N117" s="44"/>
      <c r="O117" s="98"/>
      <c r="P117" s="14"/>
    </row>
    <row r="118" spans="2:16" ht="39.75" customHeight="1">
      <c r="B118" s="23"/>
      <c r="C118" s="23"/>
      <c r="D118" s="82"/>
      <c r="E118" s="82"/>
      <c r="F118" s="82"/>
      <c r="G118" s="32">
        <f>G113+G110+G105+G96+G93+G86+G78+G75+G73+G69+G69+G60+G58+G55</f>
        <v>3890851</v>
      </c>
      <c r="H118" s="23"/>
      <c r="I118" s="117">
        <f>I113+I110+I105+I96+I93+I86+I78+I75+I73+I69+I60+I58+I55+I42+I35+I23+I15</f>
        <v>3324007</v>
      </c>
      <c r="J118" s="77">
        <f>I118/G118</f>
        <v>0.85431361930847516</v>
      </c>
      <c r="K118" s="82"/>
      <c r="L118" s="23"/>
      <c r="N118" s="44"/>
      <c r="O118" s="98"/>
      <c r="P118" s="14"/>
    </row>
    <row r="119" spans="2:16" ht="39.75" customHeight="1">
      <c r="B119" s="23"/>
      <c r="C119" s="23"/>
      <c r="D119" s="82"/>
      <c r="E119" s="82"/>
      <c r="F119" s="82"/>
      <c r="G119" s="32"/>
      <c r="H119" s="23"/>
      <c r="I119" s="23"/>
      <c r="J119" s="23"/>
      <c r="K119" s="82"/>
      <c r="L119" s="23"/>
      <c r="N119" s="44"/>
      <c r="O119" s="98"/>
      <c r="P119" s="14"/>
    </row>
    <row r="120" spans="2:16">
      <c r="B120" s="23"/>
      <c r="C120" s="23"/>
      <c r="D120" s="82"/>
      <c r="E120" s="82"/>
      <c r="F120" s="82"/>
      <c r="G120" s="32"/>
      <c r="H120" s="23"/>
      <c r="I120" s="23"/>
      <c r="J120" s="23"/>
      <c r="K120" s="82"/>
      <c r="L120" s="23"/>
      <c r="N120" s="44"/>
      <c r="O120" s="98"/>
      <c r="P120" s="14"/>
    </row>
    <row r="121" spans="2:16">
      <c r="B121" s="23"/>
      <c r="C121" s="23"/>
      <c r="D121" s="82"/>
      <c r="E121" s="82"/>
      <c r="F121" s="82"/>
      <c r="G121" s="32"/>
      <c r="H121" s="23"/>
      <c r="I121" s="23"/>
      <c r="J121" s="23"/>
      <c r="K121" s="82"/>
      <c r="L121" s="23"/>
      <c r="N121" s="44"/>
      <c r="O121" s="98"/>
      <c r="P121" s="14"/>
    </row>
    <row r="122" spans="2:16">
      <c r="B122" s="23"/>
      <c r="C122" s="23"/>
      <c r="D122" s="82"/>
      <c r="E122" s="82"/>
      <c r="F122" s="82"/>
      <c r="G122" s="32"/>
      <c r="H122" s="23"/>
      <c r="I122" s="23"/>
      <c r="J122" s="23"/>
      <c r="K122" s="82"/>
      <c r="L122" s="23"/>
      <c r="N122" s="44"/>
      <c r="O122" s="98"/>
      <c r="P122" s="14"/>
    </row>
    <row r="123" spans="2:16">
      <c r="B123" s="23"/>
      <c r="C123" s="23"/>
      <c r="D123" s="82"/>
      <c r="E123" s="82"/>
      <c r="F123" s="82"/>
      <c r="G123" s="32"/>
      <c r="H123" s="23"/>
      <c r="I123" s="23"/>
      <c r="J123" s="23"/>
      <c r="K123" s="82"/>
      <c r="L123" s="23"/>
      <c r="N123" s="44"/>
      <c r="O123" s="98"/>
      <c r="P123" s="14"/>
    </row>
    <row r="124" spans="2:16">
      <c r="B124" s="23"/>
      <c r="C124" s="23"/>
      <c r="D124" s="82"/>
      <c r="E124" s="82"/>
      <c r="F124" s="82"/>
      <c r="G124" s="32"/>
      <c r="H124" s="23"/>
      <c r="I124" s="23"/>
      <c r="J124" s="23"/>
      <c r="K124" s="82"/>
      <c r="L124" s="23"/>
      <c r="N124" s="44"/>
      <c r="O124" s="98"/>
      <c r="P124" s="14"/>
    </row>
    <row r="125" spans="2:16">
      <c r="B125" s="24"/>
      <c r="C125" s="24"/>
      <c r="D125" s="83"/>
      <c r="E125" s="83"/>
      <c r="F125" s="83"/>
      <c r="G125" s="33"/>
      <c r="H125" s="24"/>
      <c r="I125" s="24"/>
      <c r="J125" s="24"/>
      <c r="K125" s="83"/>
      <c r="L125" s="23"/>
      <c r="O125" s="97"/>
      <c r="P125" s="14"/>
    </row>
    <row r="126" spans="2:16">
      <c r="B126" s="24"/>
      <c r="C126" s="24"/>
      <c r="D126" s="83"/>
      <c r="E126" s="83"/>
      <c r="F126" s="83"/>
      <c r="G126" s="33"/>
      <c r="H126" s="24"/>
      <c r="I126" s="24"/>
      <c r="J126" s="24"/>
      <c r="K126" s="83"/>
      <c r="L126" s="23"/>
      <c r="O126" s="97"/>
      <c r="P126" s="14"/>
    </row>
    <row r="127" spans="2:16">
      <c r="B127" s="24"/>
      <c r="C127" s="24"/>
      <c r="D127" s="83"/>
      <c r="E127" s="83"/>
      <c r="F127" s="83"/>
      <c r="G127" s="33"/>
      <c r="H127" s="24"/>
      <c r="I127" s="24"/>
      <c r="J127" s="24"/>
      <c r="K127" s="83"/>
      <c r="L127" s="23"/>
      <c r="O127" s="97"/>
      <c r="P127" s="14"/>
    </row>
    <row r="128" spans="2:16">
      <c r="B128" s="24"/>
      <c r="C128" s="24"/>
      <c r="D128" s="83"/>
      <c r="E128" s="83"/>
      <c r="F128" s="83"/>
      <c r="G128" s="33"/>
      <c r="H128" s="24"/>
      <c r="I128" s="24"/>
      <c r="J128" s="24"/>
      <c r="K128" s="83"/>
      <c r="L128" s="23"/>
      <c r="O128" s="97"/>
      <c r="P128" s="14"/>
    </row>
    <row r="129" spans="2:16">
      <c r="B129" s="24"/>
      <c r="C129" s="24"/>
      <c r="D129" s="83"/>
      <c r="E129" s="83"/>
      <c r="F129" s="83"/>
      <c r="G129" s="33"/>
      <c r="H129" s="24"/>
      <c r="I129" s="24"/>
      <c r="J129" s="24"/>
      <c r="K129" s="83"/>
      <c r="L129" s="23"/>
      <c r="O129" s="97"/>
      <c r="P129" s="14"/>
    </row>
    <row r="130" spans="2:16">
      <c r="B130" s="24"/>
      <c r="C130" s="24"/>
      <c r="D130" s="83"/>
      <c r="E130" s="83"/>
      <c r="F130" s="83"/>
      <c r="G130" s="33"/>
      <c r="H130" s="24"/>
      <c r="I130" s="24"/>
      <c r="J130" s="24"/>
      <c r="K130" s="83"/>
      <c r="L130" s="23"/>
      <c r="O130" s="97"/>
      <c r="P130" s="14"/>
    </row>
    <row r="131" spans="2:16">
      <c r="O131" s="97"/>
      <c r="P131" s="14"/>
    </row>
    <row r="132" spans="2:16">
      <c r="O132" s="97"/>
      <c r="P132" s="14"/>
    </row>
    <row r="133" spans="2:16">
      <c r="O133" s="97"/>
      <c r="P133" s="14"/>
    </row>
    <row r="134" spans="2:16">
      <c r="O134" s="97"/>
      <c r="P134" s="14"/>
    </row>
    <row r="135" spans="2:16">
      <c r="O135" s="97"/>
      <c r="P135" s="15"/>
    </row>
    <row r="136" spans="2:16">
      <c r="O136" s="97"/>
      <c r="P136" s="15"/>
    </row>
    <row r="137" spans="2:16">
      <c r="O137" s="97"/>
      <c r="P137" s="15"/>
    </row>
    <row r="138" spans="2:16">
      <c r="O138" s="97"/>
      <c r="P138" s="15"/>
    </row>
    <row r="139" spans="2:16">
      <c r="O139" s="97"/>
      <c r="P139" s="15"/>
    </row>
    <row r="140" spans="2:16">
      <c r="O140" s="97"/>
      <c r="P140" s="15"/>
    </row>
    <row r="141" spans="2:16">
      <c r="O141" s="97"/>
      <c r="P141" s="15"/>
    </row>
    <row r="142" spans="2:16">
      <c r="O142" s="97"/>
      <c r="P142" s="15"/>
    </row>
    <row r="143" spans="2:16">
      <c r="O143" s="97"/>
      <c r="P143" s="15"/>
    </row>
    <row r="144" spans="2:16">
      <c r="O144" s="97"/>
      <c r="P144" s="15"/>
    </row>
    <row r="145" spans="15:16">
      <c r="O145" s="97"/>
      <c r="P145" s="15"/>
    </row>
    <row r="146" spans="15:16">
      <c r="O146" s="97"/>
      <c r="P146" s="15"/>
    </row>
    <row r="147" spans="15:16">
      <c r="O147" s="97"/>
      <c r="P147" s="15"/>
    </row>
    <row r="148" spans="15:16">
      <c r="O148" s="97"/>
      <c r="P148" s="15"/>
    </row>
    <row r="149" spans="15:16">
      <c r="O149" s="97"/>
      <c r="P149" s="15"/>
    </row>
    <row r="150" spans="15:16">
      <c r="O150" s="97"/>
      <c r="P150" s="15"/>
    </row>
    <row r="151" spans="15:16">
      <c r="O151" s="97"/>
      <c r="P151" s="15"/>
    </row>
    <row r="152" spans="15:16">
      <c r="O152" s="97"/>
      <c r="P152" s="15"/>
    </row>
    <row r="153" spans="15:16">
      <c r="O153" s="97"/>
      <c r="P153" s="15"/>
    </row>
    <row r="154" spans="15:16">
      <c r="O154" s="97"/>
      <c r="P154" s="15"/>
    </row>
    <row r="155" spans="15:16">
      <c r="O155" s="97"/>
      <c r="P155" s="15"/>
    </row>
    <row r="156" spans="15:16">
      <c r="O156" s="97"/>
      <c r="P156" s="15"/>
    </row>
    <row r="157" spans="15:16">
      <c r="O157" s="97"/>
      <c r="P157" s="15"/>
    </row>
    <row r="158" spans="15:16">
      <c r="O158" s="97"/>
      <c r="P158" s="15"/>
    </row>
    <row r="159" spans="15:16">
      <c r="O159" s="97"/>
      <c r="P159" s="15"/>
    </row>
    <row r="160" spans="15:16">
      <c r="O160" s="97"/>
      <c r="P160" s="15"/>
    </row>
    <row r="161" spans="15:16">
      <c r="O161" s="97"/>
      <c r="P161" s="15"/>
    </row>
    <row r="162" spans="15:16">
      <c r="O162" s="97"/>
      <c r="P162" s="15"/>
    </row>
    <row r="163" spans="15:16">
      <c r="O163" s="97"/>
      <c r="P163" s="15"/>
    </row>
    <row r="164" spans="15:16">
      <c r="O164" s="97"/>
      <c r="P164" s="15"/>
    </row>
    <row r="165" spans="15:16">
      <c r="O165" s="97"/>
      <c r="P165" s="15"/>
    </row>
    <row r="166" spans="15:16">
      <c r="O166" s="97"/>
      <c r="P166" s="15"/>
    </row>
    <row r="167" spans="15:16">
      <c r="O167" s="97"/>
      <c r="P167" s="15"/>
    </row>
    <row r="168" spans="15:16">
      <c r="O168" s="97"/>
      <c r="P168" s="15"/>
    </row>
    <row r="169" spans="15:16">
      <c r="O169" s="97"/>
      <c r="P169" s="15"/>
    </row>
    <row r="170" spans="15:16" ht="30" customHeight="1">
      <c r="O170" s="97"/>
      <c r="P170" s="15"/>
    </row>
    <row r="171" spans="15:16" ht="30" customHeight="1">
      <c r="O171" s="97"/>
      <c r="P171" s="15"/>
    </row>
    <row r="172" spans="15:16" ht="30" customHeight="1">
      <c r="O172" s="97"/>
      <c r="P172" s="15"/>
    </row>
    <row r="173" spans="15:16" ht="30" customHeight="1">
      <c r="O173" s="97"/>
      <c r="P173" s="15"/>
    </row>
    <row r="174" spans="15:16" ht="30" customHeight="1">
      <c r="O174" s="97"/>
      <c r="P174" s="15"/>
    </row>
    <row r="175" spans="15:16" ht="30" customHeight="1">
      <c r="O175" s="97"/>
      <c r="P175" s="15"/>
    </row>
    <row r="176" spans="15:16" ht="30" customHeight="1">
      <c r="O176" s="97"/>
      <c r="P176" s="15"/>
    </row>
    <row r="177" spans="15:16" ht="30" customHeight="1">
      <c r="O177" s="97"/>
      <c r="P177" s="15"/>
    </row>
    <row r="178" spans="15:16" ht="30" customHeight="1">
      <c r="O178" s="97"/>
      <c r="P178" s="15"/>
    </row>
    <row r="179" spans="15:16" ht="30" customHeight="1">
      <c r="O179" s="97"/>
      <c r="P179" s="15"/>
    </row>
    <row r="180" spans="15:16" ht="30" customHeight="1">
      <c r="O180" s="97"/>
      <c r="P180" s="15"/>
    </row>
    <row r="181" spans="15:16" ht="30" customHeight="1">
      <c r="O181" s="97"/>
      <c r="P181" s="15"/>
    </row>
    <row r="182" spans="15:16" ht="30" customHeight="1">
      <c r="O182" s="97"/>
      <c r="P182" s="15"/>
    </row>
    <row r="183" spans="15:16">
      <c r="O183" s="97"/>
      <c r="P183" s="15"/>
    </row>
    <row r="184" spans="15:16">
      <c r="O184" s="97"/>
      <c r="P184" s="15"/>
    </row>
    <row r="185" spans="15:16">
      <c r="O185" s="97"/>
      <c r="P185" s="15"/>
    </row>
    <row r="186" spans="15:16">
      <c r="O186" s="97"/>
      <c r="P186" s="15"/>
    </row>
    <row r="187" spans="15:16">
      <c r="O187" s="97"/>
      <c r="P187" s="15"/>
    </row>
    <row r="188" spans="15:16">
      <c r="O188" s="97"/>
      <c r="P188" s="15"/>
    </row>
    <row r="189" spans="15:16">
      <c r="O189" s="97"/>
      <c r="P189" s="15"/>
    </row>
    <row r="190" spans="15:16">
      <c r="O190" s="97"/>
      <c r="P190" s="15"/>
    </row>
    <row r="191" spans="15:16">
      <c r="O191" s="97"/>
      <c r="P191" s="15"/>
    </row>
    <row r="192" spans="15:16">
      <c r="O192" s="97"/>
      <c r="P192" s="15"/>
    </row>
    <row r="193" spans="15:16">
      <c r="O193" s="97"/>
      <c r="P193" s="15"/>
    </row>
    <row r="194" spans="15:16">
      <c r="O194" s="97"/>
      <c r="P194" s="15"/>
    </row>
    <row r="195" spans="15:16">
      <c r="O195" s="97"/>
      <c r="P195" s="15"/>
    </row>
    <row r="196" spans="15:16">
      <c r="O196" s="97"/>
      <c r="P196" s="15"/>
    </row>
    <row r="197" spans="15:16">
      <c r="O197" s="97"/>
      <c r="P197" s="15"/>
    </row>
    <row r="198" spans="15:16">
      <c r="O198" s="97"/>
      <c r="P198" s="15"/>
    </row>
    <row r="199" spans="15:16">
      <c r="O199" s="97"/>
      <c r="P199" s="15"/>
    </row>
    <row r="200" spans="15:16">
      <c r="O200" s="97"/>
      <c r="P200" s="15"/>
    </row>
    <row r="201" spans="15:16">
      <c r="O201" s="97"/>
      <c r="P201" s="15"/>
    </row>
    <row r="202" spans="15:16">
      <c r="O202" s="97"/>
      <c r="P202" s="15"/>
    </row>
    <row r="203" spans="15:16">
      <c r="O203" s="97"/>
      <c r="P203" s="15"/>
    </row>
    <row r="204" spans="15:16">
      <c r="O204" s="97"/>
      <c r="P204" s="15"/>
    </row>
    <row r="205" spans="15:16">
      <c r="O205" s="97"/>
      <c r="P205" s="15"/>
    </row>
    <row r="206" spans="15:16">
      <c r="O206" s="97"/>
      <c r="P206" s="15"/>
    </row>
    <row r="207" spans="15:16">
      <c r="O207" s="97"/>
      <c r="P207" s="15"/>
    </row>
    <row r="208" spans="15:16">
      <c r="O208" s="97"/>
      <c r="P208" s="15"/>
    </row>
    <row r="209" spans="15:16">
      <c r="O209" s="97"/>
      <c r="P209" s="15"/>
    </row>
    <row r="210" spans="15:16">
      <c r="O210" s="97"/>
      <c r="P210" s="15"/>
    </row>
    <row r="211" spans="15:16">
      <c r="O211" s="97"/>
      <c r="P211" s="15"/>
    </row>
    <row r="212" spans="15:16">
      <c r="O212" s="97"/>
      <c r="P212" s="15"/>
    </row>
    <row r="213" spans="15:16">
      <c r="O213" s="97"/>
      <c r="P213" s="15"/>
    </row>
    <row r="214" spans="15:16">
      <c r="O214" s="97"/>
      <c r="P214" s="15"/>
    </row>
    <row r="215" spans="15:16">
      <c r="O215" s="97"/>
      <c r="P215" s="15"/>
    </row>
    <row r="216" spans="15:16">
      <c r="O216" s="97"/>
      <c r="P216" s="15"/>
    </row>
    <row r="217" spans="15:16">
      <c r="O217" s="97"/>
      <c r="P217" s="15"/>
    </row>
    <row r="218" spans="15:16">
      <c r="O218" s="97"/>
      <c r="P218" s="15"/>
    </row>
    <row r="219" spans="15:16">
      <c r="O219" s="97"/>
      <c r="P219" s="15"/>
    </row>
    <row r="220" spans="15:16">
      <c r="O220" s="97"/>
      <c r="P220" s="15"/>
    </row>
    <row r="221" spans="15:16">
      <c r="O221" s="97"/>
      <c r="P221" s="15"/>
    </row>
    <row r="222" spans="15:16">
      <c r="O222" s="97"/>
      <c r="P222" s="15"/>
    </row>
    <row r="223" spans="15:16">
      <c r="O223" s="97"/>
      <c r="P223" s="15"/>
    </row>
    <row r="224" spans="15:16">
      <c r="O224" s="97"/>
      <c r="P224" s="15"/>
    </row>
    <row r="225" spans="15:16">
      <c r="O225" s="97"/>
      <c r="P225" s="15"/>
    </row>
    <row r="226" spans="15:16">
      <c r="O226" s="97"/>
      <c r="P226" s="15"/>
    </row>
    <row r="227" spans="15:16">
      <c r="O227" s="97"/>
      <c r="P227" s="15"/>
    </row>
    <row r="228" spans="15:16">
      <c r="O228" s="97"/>
      <c r="P228" s="15"/>
    </row>
    <row r="229" spans="15:16">
      <c r="O229" s="97"/>
      <c r="P229" s="15"/>
    </row>
    <row r="230" spans="15:16">
      <c r="O230" s="97"/>
      <c r="P230" s="15"/>
    </row>
    <row r="231" spans="15:16">
      <c r="O231" s="97"/>
      <c r="P231" s="15"/>
    </row>
    <row r="232" spans="15:16">
      <c r="O232" s="97"/>
      <c r="P232" s="15"/>
    </row>
    <row r="233" spans="15:16">
      <c r="O233" s="97"/>
      <c r="P233" s="15"/>
    </row>
    <row r="234" spans="15:16">
      <c r="O234" s="97"/>
      <c r="P234" s="15"/>
    </row>
    <row r="235" spans="15:16">
      <c r="O235" s="97"/>
      <c r="P235" s="15"/>
    </row>
    <row r="236" spans="15:16">
      <c r="O236" s="97"/>
      <c r="P236" s="15"/>
    </row>
    <row r="237" spans="15:16">
      <c r="O237" s="97"/>
      <c r="P237" s="15"/>
    </row>
    <row r="238" spans="15:16">
      <c r="O238" s="97"/>
      <c r="P238" s="15"/>
    </row>
    <row r="239" spans="15:16">
      <c r="O239" s="97"/>
      <c r="P239" s="15"/>
    </row>
    <row r="240" spans="15:16">
      <c r="O240" s="97"/>
      <c r="P240" s="15"/>
    </row>
    <row r="241" spans="15:16">
      <c r="O241" s="97"/>
      <c r="P241" s="15"/>
    </row>
    <row r="242" spans="15:16">
      <c r="O242" s="97"/>
      <c r="P242" s="15"/>
    </row>
    <row r="243" spans="15:16">
      <c r="O243" s="97"/>
      <c r="P243" s="15"/>
    </row>
    <row r="244" spans="15:16">
      <c r="O244" s="97"/>
      <c r="P244" s="15"/>
    </row>
    <row r="245" spans="15:16">
      <c r="O245" s="97"/>
      <c r="P245" s="15"/>
    </row>
    <row r="246" spans="15:16">
      <c r="O246" s="97"/>
      <c r="P246" s="15"/>
    </row>
    <row r="247" spans="15:16">
      <c r="O247" s="97"/>
      <c r="P247" s="15"/>
    </row>
    <row r="248" spans="15:16">
      <c r="O248" s="97"/>
      <c r="P248" s="15"/>
    </row>
    <row r="249" spans="15:16">
      <c r="O249" s="97"/>
      <c r="P249" s="15"/>
    </row>
    <row r="250" spans="15:16">
      <c r="O250" s="97"/>
      <c r="P250" s="15"/>
    </row>
    <row r="251" spans="15:16">
      <c r="O251" s="97"/>
      <c r="P251" s="15"/>
    </row>
    <row r="252" spans="15:16">
      <c r="O252" s="97"/>
      <c r="P252" s="15"/>
    </row>
    <row r="253" spans="15:16">
      <c r="O253" s="97"/>
      <c r="P253" s="15"/>
    </row>
    <row r="254" spans="15:16">
      <c r="O254" s="97"/>
      <c r="P254" s="15"/>
    </row>
    <row r="255" spans="15:16">
      <c r="O255" s="97"/>
      <c r="P255" s="15"/>
    </row>
    <row r="256" spans="15:16">
      <c r="O256" s="97"/>
      <c r="P256" s="15"/>
    </row>
    <row r="257" spans="15:16">
      <c r="O257" s="97"/>
      <c r="P257" s="15"/>
    </row>
    <row r="258" spans="15:16">
      <c r="O258" s="97"/>
      <c r="P258" s="15"/>
    </row>
    <row r="259" spans="15:16">
      <c r="O259" s="97"/>
      <c r="P259" s="15"/>
    </row>
    <row r="260" spans="15:16">
      <c r="O260" s="97"/>
      <c r="P260" s="15"/>
    </row>
    <row r="261" spans="15:16">
      <c r="O261" s="97"/>
      <c r="P261" s="15"/>
    </row>
    <row r="262" spans="15:16">
      <c r="O262" s="97"/>
      <c r="P262" s="15"/>
    </row>
    <row r="263" spans="15:16">
      <c r="O263" s="97"/>
      <c r="P263" s="15"/>
    </row>
    <row r="264" spans="15:16">
      <c r="O264" s="97"/>
      <c r="P264" s="15"/>
    </row>
    <row r="265" spans="15:16">
      <c r="O265" s="97"/>
      <c r="P265" s="15"/>
    </row>
    <row r="266" spans="15:16">
      <c r="O266" s="97"/>
      <c r="P266" s="15"/>
    </row>
    <row r="267" spans="15:16">
      <c r="O267" s="97"/>
      <c r="P267" s="15"/>
    </row>
    <row r="268" spans="15:16">
      <c r="O268" s="97"/>
      <c r="P268" s="15"/>
    </row>
    <row r="269" spans="15:16">
      <c r="O269" s="97"/>
      <c r="P269" s="15"/>
    </row>
    <row r="270" spans="15:16">
      <c r="O270" s="97"/>
      <c r="P270" s="15"/>
    </row>
    <row r="271" spans="15:16">
      <c r="O271" s="97"/>
      <c r="P271" s="15"/>
    </row>
    <row r="272" spans="15:16">
      <c r="O272" s="97"/>
      <c r="P272" s="15"/>
    </row>
    <row r="273" spans="15:16">
      <c r="O273" s="97"/>
      <c r="P273" s="15"/>
    </row>
    <row r="274" spans="15:16">
      <c r="O274" s="97"/>
      <c r="P274" s="15"/>
    </row>
    <row r="275" spans="15:16">
      <c r="O275" s="97"/>
      <c r="P275" s="15"/>
    </row>
    <row r="276" spans="15:16">
      <c r="O276" s="97"/>
      <c r="P276" s="15"/>
    </row>
    <row r="277" spans="15:16">
      <c r="O277" s="97"/>
      <c r="P277" s="15"/>
    </row>
    <row r="278" spans="15:16">
      <c r="O278" s="97"/>
      <c r="P278" s="15"/>
    </row>
    <row r="279" spans="15:16">
      <c r="O279" s="97"/>
      <c r="P279" s="15"/>
    </row>
    <row r="280" spans="15:16">
      <c r="O280" s="97"/>
      <c r="P280" s="15"/>
    </row>
    <row r="281" spans="15:16">
      <c r="O281" s="97"/>
      <c r="P281" s="15"/>
    </row>
    <row r="282" spans="15:16">
      <c r="O282" s="97"/>
      <c r="P282" s="15"/>
    </row>
    <row r="283" spans="15:16">
      <c r="O283" s="97"/>
      <c r="P283" s="15"/>
    </row>
    <row r="284" spans="15:16">
      <c r="O284" s="97"/>
      <c r="P284" s="15"/>
    </row>
    <row r="285" spans="15:16">
      <c r="O285" s="97"/>
      <c r="P285" s="15"/>
    </row>
    <row r="286" spans="15:16">
      <c r="O286" s="97"/>
      <c r="P286" s="15"/>
    </row>
    <row r="287" spans="15:16">
      <c r="O287" s="97"/>
      <c r="P287" s="15"/>
    </row>
    <row r="288" spans="15:16">
      <c r="O288" s="97"/>
      <c r="P288" s="15"/>
    </row>
    <row r="289" spans="15:16">
      <c r="O289" s="97"/>
      <c r="P289" s="15"/>
    </row>
    <row r="290" spans="15:16">
      <c r="O290" s="97"/>
      <c r="P290" s="15"/>
    </row>
    <row r="291" spans="15:16">
      <c r="O291" s="97"/>
      <c r="P291" s="15"/>
    </row>
    <row r="292" spans="15:16">
      <c r="O292" s="97"/>
      <c r="P292" s="15"/>
    </row>
    <row r="293" spans="15:16">
      <c r="O293" s="97"/>
      <c r="P293" s="15"/>
    </row>
    <row r="294" spans="15:16">
      <c r="O294" s="97"/>
      <c r="P294" s="15"/>
    </row>
    <row r="295" spans="15:16">
      <c r="O295" s="97"/>
      <c r="P295" s="15"/>
    </row>
    <row r="296" spans="15:16">
      <c r="O296" s="97"/>
      <c r="P296" s="15"/>
    </row>
    <row r="297" spans="15:16">
      <c r="O297" s="97"/>
      <c r="P297" s="15"/>
    </row>
    <row r="298" spans="15:16">
      <c r="O298" s="97"/>
      <c r="P298" s="15"/>
    </row>
    <row r="299" spans="15:16">
      <c r="O299" s="97"/>
      <c r="P299" s="15"/>
    </row>
    <row r="300" spans="15:16">
      <c r="O300" s="97"/>
      <c r="P300" s="15"/>
    </row>
    <row r="301" spans="15:16">
      <c r="O301" s="97"/>
      <c r="P301" s="15"/>
    </row>
    <row r="302" spans="15:16">
      <c r="O302" s="97"/>
      <c r="P302" s="15"/>
    </row>
    <row r="303" spans="15:16">
      <c r="O303" s="97"/>
      <c r="P303" s="15"/>
    </row>
    <row r="304" spans="15:16">
      <c r="O304" s="97"/>
      <c r="P304" s="15"/>
    </row>
    <row r="305" spans="15:16">
      <c r="O305" s="97"/>
      <c r="P305" s="15"/>
    </row>
    <row r="306" spans="15:16">
      <c r="O306" s="97"/>
      <c r="P306" s="15"/>
    </row>
    <row r="307" spans="15:16">
      <c r="O307" s="97"/>
      <c r="P307" s="15"/>
    </row>
    <row r="308" spans="15:16">
      <c r="O308" s="97"/>
      <c r="P308" s="15"/>
    </row>
    <row r="309" spans="15:16">
      <c r="O309" s="97"/>
      <c r="P309" s="15"/>
    </row>
    <row r="310" spans="15:16">
      <c r="O310" s="97"/>
      <c r="P310" s="15"/>
    </row>
    <row r="311" spans="15:16">
      <c r="O311" s="97"/>
      <c r="P311" s="15"/>
    </row>
    <row r="312" spans="15:16">
      <c r="O312" s="97"/>
      <c r="P312" s="15"/>
    </row>
    <row r="313" spans="15:16">
      <c r="O313" s="97"/>
      <c r="P313" s="15"/>
    </row>
    <row r="314" spans="15:16">
      <c r="O314" s="97"/>
      <c r="P314" s="15"/>
    </row>
    <row r="315" spans="15:16">
      <c r="O315" s="97"/>
      <c r="P315" s="15"/>
    </row>
    <row r="316" spans="15:16">
      <c r="O316" s="97"/>
      <c r="P316" s="15"/>
    </row>
    <row r="317" spans="15:16">
      <c r="O317" s="97"/>
      <c r="P317" s="15"/>
    </row>
    <row r="318" spans="15:16">
      <c r="O318" s="97"/>
      <c r="P318" s="15"/>
    </row>
    <row r="319" spans="15:16">
      <c r="O319" s="97"/>
      <c r="P319" s="15"/>
    </row>
    <row r="320" spans="15:16">
      <c r="O320" s="97"/>
      <c r="P320" s="15"/>
    </row>
    <row r="321" spans="15:16">
      <c r="O321" s="97"/>
      <c r="P321" s="15"/>
    </row>
    <row r="322" spans="15:16">
      <c r="O322" s="97"/>
      <c r="P322" s="15"/>
    </row>
    <row r="323" spans="15:16">
      <c r="O323" s="97"/>
      <c r="P323" s="15"/>
    </row>
    <row r="324" spans="15:16">
      <c r="O324" s="97"/>
      <c r="P324" s="15"/>
    </row>
    <row r="325" spans="15:16">
      <c r="O325" s="97"/>
      <c r="P325" s="15"/>
    </row>
    <row r="326" spans="15:16">
      <c r="O326" s="97"/>
      <c r="P326" s="15"/>
    </row>
    <row r="327" spans="15:16">
      <c r="O327" s="97"/>
      <c r="P327" s="15"/>
    </row>
    <row r="328" spans="15:16">
      <c r="O328" s="97"/>
      <c r="P328" s="15"/>
    </row>
    <row r="329" spans="15:16">
      <c r="O329" s="97"/>
      <c r="P329" s="15"/>
    </row>
    <row r="330" spans="15:16">
      <c r="O330" s="97"/>
      <c r="P330" s="15"/>
    </row>
    <row r="331" spans="15:16">
      <c r="O331" s="97"/>
      <c r="P331" s="15"/>
    </row>
    <row r="332" spans="15:16">
      <c r="O332" s="97"/>
      <c r="P332" s="15"/>
    </row>
    <row r="333" spans="15:16">
      <c r="O333" s="97"/>
      <c r="P333" s="15"/>
    </row>
    <row r="334" spans="15:16">
      <c r="O334" s="97"/>
      <c r="P334" s="15"/>
    </row>
    <row r="335" spans="15:16">
      <c r="O335" s="97"/>
      <c r="P335" s="15"/>
    </row>
    <row r="336" spans="15:16">
      <c r="O336" s="97"/>
      <c r="P336" s="15"/>
    </row>
    <row r="337" spans="15:16">
      <c r="O337" s="97"/>
      <c r="P337" s="15"/>
    </row>
    <row r="338" spans="15:16">
      <c r="O338" s="97"/>
      <c r="P338" s="15"/>
    </row>
    <row r="339" spans="15:16">
      <c r="O339" s="97"/>
      <c r="P339" s="15"/>
    </row>
    <row r="340" spans="15:16">
      <c r="O340" s="97"/>
      <c r="P340" s="15"/>
    </row>
    <row r="341" spans="15:16">
      <c r="O341" s="97"/>
      <c r="P341" s="15"/>
    </row>
    <row r="342" spans="15:16">
      <c r="O342" s="97"/>
      <c r="P342" s="15"/>
    </row>
    <row r="343" spans="15:16">
      <c r="O343" s="97"/>
      <c r="P343" s="15"/>
    </row>
    <row r="344" spans="15:16">
      <c r="O344" s="97"/>
      <c r="P344" s="15"/>
    </row>
    <row r="345" spans="15:16">
      <c r="O345" s="97"/>
      <c r="P345" s="15"/>
    </row>
    <row r="346" spans="15:16">
      <c r="O346" s="97"/>
      <c r="P346" s="15"/>
    </row>
    <row r="347" spans="15:16">
      <c r="O347" s="97"/>
      <c r="P347" s="15"/>
    </row>
    <row r="348" spans="15:16">
      <c r="O348" s="97"/>
      <c r="P348" s="15"/>
    </row>
    <row r="349" spans="15:16">
      <c r="O349" s="97"/>
      <c r="P349" s="15"/>
    </row>
    <row r="350" spans="15:16">
      <c r="O350" s="97"/>
      <c r="P350" s="15"/>
    </row>
    <row r="351" spans="15:16">
      <c r="O351" s="97"/>
      <c r="P351" s="15"/>
    </row>
    <row r="352" spans="15:16">
      <c r="O352" s="97"/>
      <c r="P352" s="15"/>
    </row>
    <row r="353" spans="15:16">
      <c r="O353" s="97"/>
      <c r="P353" s="15"/>
    </row>
    <row r="354" spans="15:16">
      <c r="O354" s="97"/>
      <c r="P354" s="15"/>
    </row>
    <row r="355" spans="15:16">
      <c r="O355" s="97"/>
      <c r="P355" s="15"/>
    </row>
    <row r="356" spans="15:16">
      <c r="O356" s="97"/>
      <c r="P356" s="15"/>
    </row>
    <row r="357" spans="15:16">
      <c r="O357" s="97"/>
      <c r="P357" s="15"/>
    </row>
    <row r="358" spans="15:16">
      <c r="O358" s="97"/>
      <c r="P358" s="15"/>
    </row>
    <row r="359" spans="15:16">
      <c r="O359" s="97"/>
      <c r="P359" s="15"/>
    </row>
    <row r="360" spans="15:16">
      <c r="O360" s="97"/>
      <c r="P360" s="15"/>
    </row>
    <row r="361" spans="15:16">
      <c r="O361" s="97"/>
      <c r="P361" s="15"/>
    </row>
    <row r="362" spans="15:16">
      <c r="O362" s="97"/>
      <c r="P362" s="15"/>
    </row>
    <row r="363" spans="15:16">
      <c r="O363" s="97"/>
      <c r="P363" s="15"/>
    </row>
    <row r="364" spans="15:16">
      <c r="O364" s="97"/>
      <c r="P364" s="15"/>
    </row>
    <row r="365" spans="15:16">
      <c r="O365" s="97"/>
      <c r="P365" s="15"/>
    </row>
    <row r="366" spans="15:16">
      <c r="O366" s="97"/>
      <c r="P366" s="15"/>
    </row>
    <row r="367" spans="15:16">
      <c r="O367" s="97"/>
      <c r="P367" s="15"/>
    </row>
    <row r="368" spans="15:16">
      <c r="O368" s="97"/>
      <c r="P368" s="15"/>
    </row>
    <row r="369" spans="15:16">
      <c r="O369" s="97"/>
      <c r="P369" s="15"/>
    </row>
    <row r="370" spans="15:16">
      <c r="O370" s="97"/>
      <c r="P370" s="15"/>
    </row>
    <row r="371" spans="15:16">
      <c r="O371" s="97"/>
      <c r="P371" s="15"/>
    </row>
    <row r="372" spans="15:16">
      <c r="O372" s="97"/>
      <c r="P372" s="15"/>
    </row>
    <row r="373" spans="15:16">
      <c r="O373" s="97"/>
      <c r="P373" s="15"/>
    </row>
    <row r="374" spans="15:16">
      <c r="O374" s="97"/>
      <c r="P374" s="15"/>
    </row>
    <row r="375" spans="15:16">
      <c r="O375" s="97"/>
      <c r="P375" s="15"/>
    </row>
    <row r="376" spans="15:16">
      <c r="O376" s="97"/>
      <c r="P376" s="15"/>
    </row>
    <row r="377" spans="15:16">
      <c r="O377" s="97"/>
      <c r="P377" s="15"/>
    </row>
    <row r="378" spans="15:16">
      <c r="O378" s="97"/>
      <c r="P378" s="15"/>
    </row>
    <row r="379" spans="15:16">
      <c r="O379" s="97"/>
      <c r="P379" s="15"/>
    </row>
    <row r="380" spans="15:16">
      <c r="O380" s="97"/>
      <c r="P380" s="15"/>
    </row>
    <row r="381" spans="15:16">
      <c r="O381" s="97"/>
      <c r="P381" s="15"/>
    </row>
    <row r="382" spans="15:16">
      <c r="O382" s="97"/>
      <c r="P382" s="15"/>
    </row>
    <row r="383" spans="15:16">
      <c r="O383" s="97"/>
      <c r="P383" s="15"/>
    </row>
    <row r="384" spans="15:16">
      <c r="O384" s="97"/>
      <c r="P384" s="15"/>
    </row>
    <row r="385" spans="15:16">
      <c r="O385" s="97"/>
      <c r="P385" s="15"/>
    </row>
    <row r="386" spans="15:16">
      <c r="O386" s="97"/>
      <c r="P386" s="15"/>
    </row>
    <row r="387" spans="15:16">
      <c r="O387" s="97"/>
      <c r="P387" s="15"/>
    </row>
    <row r="388" spans="15:16">
      <c r="O388" s="97"/>
      <c r="P388" s="15"/>
    </row>
    <row r="389" spans="15:16">
      <c r="O389" s="97"/>
      <c r="P389" s="15"/>
    </row>
    <row r="390" spans="15:16">
      <c r="O390" s="97"/>
      <c r="P390" s="15"/>
    </row>
    <row r="391" spans="15:16">
      <c r="O391" s="97"/>
      <c r="P391" s="15"/>
    </row>
    <row r="392" spans="15:16">
      <c r="O392" s="97"/>
      <c r="P392" s="15"/>
    </row>
    <row r="393" spans="15:16">
      <c r="O393" s="97"/>
      <c r="P393" s="15"/>
    </row>
    <row r="394" spans="15:16">
      <c r="O394" s="97"/>
      <c r="P394" s="15"/>
    </row>
    <row r="395" spans="15:16">
      <c r="O395" s="97"/>
      <c r="P395" s="15"/>
    </row>
    <row r="396" spans="15:16">
      <c r="O396" s="97"/>
      <c r="P396" s="15"/>
    </row>
    <row r="397" spans="15:16">
      <c r="O397" s="97"/>
      <c r="P397" s="15"/>
    </row>
    <row r="398" spans="15:16">
      <c r="O398" s="97"/>
      <c r="P398" s="15"/>
    </row>
    <row r="399" spans="15:16">
      <c r="O399" s="97"/>
      <c r="P399" s="15"/>
    </row>
    <row r="400" spans="15:16">
      <c r="O400" s="97"/>
      <c r="P400" s="15"/>
    </row>
    <row r="401" spans="15:16">
      <c r="O401" s="97"/>
      <c r="P401" s="15"/>
    </row>
    <row r="402" spans="15:16">
      <c r="O402" s="97"/>
      <c r="P402" s="15"/>
    </row>
    <row r="403" spans="15:16">
      <c r="O403" s="97"/>
      <c r="P403" s="15"/>
    </row>
    <row r="404" spans="15:16">
      <c r="O404" s="97"/>
      <c r="P404" s="15"/>
    </row>
    <row r="405" spans="15:16">
      <c r="O405" s="97"/>
      <c r="P405" s="15"/>
    </row>
    <row r="406" spans="15:16">
      <c r="O406" s="97"/>
      <c r="P406" s="15"/>
    </row>
    <row r="407" spans="15:16">
      <c r="O407" s="97"/>
      <c r="P407" s="15"/>
    </row>
    <row r="408" spans="15:16">
      <c r="O408" s="97"/>
      <c r="P408" s="15"/>
    </row>
    <row r="409" spans="15:16">
      <c r="O409" s="97"/>
      <c r="P409" s="15"/>
    </row>
    <row r="410" spans="15:16">
      <c r="O410" s="97"/>
      <c r="P410" s="15"/>
    </row>
    <row r="411" spans="15:16">
      <c r="O411" s="97"/>
      <c r="P411" s="15"/>
    </row>
    <row r="412" spans="15:16">
      <c r="O412" s="97"/>
      <c r="P412" s="15"/>
    </row>
    <row r="413" spans="15:16">
      <c r="O413" s="97"/>
      <c r="P413" s="15"/>
    </row>
    <row r="414" spans="15:16">
      <c r="O414" s="97"/>
      <c r="P414" s="15"/>
    </row>
    <row r="415" spans="15:16">
      <c r="O415" s="97"/>
      <c r="P415" s="15"/>
    </row>
    <row r="416" spans="15:16">
      <c r="O416" s="97"/>
      <c r="P416" s="15"/>
    </row>
    <row r="417" spans="15:16">
      <c r="O417" s="97"/>
      <c r="P417" s="15"/>
    </row>
    <row r="418" spans="15:16">
      <c r="O418" s="97"/>
      <c r="P418" s="15"/>
    </row>
    <row r="419" spans="15:16">
      <c r="O419" s="97"/>
      <c r="P419" s="15"/>
    </row>
    <row r="420" spans="15:16">
      <c r="O420" s="97"/>
      <c r="P420" s="15"/>
    </row>
    <row r="421" spans="15:16">
      <c r="O421" s="97"/>
      <c r="P421" s="15"/>
    </row>
    <row r="422" spans="15:16">
      <c r="O422" s="97"/>
      <c r="P422" s="15"/>
    </row>
    <row r="423" spans="15:16">
      <c r="O423" s="97"/>
      <c r="P423" s="15"/>
    </row>
    <row r="424" spans="15:16">
      <c r="O424" s="97"/>
      <c r="P424" s="15"/>
    </row>
    <row r="425" spans="15:16">
      <c r="O425" s="97"/>
      <c r="P425" s="15"/>
    </row>
    <row r="426" spans="15:16">
      <c r="O426" s="97"/>
      <c r="P426" s="15"/>
    </row>
    <row r="427" spans="15:16">
      <c r="O427" s="97"/>
      <c r="P427" s="15"/>
    </row>
    <row r="428" spans="15:16">
      <c r="O428" s="97"/>
      <c r="P428" s="15"/>
    </row>
    <row r="429" spans="15:16">
      <c r="O429" s="97"/>
      <c r="P429" s="15"/>
    </row>
    <row r="430" spans="15:16">
      <c r="O430" s="97"/>
      <c r="P430" s="15"/>
    </row>
    <row r="431" spans="15:16">
      <c r="O431" s="97"/>
      <c r="P431" s="15"/>
    </row>
    <row r="432" spans="15:16">
      <c r="O432" s="97"/>
      <c r="P432" s="15"/>
    </row>
    <row r="433" spans="15:16">
      <c r="O433" s="97"/>
      <c r="P433" s="15"/>
    </row>
    <row r="434" spans="15:16">
      <c r="O434" s="97"/>
      <c r="P434" s="15"/>
    </row>
    <row r="435" spans="15:16">
      <c r="O435" s="97"/>
      <c r="P435" s="15"/>
    </row>
    <row r="436" spans="15:16">
      <c r="O436" s="97"/>
      <c r="P436" s="15"/>
    </row>
    <row r="437" spans="15:16">
      <c r="O437" s="97"/>
      <c r="P437" s="15"/>
    </row>
    <row r="438" spans="15:16">
      <c r="O438" s="97"/>
      <c r="P438" s="15"/>
    </row>
    <row r="439" spans="15:16">
      <c r="O439" s="97"/>
      <c r="P439" s="15"/>
    </row>
    <row r="440" spans="15:16">
      <c r="O440" s="97"/>
      <c r="P440" s="15"/>
    </row>
    <row r="441" spans="15:16">
      <c r="O441" s="97"/>
      <c r="P441" s="15"/>
    </row>
    <row r="442" spans="15:16">
      <c r="O442" s="97"/>
      <c r="P442" s="15"/>
    </row>
    <row r="443" spans="15:16">
      <c r="O443" s="97"/>
      <c r="P443" s="15"/>
    </row>
    <row r="444" spans="15:16">
      <c r="O444" s="97"/>
      <c r="P444" s="15"/>
    </row>
    <row r="445" spans="15:16">
      <c r="O445" s="97"/>
      <c r="P445" s="15"/>
    </row>
    <row r="446" spans="15:16">
      <c r="O446" s="97"/>
      <c r="P446" s="15"/>
    </row>
    <row r="447" spans="15:16">
      <c r="O447" s="97"/>
      <c r="P447" s="15"/>
    </row>
    <row r="448" spans="15:16">
      <c r="O448" s="97"/>
      <c r="P448" s="15"/>
    </row>
    <row r="449" spans="15:16">
      <c r="O449" s="97"/>
      <c r="P449" s="15"/>
    </row>
    <row r="450" spans="15:16">
      <c r="O450" s="97"/>
      <c r="P450" s="15"/>
    </row>
    <row r="451" spans="15:16">
      <c r="O451" s="97"/>
      <c r="P451" s="15"/>
    </row>
    <row r="452" spans="15:16">
      <c r="O452" s="97"/>
      <c r="P452" s="15"/>
    </row>
    <row r="453" spans="15:16">
      <c r="O453" s="97"/>
      <c r="P453" s="15"/>
    </row>
    <row r="454" spans="15:16">
      <c r="O454" s="97"/>
      <c r="P454" s="15"/>
    </row>
    <row r="455" spans="15:16">
      <c r="O455" s="97"/>
      <c r="P455" s="15"/>
    </row>
    <row r="456" spans="15:16">
      <c r="O456" s="97"/>
      <c r="P456" s="15"/>
    </row>
    <row r="457" spans="15:16">
      <c r="O457" s="97"/>
      <c r="P457" s="15"/>
    </row>
    <row r="458" spans="15:16">
      <c r="O458" s="97"/>
      <c r="P458" s="15"/>
    </row>
    <row r="459" spans="15:16">
      <c r="O459" s="97"/>
      <c r="P459" s="15"/>
    </row>
    <row r="460" spans="15:16">
      <c r="O460" s="97"/>
      <c r="P460" s="15"/>
    </row>
    <row r="461" spans="15:16">
      <c r="O461" s="97"/>
      <c r="P461" s="15"/>
    </row>
    <row r="462" spans="15:16">
      <c r="O462" s="97"/>
      <c r="P462" s="15"/>
    </row>
    <row r="463" spans="15:16">
      <c r="O463" s="97"/>
      <c r="P463" s="15"/>
    </row>
    <row r="464" spans="15:16">
      <c r="O464" s="97"/>
      <c r="P464" s="15"/>
    </row>
    <row r="465" spans="15:16">
      <c r="O465" s="97"/>
      <c r="P465" s="15"/>
    </row>
    <row r="466" spans="15:16">
      <c r="O466" s="97"/>
      <c r="P466" s="15"/>
    </row>
    <row r="467" spans="15:16">
      <c r="O467" s="97"/>
      <c r="P467" s="15"/>
    </row>
    <row r="468" spans="15:16">
      <c r="O468" s="97"/>
      <c r="P468" s="15"/>
    </row>
    <row r="469" spans="15:16">
      <c r="O469" s="97"/>
      <c r="P469" s="15"/>
    </row>
    <row r="470" spans="15:16">
      <c r="O470" s="97"/>
      <c r="P470" s="15"/>
    </row>
    <row r="471" spans="15:16">
      <c r="O471" s="97"/>
      <c r="P471" s="15"/>
    </row>
    <row r="472" spans="15:16">
      <c r="O472" s="97"/>
      <c r="P472" s="15"/>
    </row>
    <row r="473" spans="15:16">
      <c r="O473" s="97"/>
      <c r="P473" s="15"/>
    </row>
    <row r="474" spans="15:16">
      <c r="O474" s="97"/>
      <c r="P474" s="15"/>
    </row>
    <row r="475" spans="15:16">
      <c r="O475" s="97"/>
      <c r="P475" s="15"/>
    </row>
    <row r="476" spans="15:16">
      <c r="O476" s="97"/>
      <c r="P476" s="15"/>
    </row>
    <row r="477" spans="15:16">
      <c r="O477" s="97"/>
      <c r="P477" s="15"/>
    </row>
    <row r="478" spans="15:16">
      <c r="O478" s="97"/>
      <c r="P478" s="15"/>
    </row>
    <row r="479" spans="15:16">
      <c r="O479" s="97"/>
      <c r="P479" s="15"/>
    </row>
    <row r="480" spans="15:16">
      <c r="O480" s="97"/>
      <c r="P480" s="15"/>
    </row>
    <row r="481" spans="15:16">
      <c r="O481" s="97"/>
      <c r="P481" s="15"/>
    </row>
    <row r="482" spans="15:16">
      <c r="O482" s="97"/>
      <c r="P482" s="15"/>
    </row>
    <row r="483" spans="15:16">
      <c r="O483" s="97"/>
      <c r="P483" s="15"/>
    </row>
    <row r="484" spans="15:16">
      <c r="O484" s="97"/>
      <c r="P484" s="15"/>
    </row>
    <row r="485" spans="15:16">
      <c r="O485" s="97"/>
      <c r="P485" s="15"/>
    </row>
    <row r="486" spans="15:16">
      <c r="O486" s="97"/>
      <c r="P486" s="15"/>
    </row>
    <row r="487" spans="15:16">
      <c r="O487" s="97"/>
      <c r="P487" s="15"/>
    </row>
    <row r="488" spans="15:16">
      <c r="O488" s="97"/>
      <c r="P488" s="15"/>
    </row>
    <row r="489" spans="15:16">
      <c r="O489" s="97"/>
      <c r="P489" s="15"/>
    </row>
    <row r="490" spans="15:16">
      <c r="O490" s="97"/>
      <c r="P490" s="15"/>
    </row>
    <row r="491" spans="15:16">
      <c r="O491" s="97"/>
      <c r="P491" s="15"/>
    </row>
    <row r="492" spans="15:16">
      <c r="O492" s="97"/>
      <c r="P492" s="15"/>
    </row>
    <row r="493" spans="15:16">
      <c r="O493" s="97"/>
      <c r="P493" s="15"/>
    </row>
    <row r="494" spans="15:16">
      <c r="O494" s="97"/>
      <c r="P494" s="15"/>
    </row>
    <row r="495" spans="15:16">
      <c r="O495" s="97"/>
      <c r="P495" s="15"/>
    </row>
    <row r="496" spans="15:16">
      <c r="O496" s="97"/>
      <c r="P496" s="15"/>
    </row>
    <row r="497" spans="15:16">
      <c r="O497" s="97"/>
      <c r="P497" s="15"/>
    </row>
    <row r="498" spans="15:16">
      <c r="O498" s="97"/>
      <c r="P498" s="15"/>
    </row>
    <row r="499" spans="15:16">
      <c r="O499" s="97"/>
      <c r="P499" s="15"/>
    </row>
    <row r="500" spans="15:16">
      <c r="O500" s="97"/>
      <c r="P500" s="15"/>
    </row>
    <row r="501" spans="15:16">
      <c r="O501" s="97"/>
      <c r="P501" s="15"/>
    </row>
    <row r="502" spans="15:16">
      <c r="O502" s="97"/>
      <c r="P502" s="15"/>
    </row>
    <row r="503" spans="15:16">
      <c r="O503" s="97"/>
      <c r="P503" s="15"/>
    </row>
    <row r="504" spans="15:16">
      <c r="O504" s="97"/>
      <c r="P504" s="15"/>
    </row>
    <row r="505" spans="15:16">
      <c r="O505" s="97"/>
      <c r="P505" s="15"/>
    </row>
    <row r="506" spans="15:16">
      <c r="O506" s="97"/>
      <c r="P506" s="15"/>
    </row>
    <row r="507" spans="15:16">
      <c r="O507" s="97"/>
      <c r="P507" s="15"/>
    </row>
    <row r="508" spans="15:16">
      <c r="O508" s="97"/>
      <c r="P508" s="15"/>
    </row>
    <row r="509" spans="15:16">
      <c r="O509" s="97"/>
      <c r="P509" s="15"/>
    </row>
    <row r="510" spans="15:16">
      <c r="O510" s="97"/>
      <c r="P510" s="15"/>
    </row>
    <row r="511" spans="15:16">
      <c r="O511" s="97"/>
      <c r="P511" s="15"/>
    </row>
    <row r="512" spans="15:16">
      <c r="O512" s="97"/>
      <c r="P512" s="15"/>
    </row>
    <row r="513" spans="15:16">
      <c r="O513" s="97"/>
      <c r="P513" s="15"/>
    </row>
    <row r="514" spans="15:16">
      <c r="O514" s="97"/>
      <c r="P514" s="15"/>
    </row>
    <row r="515" spans="15:16">
      <c r="O515" s="97"/>
      <c r="P515" s="15"/>
    </row>
    <row r="516" spans="15:16">
      <c r="O516" s="97"/>
      <c r="P516" s="15"/>
    </row>
    <row r="517" spans="15:16">
      <c r="O517" s="97"/>
      <c r="P517" s="15"/>
    </row>
    <row r="518" spans="15:16">
      <c r="O518" s="97"/>
      <c r="P518" s="15"/>
    </row>
    <row r="519" spans="15:16">
      <c r="O519" s="97"/>
      <c r="P519" s="15"/>
    </row>
    <row r="520" spans="15:16">
      <c r="O520" s="97"/>
      <c r="P520" s="15"/>
    </row>
    <row r="521" spans="15:16">
      <c r="O521" s="97"/>
      <c r="P521" s="15"/>
    </row>
    <row r="522" spans="15:16">
      <c r="O522" s="97"/>
      <c r="P522" s="15"/>
    </row>
    <row r="523" spans="15:16">
      <c r="O523" s="97"/>
      <c r="P523" s="15"/>
    </row>
    <row r="524" spans="15:16">
      <c r="O524" s="97"/>
      <c r="P524" s="15"/>
    </row>
    <row r="525" spans="15:16">
      <c r="O525" s="97"/>
      <c r="P525" s="15"/>
    </row>
    <row r="526" spans="15:16">
      <c r="O526" s="97"/>
      <c r="P526" s="15"/>
    </row>
    <row r="527" spans="15:16">
      <c r="O527" s="97"/>
      <c r="P527" s="15"/>
    </row>
    <row r="528" spans="15:16">
      <c r="O528" s="97"/>
      <c r="P528" s="15"/>
    </row>
    <row r="529" spans="15:16">
      <c r="O529" s="97"/>
      <c r="P529" s="15"/>
    </row>
    <row r="530" spans="15:16">
      <c r="O530" s="97"/>
      <c r="P530" s="15"/>
    </row>
    <row r="531" spans="15:16">
      <c r="O531" s="97"/>
      <c r="P531" s="15"/>
    </row>
    <row r="532" spans="15:16">
      <c r="O532" s="97"/>
      <c r="P532" s="15"/>
    </row>
    <row r="533" spans="15:16">
      <c r="O533" s="97"/>
      <c r="P533" s="15"/>
    </row>
    <row r="534" spans="15:16">
      <c r="O534" s="97"/>
      <c r="P534" s="15"/>
    </row>
    <row r="535" spans="15:16">
      <c r="O535" s="97"/>
      <c r="P535" s="15"/>
    </row>
    <row r="536" spans="15:16">
      <c r="O536" s="97"/>
      <c r="P536" s="15"/>
    </row>
    <row r="537" spans="15:16">
      <c r="O537" s="97"/>
      <c r="P537" s="15"/>
    </row>
    <row r="538" spans="15:16">
      <c r="O538" s="97"/>
      <c r="P538" s="15"/>
    </row>
    <row r="539" spans="15:16">
      <c r="O539" s="97"/>
      <c r="P539" s="15"/>
    </row>
    <row r="540" spans="15:16">
      <c r="O540" s="97"/>
      <c r="P540" s="15"/>
    </row>
    <row r="541" spans="15:16">
      <c r="O541" s="97"/>
      <c r="P541" s="15"/>
    </row>
    <row r="542" spans="15:16">
      <c r="O542" s="97"/>
      <c r="P542" s="15"/>
    </row>
    <row r="543" spans="15:16">
      <c r="O543" s="97"/>
      <c r="P543" s="15"/>
    </row>
    <row r="544" spans="15:16">
      <c r="O544" s="97"/>
      <c r="P544" s="15"/>
    </row>
    <row r="545" spans="15:16">
      <c r="O545" s="97"/>
      <c r="P545" s="15"/>
    </row>
    <row r="546" spans="15:16">
      <c r="O546" s="97"/>
      <c r="P546" s="15"/>
    </row>
    <row r="547" spans="15:16">
      <c r="O547" s="97"/>
      <c r="P547" s="15"/>
    </row>
    <row r="548" spans="15:16">
      <c r="O548" s="97"/>
      <c r="P548" s="15"/>
    </row>
    <row r="549" spans="15:16">
      <c r="O549" s="97"/>
      <c r="P549" s="15"/>
    </row>
    <row r="550" spans="15:16">
      <c r="O550" s="97"/>
      <c r="P550" s="15"/>
    </row>
    <row r="551" spans="15:16">
      <c r="O551" s="97"/>
      <c r="P551" s="15"/>
    </row>
    <row r="552" spans="15:16">
      <c r="O552" s="97"/>
      <c r="P552" s="15"/>
    </row>
    <row r="553" spans="15:16">
      <c r="O553" s="97"/>
      <c r="P553" s="15"/>
    </row>
    <row r="554" spans="15:16">
      <c r="O554" s="97"/>
      <c r="P554" s="15"/>
    </row>
    <row r="555" spans="15:16">
      <c r="O555" s="97"/>
      <c r="P555" s="15"/>
    </row>
    <row r="556" spans="15:16">
      <c r="O556" s="97"/>
      <c r="P556" s="15"/>
    </row>
    <row r="557" spans="15:16">
      <c r="O557" s="97"/>
      <c r="P557" s="15"/>
    </row>
    <row r="558" spans="15:16">
      <c r="O558" s="97"/>
      <c r="P558" s="15"/>
    </row>
    <row r="559" spans="15:16">
      <c r="O559" s="97"/>
      <c r="P559" s="15"/>
    </row>
    <row r="560" spans="15:16">
      <c r="O560" s="97"/>
      <c r="P560" s="15"/>
    </row>
    <row r="561" spans="15:16">
      <c r="O561" s="97"/>
      <c r="P561" s="15"/>
    </row>
    <row r="562" spans="15:16">
      <c r="O562" s="97"/>
      <c r="P562" s="15"/>
    </row>
    <row r="563" spans="15:16">
      <c r="O563" s="97"/>
      <c r="P563" s="15"/>
    </row>
    <row r="564" spans="15:16">
      <c r="O564" s="97"/>
      <c r="P564" s="15"/>
    </row>
    <row r="565" spans="15:16">
      <c r="O565" s="97"/>
      <c r="P565" s="15"/>
    </row>
    <row r="566" spans="15:16">
      <c r="O566" s="97"/>
      <c r="P566" s="15"/>
    </row>
    <row r="567" spans="15:16">
      <c r="O567" s="97"/>
      <c r="P567" s="15"/>
    </row>
    <row r="568" spans="15:16">
      <c r="O568" s="97"/>
      <c r="P568" s="15"/>
    </row>
    <row r="569" spans="15:16">
      <c r="O569" s="97"/>
      <c r="P569" s="15"/>
    </row>
    <row r="570" spans="15:16">
      <c r="O570" s="97"/>
      <c r="P570" s="15"/>
    </row>
    <row r="571" spans="15:16">
      <c r="O571" s="97"/>
      <c r="P571" s="15"/>
    </row>
    <row r="572" spans="15:16">
      <c r="O572" s="97"/>
      <c r="P572" s="15"/>
    </row>
    <row r="573" spans="15:16">
      <c r="O573" s="97"/>
      <c r="P573" s="15"/>
    </row>
    <row r="574" spans="15:16">
      <c r="O574" s="97"/>
      <c r="P574" s="15"/>
    </row>
    <row r="575" spans="15:16">
      <c r="O575" s="97"/>
      <c r="P575" s="15"/>
    </row>
    <row r="576" spans="15:16">
      <c r="O576" s="97"/>
      <c r="P576" s="15"/>
    </row>
    <row r="577" spans="15:16">
      <c r="O577" s="97"/>
      <c r="P577" s="15"/>
    </row>
    <row r="578" spans="15:16">
      <c r="O578" s="97"/>
      <c r="P578" s="15"/>
    </row>
    <row r="579" spans="15:16">
      <c r="O579" s="97"/>
      <c r="P579" s="15"/>
    </row>
    <row r="580" spans="15:16">
      <c r="O580" s="97"/>
      <c r="P580" s="15"/>
    </row>
    <row r="581" spans="15:16">
      <c r="O581" s="97"/>
      <c r="P581" s="15"/>
    </row>
    <row r="582" spans="15:16">
      <c r="O582" s="97"/>
      <c r="P582" s="15"/>
    </row>
    <row r="583" spans="15:16">
      <c r="O583" s="97"/>
      <c r="P583" s="15"/>
    </row>
    <row r="584" spans="15:16">
      <c r="O584" s="97"/>
      <c r="P584" s="15"/>
    </row>
    <row r="585" spans="15:16">
      <c r="O585" s="97"/>
      <c r="P585" s="15"/>
    </row>
    <row r="586" spans="15:16">
      <c r="O586" s="97"/>
      <c r="P586" s="15"/>
    </row>
    <row r="587" spans="15:16">
      <c r="O587" s="97"/>
      <c r="P587" s="15"/>
    </row>
    <row r="588" spans="15:16">
      <c r="O588" s="97"/>
      <c r="P588" s="15"/>
    </row>
    <row r="589" spans="15:16">
      <c r="O589" s="97"/>
      <c r="P589" s="15"/>
    </row>
    <row r="590" spans="15:16">
      <c r="O590" s="97"/>
      <c r="P590" s="15"/>
    </row>
    <row r="591" spans="15:16">
      <c r="O591" s="97"/>
      <c r="P591" s="15"/>
    </row>
    <row r="592" spans="15:16">
      <c r="O592" s="97"/>
      <c r="P592" s="15"/>
    </row>
    <row r="593" spans="15:16">
      <c r="O593" s="97"/>
      <c r="P593" s="15"/>
    </row>
    <row r="594" spans="15:16">
      <c r="O594" s="97"/>
      <c r="P594" s="15"/>
    </row>
    <row r="595" spans="15:16">
      <c r="O595" s="97"/>
      <c r="P595" s="15"/>
    </row>
    <row r="596" spans="15:16">
      <c r="O596" s="97"/>
      <c r="P596" s="15"/>
    </row>
    <row r="597" spans="15:16">
      <c r="O597" s="97"/>
      <c r="P597" s="15"/>
    </row>
    <row r="598" spans="15:16">
      <c r="O598" s="97"/>
      <c r="P598" s="15"/>
    </row>
    <row r="599" spans="15:16">
      <c r="O599" s="97"/>
      <c r="P599" s="15"/>
    </row>
    <row r="600" spans="15:16">
      <c r="O600" s="97"/>
      <c r="P600" s="15"/>
    </row>
    <row r="601" spans="15:16">
      <c r="O601" s="97"/>
      <c r="P601" s="15"/>
    </row>
    <row r="602" spans="15:16">
      <c r="O602" s="97"/>
      <c r="P602" s="15"/>
    </row>
    <row r="603" spans="15:16">
      <c r="O603" s="97"/>
      <c r="P603" s="15"/>
    </row>
    <row r="604" spans="15:16">
      <c r="O604" s="97"/>
      <c r="P604" s="15"/>
    </row>
    <row r="605" spans="15:16">
      <c r="O605" s="97"/>
      <c r="P605" s="15"/>
    </row>
    <row r="606" spans="15:16">
      <c r="O606" s="97"/>
      <c r="P606" s="15"/>
    </row>
    <row r="607" spans="15:16">
      <c r="O607" s="97"/>
      <c r="P607" s="15"/>
    </row>
    <row r="608" spans="15:16">
      <c r="O608" s="97"/>
      <c r="P608" s="15"/>
    </row>
    <row r="609" spans="15:16">
      <c r="O609" s="97"/>
      <c r="P609" s="15"/>
    </row>
    <row r="610" spans="15:16">
      <c r="O610" s="97"/>
      <c r="P610" s="15"/>
    </row>
    <row r="611" spans="15:16">
      <c r="O611" s="97"/>
      <c r="P611" s="15"/>
    </row>
    <row r="612" spans="15:16">
      <c r="O612" s="97"/>
      <c r="P612" s="15"/>
    </row>
    <row r="613" spans="15:16">
      <c r="O613" s="97"/>
      <c r="P613" s="15"/>
    </row>
    <row r="614" spans="15:16">
      <c r="O614" s="97"/>
      <c r="P614" s="15"/>
    </row>
    <row r="615" spans="15:16">
      <c r="O615" s="97"/>
      <c r="P615" s="15"/>
    </row>
    <row r="616" spans="15:16">
      <c r="O616" s="97"/>
      <c r="P616" s="15"/>
    </row>
    <row r="617" spans="15:16">
      <c r="O617" s="97"/>
      <c r="P617" s="15"/>
    </row>
    <row r="618" spans="15:16">
      <c r="O618" s="97"/>
      <c r="P618" s="15"/>
    </row>
    <row r="619" spans="15:16">
      <c r="O619" s="97"/>
      <c r="P619" s="15"/>
    </row>
    <row r="620" spans="15:16">
      <c r="O620" s="97"/>
      <c r="P620" s="15"/>
    </row>
    <row r="621" spans="15:16">
      <c r="O621" s="97"/>
      <c r="P621" s="15"/>
    </row>
    <row r="622" spans="15:16">
      <c r="O622" s="97"/>
      <c r="P622" s="15"/>
    </row>
    <row r="623" spans="15:16">
      <c r="O623" s="97"/>
      <c r="P623" s="15"/>
    </row>
    <row r="624" spans="15:16">
      <c r="O624" s="97"/>
      <c r="P624" s="15"/>
    </row>
    <row r="625" spans="15:16">
      <c r="O625" s="97"/>
      <c r="P625" s="15"/>
    </row>
    <row r="626" spans="15:16">
      <c r="O626" s="97"/>
      <c r="P626" s="15"/>
    </row>
    <row r="627" spans="15:16">
      <c r="O627" s="97"/>
      <c r="P627" s="15"/>
    </row>
    <row r="628" spans="15:16">
      <c r="O628" s="97"/>
      <c r="P628" s="15"/>
    </row>
    <row r="629" spans="15:16">
      <c r="O629" s="97"/>
      <c r="P629" s="15"/>
    </row>
    <row r="630" spans="15:16">
      <c r="O630" s="97"/>
      <c r="P630" s="15"/>
    </row>
    <row r="631" spans="15:16">
      <c r="O631" s="97"/>
      <c r="P631" s="15"/>
    </row>
    <row r="632" spans="15:16">
      <c r="O632" s="97"/>
      <c r="P632" s="15"/>
    </row>
    <row r="633" spans="15:16">
      <c r="O633" s="97"/>
      <c r="P633" s="15"/>
    </row>
    <row r="634" spans="15:16">
      <c r="O634" s="97"/>
      <c r="P634" s="15"/>
    </row>
    <row r="635" spans="15:16">
      <c r="O635" s="97"/>
      <c r="P635" s="15"/>
    </row>
    <row r="636" spans="15:16">
      <c r="O636" s="97"/>
      <c r="P636" s="15"/>
    </row>
    <row r="637" spans="15:16">
      <c r="O637" s="97"/>
      <c r="P637" s="15"/>
    </row>
    <row r="638" spans="15:16">
      <c r="O638" s="97"/>
      <c r="P638" s="15"/>
    </row>
    <row r="639" spans="15:16">
      <c r="O639" s="97"/>
      <c r="P639" s="15"/>
    </row>
    <row r="640" spans="15:16">
      <c r="O640" s="97"/>
      <c r="P640" s="15"/>
    </row>
    <row r="641" spans="15:16">
      <c r="O641" s="97"/>
      <c r="P641" s="15"/>
    </row>
    <row r="642" spans="15:16">
      <c r="O642" s="97"/>
      <c r="P642" s="15"/>
    </row>
    <row r="643" spans="15:16">
      <c r="O643" s="97"/>
      <c r="P643" s="15"/>
    </row>
    <row r="644" spans="15:16">
      <c r="O644" s="97"/>
      <c r="P644" s="15"/>
    </row>
    <row r="645" spans="15:16">
      <c r="O645" s="97"/>
      <c r="P645" s="15"/>
    </row>
    <row r="646" spans="15:16">
      <c r="O646" s="97"/>
      <c r="P646" s="15"/>
    </row>
    <row r="647" spans="15:16">
      <c r="O647" s="97"/>
      <c r="P647" s="15"/>
    </row>
    <row r="648" spans="15:16">
      <c r="O648" s="97"/>
      <c r="P648" s="15"/>
    </row>
    <row r="649" spans="15:16">
      <c r="O649" s="97"/>
      <c r="P649" s="15"/>
    </row>
    <row r="650" spans="15:16">
      <c r="O650" s="97"/>
      <c r="P650" s="15"/>
    </row>
    <row r="651" spans="15:16">
      <c r="O651" s="97"/>
      <c r="P651" s="15"/>
    </row>
    <row r="652" spans="15:16">
      <c r="O652" s="97"/>
      <c r="P652" s="15"/>
    </row>
    <row r="653" spans="15:16">
      <c r="O653" s="97"/>
      <c r="P653" s="15"/>
    </row>
    <row r="654" spans="15:16">
      <c r="O654" s="97"/>
      <c r="P654" s="15"/>
    </row>
    <row r="655" spans="15:16">
      <c r="O655" s="97"/>
      <c r="P655" s="15"/>
    </row>
    <row r="656" spans="15:16">
      <c r="O656" s="97"/>
      <c r="P656" s="15"/>
    </row>
    <row r="657" spans="15:16">
      <c r="O657" s="97"/>
      <c r="P657" s="15"/>
    </row>
    <row r="658" spans="15:16">
      <c r="O658" s="97"/>
      <c r="P658" s="15"/>
    </row>
    <row r="659" spans="15:16">
      <c r="O659" s="97"/>
      <c r="P659" s="15"/>
    </row>
    <row r="660" spans="15:16">
      <c r="O660" s="97"/>
      <c r="P660" s="15"/>
    </row>
    <row r="661" spans="15:16">
      <c r="O661" s="97"/>
      <c r="P661" s="15"/>
    </row>
    <row r="662" spans="15:16">
      <c r="O662" s="97"/>
      <c r="P662" s="15"/>
    </row>
    <row r="663" spans="15:16">
      <c r="O663" s="97"/>
      <c r="P663" s="15"/>
    </row>
    <row r="664" spans="15:16">
      <c r="O664" s="97"/>
      <c r="P664" s="15"/>
    </row>
    <row r="665" spans="15:16">
      <c r="O665" s="97"/>
      <c r="P665" s="15"/>
    </row>
    <row r="666" spans="15:16">
      <c r="O666" s="97"/>
      <c r="P666" s="15"/>
    </row>
    <row r="667" spans="15:16">
      <c r="O667" s="97"/>
      <c r="P667" s="15"/>
    </row>
    <row r="668" spans="15:16">
      <c r="O668" s="97"/>
      <c r="P668" s="15"/>
    </row>
    <row r="669" spans="15:16">
      <c r="O669" s="97"/>
      <c r="P669" s="15"/>
    </row>
    <row r="670" spans="15:16">
      <c r="O670" s="97"/>
      <c r="P670" s="15"/>
    </row>
    <row r="671" spans="15:16">
      <c r="O671" s="97"/>
      <c r="P671" s="15"/>
    </row>
    <row r="672" spans="15:16">
      <c r="O672" s="97"/>
      <c r="P672" s="15"/>
    </row>
    <row r="673" spans="15:16">
      <c r="O673" s="97"/>
      <c r="P673" s="15"/>
    </row>
    <row r="674" spans="15:16">
      <c r="O674" s="97"/>
      <c r="P674" s="15"/>
    </row>
    <row r="675" spans="15:16">
      <c r="O675" s="97"/>
      <c r="P675" s="15"/>
    </row>
    <row r="676" spans="15:16">
      <c r="O676" s="97"/>
      <c r="P676" s="15"/>
    </row>
    <row r="677" spans="15:16">
      <c r="O677" s="97"/>
      <c r="P677" s="15"/>
    </row>
    <row r="678" spans="15:16">
      <c r="O678" s="97"/>
      <c r="P678" s="15"/>
    </row>
    <row r="679" spans="15:16">
      <c r="O679" s="97"/>
      <c r="P679" s="15"/>
    </row>
    <row r="680" spans="15:16">
      <c r="O680" s="97"/>
      <c r="P680" s="15"/>
    </row>
    <row r="681" spans="15:16">
      <c r="O681" s="97"/>
      <c r="P681" s="15"/>
    </row>
    <row r="682" spans="15:16">
      <c r="O682" s="97"/>
      <c r="P682" s="15"/>
    </row>
    <row r="683" spans="15:16">
      <c r="O683" s="97"/>
      <c r="P683" s="15"/>
    </row>
    <row r="684" spans="15:16">
      <c r="O684" s="97"/>
      <c r="P684" s="15"/>
    </row>
    <row r="685" spans="15:16">
      <c r="O685" s="97"/>
      <c r="P685" s="15"/>
    </row>
    <row r="686" spans="15:16">
      <c r="O686" s="97"/>
      <c r="P686" s="15"/>
    </row>
    <row r="687" spans="15:16">
      <c r="O687" s="97"/>
      <c r="P687" s="15"/>
    </row>
    <row r="688" spans="15:16">
      <c r="O688" s="97"/>
      <c r="P688" s="15"/>
    </row>
    <row r="689" spans="15:16">
      <c r="O689" s="97"/>
      <c r="P689" s="15"/>
    </row>
    <row r="690" spans="15:16">
      <c r="O690" s="97"/>
      <c r="P690" s="15"/>
    </row>
    <row r="691" spans="15:16">
      <c r="O691" s="97"/>
      <c r="P691" s="15"/>
    </row>
    <row r="692" spans="15:16">
      <c r="O692" s="97"/>
      <c r="P692" s="15"/>
    </row>
    <row r="693" spans="15:16">
      <c r="O693" s="97"/>
      <c r="P693" s="15"/>
    </row>
    <row r="694" spans="15:16">
      <c r="O694" s="97"/>
      <c r="P694" s="15"/>
    </row>
    <row r="695" spans="15:16">
      <c r="O695" s="97"/>
      <c r="P695" s="15"/>
    </row>
    <row r="696" spans="15:16">
      <c r="O696" s="97"/>
      <c r="P696" s="15"/>
    </row>
    <row r="697" spans="15:16">
      <c r="O697" s="97"/>
      <c r="P697" s="15"/>
    </row>
    <row r="698" spans="15:16">
      <c r="O698" s="97"/>
      <c r="P698" s="15"/>
    </row>
    <row r="699" spans="15:16">
      <c r="O699" s="97"/>
      <c r="P699" s="15"/>
    </row>
    <row r="700" spans="15:16">
      <c r="O700" s="97"/>
      <c r="P700" s="15"/>
    </row>
    <row r="701" spans="15:16">
      <c r="O701" s="97"/>
      <c r="P701" s="15"/>
    </row>
    <row r="702" spans="15:16">
      <c r="O702" s="97"/>
      <c r="P702" s="15"/>
    </row>
    <row r="703" spans="15:16">
      <c r="O703" s="97"/>
      <c r="P703" s="15"/>
    </row>
    <row r="704" spans="15:16">
      <c r="O704" s="97"/>
      <c r="P704" s="15"/>
    </row>
    <row r="705" spans="15:16">
      <c r="O705" s="97"/>
      <c r="P705" s="15"/>
    </row>
    <row r="706" spans="15:16">
      <c r="O706" s="97"/>
      <c r="P706" s="15"/>
    </row>
    <row r="707" spans="15:16">
      <c r="O707" s="97"/>
      <c r="P707" s="15"/>
    </row>
    <row r="708" spans="15:16">
      <c r="O708" s="97"/>
      <c r="P708" s="15"/>
    </row>
    <row r="709" spans="15:16">
      <c r="O709" s="97"/>
      <c r="P709" s="15"/>
    </row>
    <row r="710" spans="15:16">
      <c r="O710" s="97"/>
      <c r="P710" s="15"/>
    </row>
    <row r="711" spans="15:16">
      <c r="O711" s="97"/>
      <c r="P711" s="15"/>
    </row>
    <row r="712" spans="15:16">
      <c r="O712" s="97"/>
      <c r="P712" s="15"/>
    </row>
    <row r="713" spans="15:16">
      <c r="O713" s="97"/>
      <c r="P713" s="15"/>
    </row>
    <row r="714" spans="15:16">
      <c r="O714" s="97"/>
      <c r="P714" s="15"/>
    </row>
    <row r="715" spans="15:16">
      <c r="O715" s="97"/>
      <c r="P715" s="15"/>
    </row>
    <row r="716" spans="15:16">
      <c r="O716" s="97"/>
      <c r="P716" s="15"/>
    </row>
    <row r="717" spans="15:16">
      <c r="O717" s="97"/>
      <c r="P717" s="15"/>
    </row>
    <row r="718" spans="15:16">
      <c r="O718" s="97"/>
      <c r="P718" s="15"/>
    </row>
    <row r="719" spans="15:16">
      <c r="O719" s="97"/>
      <c r="P719" s="15"/>
    </row>
    <row r="720" spans="15:16">
      <c r="O720" s="97"/>
      <c r="P720" s="15"/>
    </row>
    <row r="721" spans="15:16">
      <c r="O721" s="97"/>
      <c r="P721" s="15"/>
    </row>
    <row r="722" spans="15:16">
      <c r="O722" s="97"/>
      <c r="P722" s="15"/>
    </row>
    <row r="723" spans="15:16">
      <c r="O723" s="97"/>
      <c r="P723" s="15"/>
    </row>
    <row r="724" spans="15:16">
      <c r="O724" s="97"/>
      <c r="P724" s="15"/>
    </row>
    <row r="725" spans="15:16">
      <c r="O725" s="97"/>
      <c r="P725" s="15"/>
    </row>
    <row r="726" spans="15:16">
      <c r="O726" s="97"/>
      <c r="P726" s="15"/>
    </row>
    <row r="727" spans="15:16">
      <c r="O727" s="97"/>
      <c r="P727" s="15"/>
    </row>
    <row r="728" spans="15:16">
      <c r="O728" s="97"/>
      <c r="P728" s="15"/>
    </row>
    <row r="729" spans="15:16">
      <c r="O729" s="97"/>
      <c r="P729" s="15"/>
    </row>
    <row r="730" spans="15:16">
      <c r="O730" s="97"/>
      <c r="P730" s="15"/>
    </row>
    <row r="731" spans="15:16">
      <c r="O731" s="97"/>
      <c r="P731" s="15"/>
    </row>
    <row r="732" spans="15:16">
      <c r="O732" s="97"/>
      <c r="P732" s="15"/>
    </row>
    <row r="733" spans="15:16">
      <c r="O733" s="97"/>
      <c r="P733" s="15"/>
    </row>
    <row r="734" spans="15:16">
      <c r="O734" s="97"/>
      <c r="P734" s="15"/>
    </row>
    <row r="735" spans="15:16">
      <c r="O735" s="97"/>
      <c r="P735" s="15"/>
    </row>
    <row r="736" spans="15:16">
      <c r="O736" s="97"/>
      <c r="P736" s="15"/>
    </row>
    <row r="737" spans="15:16">
      <c r="O737" s="97"/>
      <c r="P737" s="15"/>
    </row>
    <row r="738" spans="15:16">
      <c r="O738" s="97"/>
      <c r="P738" s="15"/>
    </row>
    <row r="739" spans="15:16">
      <c r="O739" s="97"/>
      <c r="P739" s="15"/>
    </row>
    <row r="740" spans="15:16">
      <c r="O740" s="97"/>
      <c r="P740" s="15"/>
    </row>
    <row r="741" spans="15:16">
      <c r="O741" s="97"/>
      <c r="P741" s="15"/>
    </row>
    <row r="742" spans="15:16">
      <c r="O742" s="97"/>
      <c r="P742" s="15"/>
    </row>
    <row r="743" spans="15:16">
      <c r="O743" s="97"/>
      <c r="P743" s="15"/>
    </row>
    <row r="744" spans="15:16">
      <c r="O744" s="97"/>
      <c r="P744" s="15"/>
    </row>
    <row r="745" spans="15:16">
      <c r="O745" s="97"/>
      <c r="P745" s="15"/>
    </row>
    <row r="746" spans="15:16">
      <c r="O746" s="97"/>
      <c r="P746" s="15"/>
    </row>
    <row r="747" spans="15:16">
      <c r="O747" s="97"/>
      <c r="P747" s="15"/>
    </row>
    <row r="748" spans="15:16">
      <c r="O748" s="97"/>
      <c r="P748" s="15"/>
    </row>
    <row r="749" spans="15:16">
      <c r="O749" s="97"/>
      <c r="P749" s="15"/>
    </row>
    <row r="750" spans="15:16">
      <c r="O750" s="97"/>
      <c r="P750" s="15"/>
    </row>
    <row r="751" spans="15:16">
      <c r="O751" s="97"/>
      <c r="P751" s="15"/>
    </row>
    <row r="752" spans="15:16">
      <c r="O752" s="97"/>
      <c r="P752" s="15"/>
    </row>
    <row r="753" spans="15:16">
      <c r="O753" s="97"/>
      <c r="P753" s="15"/>
    </row>
    <row r="754" spans="15:16">
      <c r="O754" s="97"/>
      <c r="P754" s="15"/>
    </row>
    <row r="755" spans="15:16">
      <c r="O755" s="97"/>
      <c r="P755" s="15"/>
    </row>
    <row r="756" spans="15:16">
      <c r="O756" s="97"/>
      <c r="P756" s="15"/>
    </row>
    <row r="757" spans="15:16">
      <c r="O757" s="97"/>
      <c r="P757" s="15"/>
    </row>
    <row r="758" spans="15:16">
      <c r="O758" s="97"/>
      <c r="P758" s="15"/>
    </row>
    <row r="759" spans="15:16">
      <c r="O759" s="97"/>
      <c r="P759" s="15"/>
    </row>
    <row r="760" spans="15:16">
      <c r="O760" s="97"/>
      <c r="P760" s="15"/>
    </row>
    <row r="761" spans="15:16">
      <c r="O761" s="97"/>
      <c r="P761" s="15"/>
    </row>
    <row r="762" spans="15:16">
      <c r="O762" s="97"/>
      <c r="P762" s="15"/>
    </row>
    <row r="763" spans="15:16">
      <c r="O763" s="97"/>
      <c r="P763" s="15"/>
    </row>
    <row r="764" spans="15:16">
      <c r="O764" s="97"/>
      <c r="P764" s="15"/>
    </row>
    <row r="765" spans="15:16">
      <c r="O765" s="97"/>
      <c r="P765" s="15"/>
    </row>
    <row r="766" spans="15:16">
      <c r="O766" s="97"/>
      <c r="P766" s="15"/>
    </row>
    <row r="767" spans="15:16">
      <c r="O767" s="97"/>
      <c r="P767" s="15"/>
    </row>
    <row r="768" spans="15:16">
      <c r="O768" s="97"/>
      <c r="P768" s="15"/>
    </row>
    <row r="769" spans="15:16">
      <c r="O769" s="97"/>
      <c r="P769" s="15"/>
    </row>
    <row r="770" spans="15:16">
      <c r="O770" s="97"/>
      <c r="P770" s="15"/>
    </row>
    <row r="771" spans="15:16">
      <c r="O771" s="97"/>
      <c r="P771" s="15"/>
    </row>
    <row r="772" spans="15:16">
      <c r="O772" s="97"/>
      <c r="P772" s="15"/>
    </row>
    <row r="773" spans="15:16">
      <c r="O773" s="97"/>
      <c r="P773" s="15"/>
    </row>
    <row r="774" spans="15:16">
      <c r="O774" s="97"/>
      <c r="P774" s="15"/>
    </row>
    <row r="775" spans="15:16">
      <c r="O775" s="97"/>
      <c r="P775" s="15"/>
    </row>
    <row r="776" spans="15:16">
      <c r="O776" s="97"/>
      <c r="P776" s="15"/>
    </row>
    <row r="777" spans="15:16">
      <c r="O777" s="97"/>
      <c r="P777" s="15"/>
    </row>
    <row r="778" spans="15:16">
      <c r="O778" s="97"/>
      <c r="P778" s="15"/>
    </row>
    <row r="779" spans="15:16">
      <c r="O779" s="97"/>
      <c r="P779" s="15"/>
    </row>
    <row r="780" spans="15:16">
      <c r="O780" s="97"/>
      <c r="P780" s="15"/>
    </row>
    <row r="781" spans="15:16">
      <c r="O781" s="97"/>
      <c r="P781" s="15"/>
    </row>
    <row r="782" spans="15:16">
      <c r="O782" s="97"/>
      <c r="P782" s="15"/>
    </row>
    <row r="783" spans="15:16">
      <c r="O783" s="97"/>
      <c r="P783" s="15"/>
    </row>
    <row r="784" spans="15:16">
      <c r="O784" s="97"/>
      <c r="P784" s="15"/>
    </row>
    <row r="785" spans="15:16">
      <c r="O785" s="97"/>
      <c r="P785" s="15"/>
    </row>
    <row r="786" spans="15:16">
      <c r="O786" s="97"/>
      <c r="P786" s="15"/>
    </row>
    <row r="787" spans="15:16">
      <c r="O787" s="97"/>
      <c r="P787" s="15"/>
    </row>
    <row r="788" spans="15:16">
      <c r="O788" s="97"/>
      <c r="P788" s="15"/>
    </row>
    <row r="789" spans="15:16">
      <c r="O789" s="97"/>
      <c r="P789" s="15"/>
    </row>
    <row r="790" spans="15:16">
      <c r="O790" s="97"/>
      <c r="P790" s="15"/>
    </row>
    <row r="791" spans="15:16">
      <c r="O791" s="97"/>
      <c r="P791" s="15"/>
    </row>
    <row r="792" spans="15:16">
      <c r="O792" s="97"/>
      <c r="P792" s="15"/>
    </row>
    <row r="793" spans="15:16">
      <c r="O793" s="97"/>
      <c r="P793" s="15"/>
    </row>
    <row r="794" spans="15:16">
      <c r="O794" s="97"/>
      <c r="P794" s="15"/>
    </row>
    <row r="795" spans="15:16">
      <c r="O795" s="97"/>
      <c r="P795" s="15"/>
    </row>
    <row r="796" spans="15:16">
      <c r="O796" s="97"/>
      <c r="P796" s="15"/>
    </row>
    <row r="797" spans="15:16">
      <c r="O797" s="97"/>
      <c r="P797" s="15"/>
    </row>
    <row r="798" spans="15:16">
      <c r="O798" s="97"/>
      <c r="P798" s="15"/>
    </row>
    <row r="799" spans="15:16">
      <c r="O799" s="97"/>
      <c r="P799" s="15"/>
    </row>
    <row r="800" spans="15:16">
      <c r="O800" s="97"/>
      <c r="P800" s="15"/>
    </row>
    <row r="801" spans="15:16">
      <c r="O801" s="97"/>
      <c r="P801" s="15"/>
    </row>
    <row r="802" spans="15:16">
      <c r="O802" s="97"/>
      <c r="P802" s="15"/>
    </row>
    <row r="803" spans="15:16">
      <c r="O803" s="97"/>
      <c r="P803" s="15"/>
    </row>
    <row r="804" spans="15:16">
      <c r="O804" s="97"/>
      <c r="P804" s="15"/>
    </row>
    <row r="805" spans="15:16">
      <c r="O805" s="97"/>
      <c r="P805" s="15"/>
    </row>
    <row r="806" spans="15:16">
      <c r="O806" s="97"/>
      <c r="P806" s="15"/>
    </row>
    <row r="807" spans="15:16">
      <c r="O807" s="97"/>
      <c r="P807" s="15"/>
    </row>
    <row r="808" spans="15:16">
      <c r="O808" s="97"/>
      <c r="P808" s="15"/>
    </row>
    <row r="809" spans="15:16">
      <c r="O809" s="97"/>
      <c r="P809" s="15"/>
    </row>
    <row r="810" spans="15:16">
      <c r="O810" s="97"/>
      <c r="P810" s="15"/>
    </row>
    <row r="811" spans="15:16">
      <c r="O811" s="97"/>
      <c r="P811" s="15"/>
    </row>
    <row r="812" spans="15:16">
      <c r="O812" s="97"/>
      <c r="P812" s="15"/>
    </row>
    <row r="813" spans="15:16">
      <c r="O813" s="97"/>
      <c r="P813" s="15"/>
    </row>
    <row r="814" spans="15:16">
      <c r="O814" s="97"/>
      <c r="P814" s="15"/>
    </row>
    <row r="815" spans="15:16">
      <c r="O815" s="97"/>
      <c r="P815" s="15"/>
    </row>
    <row r="816" spans="15:16">
      <c r="O816" s="97"/>
      <c r="P816" s="15"/>
    </row>
    <row r="817" spans="15:16">
      <c r="O817" s="97"/>
      <c r="P817" s="15"/>
    </row>
    <row r="818" spans="15:16">
      <c r="O818" s="97"/>
      <c r="P818" s="15"/>
    </row>
    <row r="819" spans="15:16">
      <c r="O819" s="97"/>
      <c r="P819" s="15"/>
    </row>
    <row r="820" spans="15:16">
      <c r="O820" s="97"/>
      <c r="P820" s="15"/>
    </row>
    <row r="821" spans="15:16">
      <c r="O821" s="97"/>
      <c r="P821" s="15"/>
    </row>
    <row r="822" spans="15:16">
      <c r="O822" s="97"/>
      <c r="P822" s="15"/>
    </row>
    <row r="823" spans="15:16">
      <c r="O823" s="97"/>
      <c r="P823" s="15"/>
    </row>
    <row r="824" spans="15:16">
      <c r="O824" s="97"/>
      <c r="P824" s="15"/>
    </row>
    <row r="825" spans="15:16">
      <c r="O825" s="97"/>
      <c r="P825" s="15"/>
    </row>
    <row r="826" spans="15:16">
      <c r="O826" s="97"/>
      <c r="P826" s="15"/>
    </row>
    <row r="827" spans="15:16">
      <c r="O827" s="97"/>
      <c r="P827" s="15"/>
    </row>
    <row r="828" spans="15:16">
      <c r="O828" s="97"/>
      <c r="P828" s="15"/>
    </row>
    <row r="829" spans="15:16">
      <c r="O829" s="97"/>
      <c r="P829" s="15"/>
    </row>
    <row r="830" spans="15:16">
      <c r="O830" s="97"/>
      <c r="P830" s="15"/>
    </row>
    <row r="831" spans="15:16">
      <c r="O831" s="97"/>
      <c r="P831" s="15"/>
    </row>
    <row r="832" spans="15:16">
      <c r="O832" s="97"/>
      <c r="P832" s="15"/>
    </row>
    <row r="833" spans="15:16">
      <c r="O833" s="97"/>
      <c r="P833" s="15"/>
    </row>
    <row r="834" spans="15:16">
      <c r="O834" s="97"/>
      <c r="P834" s="15"/>
    </row>
    <row r="835" spans="15:16">
      <c r="O835" s="97"/>
      <c r="P835" s="15"/>
    </row>
    <row r="836" spans="15:16">
      <c r="O836" s="97"/>
      <c r="P836" s="15"/>
    </row>
    <row r="837" spans="15:16">
      <c r="O837" s="97"/>
      <c r="P837" s="15"/>
    </row>
    <row r="838" spans="15:16">
      <c r="O838" s="97"/>
      <c r="P838" s="15"/>
    </row>
    <row r="839" spans="15:16">
      <c r="O839" s="97"/>
      <c r="P839" s="15"/>
    </row>
    <row r="840" spans="15:16">
      <c r="O840" s="97"/>
      <c r="P840" s="15"/>
    </row>
    <row r="841" spans="15:16">
      <c r="O841" s="97"/>
      <c r="P841" s="15"/>
    </row>
    <row r="842" spans="15:16">
      <c r="O842" s="97"/>
      <c r="P842" s="15"/>
    </row>
    <row r="843" spans="15:16">
      <c r="O843" s="97"/>
      <c r="P843" s="15"/>
    </row>
    <row r="844" spans="15:16">
      <c r="O844" s="97"/>
      <c r="P844" s="15"/>
    </row>
    <row r="845" spans="15:16">
      <c r="O845" s="97"/>
      <c r="P845" s="15"/>
    </row>
    <row r="846" spans="15:16">
      <c r="O846" s="97"/>
      <c r="P846" s="15"/>
    </row>
    <row r="847" spans="15:16">
      <c r="O847" s="97"/>
      <c r="P847" s="15"/>
    </row>
    <row r="848" spans="15:16">
      <c r="O848" s="97"/>
      <c r="P848" s="15"/>
    </row>
    <row r="849" spans="15:16">
      <c r="O849" s="97"/>
      <c r="P849" s="15"/>
    </row>
    <row r="850" spans="15:16">
      <c r="O850" s="97"/>
      <c r="P850" s="15"/>
    </row>
    <row r="851" spans="15:16">
      <c r="O851" s="97"/>
      <c r="P851" s="15"/>
    </row>
    <row r="852" spans="15:16">
      <c r="O852" s="97"/>
      <c r="P852" s="15"/>
    </row>
    <row r="853" spans="15:16">
      <c r="O853" s="97"/>
      <c r="P853" s="15"/>
    </row>
    <row r="854" spans="15:16">
      <c r="O854" s="97"/>
      <c r="P854" s="15"/>
    </row>
    <row r="855" spans="15:16">
      <c r="O855" s="97"/>
      <c r="P855" s="15"/>
    </row>
    <row r="856" spans="15:16">
      <c r="O856" s="97"/>
      <c r="P856" s="15"/>
    </row>
    <row r="857" spans="15:16">
      <c r="O857" s="97"/>
      <c r="P857" s="15"/>
    </row>
    <row r="858" spans="15:16">
      <c r="O858" s="97"/>
      <c r="P858" s="15"/>
    </row>
    <row r="859" spans="15:16">
      <c r="O859" s="97"/>
      <c r="P859" s="15"/>
    </row>
    <row r="860" spans="15:16">
      <c r="O860" s="97"/>
      <c r="P860" s="15"/>
    </row>
    <row r="861" spans="15:16">
      <c r="O861" s="97"/>
      <c r="P861" s="15"/>
    </row>
    <row r="862" spans="15:16">
      <c r="O862" s="97"/>
      <c r="P862" s="15"/>
    </row>
    <row r="863" spans="15:16">
      <c r="O863" s="97"/>
      <c r="P863" s="15"/>
    </row>
    <row r="864" spans="15:16">
      <c r="O864" s="97"/>
      <c r="P864" s="15"/>
    </row>
    <row r="865" spans="15:16">
      <c r="O865" s="97"/>
      <c r="P865" s="15"/>
    </row>
    <row r="866" spans="15:16">
      <c r="O866" s="97"/>
      <c r="P866" s="15"/>
    </row>
    <row r="867" spans="15:16">
      <c r="O867" s="97"/>
      <c r="P867" s="15"/>
    </row>
    <row r="868" spans="15:16">
      <c r="O868" s="97"/>
      <c r="P868" s="15"/>
    </row>
    <row r="869" spans="15:16">
      <c r="O869" s="97"/>
      <c r="P869" s="15"/>
    </row>
    <row r="870" spans="15:16">
      <c r="O870" s="97"/>
      <c r="P870" s="15"/>
    </row>
    <row r="871" spans="15:16">
      <c r="O871" s="97"/>
      <c r="P871" s="15"/>
    </row>
    <row r="872" spans="15:16">
      <c r="O872" s="97"/>
      <c r="P872" s="15"/>
    </row>
    <row r="873" spans="15:16">
      <c r="O873" s="97"/>
      <c r="P873" s="15"/>
    </row>
    <row r="874" spans="15:16">
      <c r="O874" s="97"/>
      <c r="P874" s="15"/>
    </row>
    <row r="875" spans="15:16">
      <c r="O875" s="97"/>
      <c r="P875" s="15"/>
    </row>
    <row r="876" spans="15:16">
      <c r="O876" s="97"/>
      <c r="P876" s="15"/>
    </row>
    <row r="877" spans="15:16">
      <c r="O877" s="97"/>
      <c r="P877" s="15"/>
    </row>
    <row r="878" spans="15:16">
      <c r="O878" s="97"/>
      <c r="P878" s="15"/>
    </row>
    <row r="879" spans="15:16">
      <c r="O879" s="97"/>
      <c r="P879" s="15"/>
    </row>
    <row r="880" spans="15:16">
      <c r="O880" s="97"/>
      <c r="P880" s="15"/>
    </row>
    <row r="881" spans="15:16">
      <c r="O881" s="97"/>
      <c r="P881" s="15"/>
    </row>
    <row r="882" spans="15:16">
      <c r="O882" s="97"/>
      <c r="P882" s="15"/>
    </row>
    <row r="883" spans="15:16">
      <c r="O883" s="97"/>
      <c r="P883" s="15"/>
    </row>
    <row r="884" spans="15:16">
      <c r="O884" s="97"/>
      <c r="P884" s="15"/>
    </row>
    <row r="885" spans="15:16">
      <c r="O885" s="97"/>
      <c r="P885" s="15"/>
    </row>
    <row r="886" spans="15:16">
      <c r="O886" s="97"/>
      <c r="P886" s="15"/>
    </row>
    <row r="887" spans="15:16">
      <c r="O887" s="97"/>
      <c r="P887" s="15"/>
    </row>
    <row r="888" spans="15:16">
      <c r="O888" s="97"/>
      <c r="P888" s="15"/>
    </row>
    <row r="889" spans="15:16">
      <c r="O889" s="97"/>
      <c r="P889" s="15"/>
    </row>
    <row r="890" spans="15:16">
      <c r="O890" s="97"/>
      <c r="P890" s="15"/>
    </row>
    <row r="891" spans="15:16">
      <c r="O891" s="97"/>
      <c r="P891" s="15"/>
    </row>
    <row r="892" spans="15:16">
      <c r="O892" s="97"/>
      <c r="P892" s="15"/>
    </row>
    <row r="893" spans="15:16">
      <c r="O893" s="97"/>
      <c r="P893" s="15"/>
    </row>
    <row r="894" spans="15:16">
      <c r="O894" s="97"/>
      <c r="P894" s="15"/>
    </row>
    <row r="895" spans="15:16">
      <c r="O895" s="97"/>
      <c r="P895" s="15"/>
    </row>
    <row r="896" spans="15:16">
      <c r="O896" s="97"/>
      <c r="P896" s="15"/>
    </row>
    <row r="897" spans="15:16">
      <c r="O897" s="97"/>
      <c r="P897" s="15"/>
    </row>
    <row r="898" spans="15:16">
      <c r="O898" s="97"/>
      <c r="P898" s="15"/>
    </row>
    <row r="899" spans="15:16">
      <c r="O899" s="97"/>
      <c r="P899" s="15"/>
    </row>
    <row r="900" spans="15:16">
      <c r="O900" s="97"/>
      <c r="P900" s="15"/>
    </row>
    <row r="901" spans="15:16">
      <c r="O901" s="97"/>
      <c r="P901" s="15"/>
    </row>
    <row r="902" spans="15:16">
      <c r="O902" s="97"/>
      <c r="P902" s="15"/>
    </row>
    <row r="903" spans="15:16">
      <c r="O903" s="97"/>
      <c r="P903" s="15"/>
    </row>
    <row r="904" spans="15:16">
      <c r="O904" s="97"/>
      <c r="P904" s="15"/>
    </row>
    <row r="905" spans="15:16">
      <c r="O905" s="97"/>
      <c r="P905" s="15"/>
    </row>
    <row r="906" spans="15:16">
      <c r="O906" s="97"/>
      <c r="P906" s="15"/>
    </row>
    <row r="907" spans="15:16">
      <c r="O907" s="97"/>
      <c r="P907" s="15"/>
    </row>
    <row r="908" spans="15:16">
      <c r="O908" s="97"/>
      <c r="P908" s="15"/>
    </row>
    <row r="909" spans="15:16">
      <c r="O909" s="97"/>
      <c r="P909" s="15"/>
    </row>
    <row r="910" spans="15:16">
      <c r="O910" s="97"/>
      <c r="P910" s="15"/>
    </row>
    <row r="911" spans="15:16">
      <c r="O911" s="97"/>
      <c r="P911" s="15"/>
    </row>
    <row r="912" spans="15:16">
      <c r="O912" s="97"/>
      <c r="P912" s="15"/>
    </row>
    <row r="913" spans="15:16">
      <c r="O913" s="97"/>
      <c r="P913" s="15"/>
    </row>
    <row r="914" spans="15:16">
      <c r="O914" s="97"/>
      <c r="P914" s="15"/>
    </row>
    <row r="915" spans="15:16">
      <c r="O915" s="97"/>
      <c r="P915" s="15"/>
    </row>
    <row r="916" spans="15:16">
      <c r="O916" s="97"/>
      <c r="P916" s="15"/>
    </row>
    <row r="917" spans="15:16">
      <c r="O917" s="97"/>
      <c r="P917" s="15"/>
    </row>
    <row r="918" spans="15:16">
      <c r="O918" s="97"/>
      <c r="P918" s="15"/>
    </row>
    <row r="919" spans="15:16">
      <c r="O919" s="97"/>
      <c r="P919" s="15"/>
    </row>
    <row r="920" spans="15:16">
      <c r="O920" s="97"/>
      <c r="P920" s="15"/>
    </row>
    <row r="921" spans="15:16">
      <c r="O921" s="97"/>
      <c r="P921" s="15"/>
    </row>
    <row r="922" spans="15:16">
      <c r="O922" s="97"/>
      <c r="P922" s="15"/>
    </row>
    <row r="923" spans="15:16">
      <c r="O923" s="97"/>
      <c r="P923" s="15"/>
    </row>
    <row r="924" spans="15:16">
      <c r="O924" s="97"/>
      <c r="P924" s="15"/>
    </row>
    <row r="925" spans="15:16">
      <c r="O925" s="97"/>
      <c r="P925" s="15"/>
    </row>
    <row r="926" spans="15:16">
      <c r="O926" s="97"/>
      <c r="P926" s="15"/>
    </row>
    <row r="927" spans="15:16">
      <c r="O927" s="97"/>
      <c r="P927" s="15"/>
    </row>
    <row r="928" spans="15:16">
      <c r="O928" s="97"/>
      <c r="P928" s="15"/>
    </row>
    <row r="929" spans="15:16">
      <c r="O929" s="97"/>
      <c r="P929" s="15"/>
    </row>
    <row r="930" spans="15:16">
      <c r="O930" s="97"/>
      <c r="P930" s="15"/>
    </row>
    <row r="931" spans="15:16">
      <c r="O931" s="97"/>
      <c r="P931" s="15"/>
    </row>
    <row r="932" spans="15:16">
      <c r="O932" s="97"/>
      <c r="P932" s="15"/>
    </row>
    <row r="933" spans="15:16">
      <c r="O933" s="97"/>
      <c r="P933" s="15"/>
    </row>
    <row r="934" spans="15:16">
      <c r="O934" s="97"/>
      <c r="P934" s="15"/>
    </row>
    <row r="935" spans="15:16">
      <c r="O935" s="97"/>
      <c r="P935" s="15"/>
    </row>
    <row r="936" spans="15:16">
      <c r="O936" s="97"/>
      <c r="P936" s="15"/>
    </row>
    <row r="937" spans="15:16">
      <c r="O937" s="97"/>
      <c r="P937" s="15"/>
    </row>
    <row r="938" spans="15:16">
      <c r="O938" s="97"/>
      <c r="P938" s="15"/>
    </row>
    <row r="939" spans="15:16">
      <c r="O939" s="97"/>
      <c r="P939" s="15"/>
    </row>
    <row r="940" spans="15:16">
      <c r="O940" s="97"/>
      <c r="P940" s="15"/>
    </row>
    <row r="941" spans="15:16">
      <c r="O941" s="97"/>
      <c r="P941" s="15"/>
    </row>
    <row r="942" spans="15:16">
      <c r="O942" s="97"/>
      <c r="P942" s="15"/>
    </row>
    <row r="943" spans="15:16">
      <c r="O943" s="97"/>
      <c r="P943" s="15"/>
    </row>
    <row r="944" spans="15:16">
      <c r="O944" s="97"/>
      <c r="P944" s="15"/>
    </row>
    <row r="945" spans="15:16">
      <c r="O945" s="97"/>
      <c r="P945" s="15"/>
    </row>
    <row r="946" spans="15:16">
      <c r="O946" s="97"/>
      <c r="P946" s="15"/>
    </row>
    <row r="947" spans="15:16">
      <c r="O947" s="97"/>
      <c r="P947" s="15"/>
    </row>
    <row r="948" spans="15:16">
      <c r="O948" s="97"/>
      <c r="P948" s="15"/>
    </row>
    <row r="949" spans="15:16">
      <c r="O949" s="97"/>
      <c r="P949" s="15"/>
    </row>
    <row r="950" spans="15:16">
      <c r="O950" s="97"/>
      <c r="P950" s="15"/>
    </row>
    <row r="951" spans="15:16">
      <c r="O951" s="97"/>
      <c r="P951" s="15"/>
    </row>
    <row r="952" spans="15:16">
      <c r="O952" s="97"/>
      <c r="P952" s="15"/>
    </row>
    <row r="953" spans="15:16">
      <c r="O953" s="97"/>
      <c r="P953" s="15"/>
    </row>
    <row r="954" spans="15:16">
      <c r="O954" s="97"/>
      <c r="P954" s="15"/>
    </row>
    <row r="955" spans="15:16">
      <c r="O955" s="97"/>
      <c r="P955" s="15"/>
    </row>
    <row r="956" spans="15:16">
      <c r="O956" s="97"/>
      <c r="P956" s="15"/>
    </row>
    <row r="957" spans="15:16">
      <c r="O957" s="97"/>
      <c r="P957" s="15"/>
    </row>
    <row r="958" spans="15:16">
      <c r="O958" s="97"/>
      <c r="P958" s="15"/>
    </row>
    <row r="959" spans="15:16">
      <c r="O959" s="97"/>
      <c r="P959" s="15"/>
    </row>
    <row r="960" spans="15:16">
      <c r="O960" s="97"/>
      <c r="P960" s="15"/>
    </row>
    <row r="961" spans="15:16">
      <c r="O961" s="97"/>
      <c r="P961" s="15"/>
    </row>
    <row r="962" spans="15:16">
      <c r="O962" s="97"/>
      <c r="P962" s="15"/>
    </row>
    <row r="963" spans="15:16">
      <c r="O963" s="97"/>
      <c r="P963" s="15"/>
    </row>
    <row r="964" spans="15:16">
      <c r="O964" s="97"/>
      <c r="P964" s="15"/>
    </row>
    <row r="965" spans="15:16">
      <c r="O965" s="97"/>
      <c r="P965" s="15"/>
    </row>
    <row r="966" spans="15:16">
      <c r="O966" s="97"/>
      <c r="P966" s="15"/>
    </row>
    <row r="967" spans="15:16">
      <c r="O967" s="97"/>
      <c r="P967" s="15"/>
    </row>
    <row r="968" spans="15:16">
      <c r="O968" s="97"/>
      <c r="P968" s="15"/>
    </row>
    <row r="969" spans="15:16">
      <c r="O969" s="97"/>
      <c r="P969" s="15"/>
    </row>
    <row r="970" spans="15:16">
      <c r="O970" s="97"/>
      <c r="P970" s="15"/>
    </row>
    <row r="971" spans="15:16">
      <c r="O971" s="97"/>
      <c r="P971" s="15"/>
    </row>
    <row r="972" spans="15:16">
      <c r="O972" s="97"/>
      <c r="P972" s="15"/>
    </row>
    <row r="973" spans="15:16">
      <c r="O973" s="97"/>
      <c r="P973" s="15"/>
    </row>
    <row r="974" spans="15:16">
      <c r="O974" s="97"/>
      <c r="P974" s="15"/>
    </row>
    <row r="975" spans="15:16">
      <c r="O975" s="97"/>
      <c r="P975" s="15"/>
    </row>
    <row r="976" spans="15:16">
      <c r="O976" s="97"/>
      <c r="P976" s="15"/>
    </row>
    <row r="977" spans="15:16">
      <c r="O977" s="97"/>
      <c r="P977" s="15"/>
    </row>
    <row r="978" spans="15:16">
      <c r="O978" s="97"/>
      <c r="P978" s="15"/>
    </row>
    <row r="979" spans="15:16">
      <c r="O979" s="97"/>
      <c r="P979" s="15"/>
    </row>
    <row r="980" spans="15:16">
      <c r="O980" s="97"/>
      <c r="P980" s="15"/>
    </row>
    <row r="981" spans="15:16">
      <c r="O981" s="97"/>
      <c r="P981" s="15"/>
    </row>
    <row r="982" spans="15:16">
      <c r="O982" s="97"/>
      <c r="P982" s="15"/>
    </row>
    <row r="983" spans="15:16">
      <c r="O983" s="97"/>
      <c r="P983" s="15"/>
    </row>
    <row r="984" spans="15:16">
      <c r="O984" s="97"/>
      <c r="P984" s="15"/>
    </row>
    <row r="985" spans="15:16">
      <c r="O985" s="97"/>
      <c r="P985" s="15"/>
    </row>
    <row r="986" spans="15:16">
      <c r="O986" s="97"/>
      <c r="P986" s="15"/>
    </row>
    <row r="987" spans="15:16">
      <c r="O987" s="97"/>
      <c r="P987" s="15"/>
    </row>
    <row r="988" spans="15:16">
      <c r="O988" s="97"/>
      <c r="P988" s="15"/>
    </row>
    <row r="989" spans="15:16">
      <c r="O989" s="97"/>
      <c r="P989" s="15"/>
    </row>
    <row r="990" spans="15:16">
      <c r="O990" s="97"/>
      <c r="P990" s="15"/>
    </row>
    <row r="991" spans="15:16">
      <c r="O991" s="97"/>
      <c r="P991" s="15"/>
    </row>
    <row r="992" spans="15:16">
      <c r="O992" s="97"/>
      <c r="P992" s="15"/>
    </row>
    <row r="993" spans="15:16">
      <c r="O993" s="97"/>
      <c r="P993" s="15"/>
    </row>
    <row r="994" spans="15:16">
      <c r="O994" s="97"/>
      <c r="P994" s="15"/>
    </row>
    <row r="995" spans="15:16">
      <c r="O995" s="97"/>
      <c r="P995" s="15"/>
    </row>
    <row r="996" spans="15:16">
      <c r="O996" s="97"/>
      <c r="P996" s="15"/>
    </row>
    <row r="997" spans="15:16">
      <c r="O997" s="97"/>
      <c r="P997" s="15"/>
    </row>
    <row r="998" spans="15:16">
      <c r="O998" s="97"/>
      <c r="P998" s="15"/>
    </row>
    <row r="999" spans="15:16">
      <c r="O999" s="97"/>
      <c r="P999" s="15"/>
    </row>
    <row r="1000" spans="15:16">
      <c r="O1000" s="97"/>
      <c r="P1000" s="15"/>
    </row>
    <row r="1001" spans="15:16">
      <c r="O1001" s="97"/>
      <c r="P1001" s="15"/>
    </row>
    <row r="1002" spans="15:16">
      <c r="O1002" s="97"/>
      <c r="P1002" s="15"/>
    </row>
    <row r="1003" spans="15:16">
      <c r="O1003" s="97"/>
      <c r="P1003" s="15"/>
    </row>
    <row r="1004" spans="15:16">
      <c r="O1004" s="97"/>
      <c r="P1004" s="15"/>
    </row>
    <row r="1005" spans="15:16">
      <c r="O1005" s="97"/>
      <c r="P1005" s="15"/>
    </row>
    <row r="1006" spans="15:16">
      <c r="O1006" s="97"/>
      <c r="P1006" s="15"/>
    </row>
    <row r="1007" spans="15:16">
      <c r="O1007" s="97"/>
      <c r="P1007" s="15"/>
    </row>
    <row r="1008" spans="15:16">
      <c r="O1008" s="97"/>
      <c r="P1008" s="15"/>
    </row>
    <row r="1009" spans="15:16">
      <c r="O1009" s="97"/>
      <c r="P1009" s="15"/>
    </row>
    <row r="1010" spans="15:16">
      <c r="O1010" s="97"/>
      <c r="P1010" s="15"/>
    </row>
    <row r="1011" spans="15:16">
      <c r="O1011" s="97"/>
      <c r="P1011" s="15"/>
    </row>
    <row r="1012" spans="15:16">
      <c r="O1012" s="97"/>
      <c r="P1012" s="15"/>
    </row>
    <row r="1013" spans="15:16">
      <c r="O1013" s="97"/>
      <c r="P1013" s="15"/>
    </row>
    <row r="1014" spans="15:16">
      <c r="O1014" s="97"/>
      <c r="P1014" s="15"/>
    </row>
    <row r="1015" spans="15:16">
      <c r="O1015" s="97"/>
      <c r="P1015" s="15"/>
    </row>
    <row r="1016" spans="15:16">
      <c r="O1016" s="97"/>
      <c r="P1016" s="15"/>
    </row>
    <row r="1017" spans="15:16">
      <c r="O1017" s="97"/>
      <c r="P1017" s="15"/>
    </row>
    <row r="1018" spans="15:16">
      <c r="O1018" s="97"/>
      <c r="P1018" s="15"/>
    </row>
    <row r="1019" spans="15:16">
      <c r="O1019" s="97"/>
      <c r="P1019" s="15"/>
    </row>
    <row r="1020" spans="15:16">
      <c r="O1020" s="97"/>
      <c r="P1020" s="15"/>
    </row>
    <row r="1021" spans="15:16">
      <c r="O1021" s="97"/>
      <c r="P1021" s="15"/>
    </row>
    <row r="1022" spans="15:16">
      <c r="O1022" s="97"/>
      <c r="P1022" s="15"/>
    </row>
    <row r="1023" spans="15:16">
      <c r="O1023" s="97"/>
      <c r="P1023" s="15"/>
    </row>
    <row r="1024" spans="15:16">
      <c r="O1024" s="97"/>
      <c r="P1024" s="15"/>
    </row>
    <row r="1025" spans="15:16">
      <c r="O1025" s="97"/>
      <c r="P1025" s="15"/>
    </row>
    <row r="1026" spans="15:16">
      <c r="O1026" s="97"/>
      <c r="P1026" s="15"/>
    </row>
    <row r="1027" spans="15:16">
      <c r="O1027" s="97"/>
      <c r="P1027" s="15"/>
    </row>
    <row r="1028" spans="15:16">
      <c r="O1028" s="97"/>
      <c r="P1028" s="15"/>
    </row>
    <row r="1029" spans="15:16">
      <c r="O1029" s="97"/>
      <c r="P1029" s="15"/>
    </row>
    <row r="1030" spans="15:16">
      <c r="O1030" s="97"/>
      <c r="P1030" s="15"/>
    </row>
    <row r="1031" spans="15:16">
      <c r="O1031" s="97"/>
      <c r="P1031" s="15"/>
    </row>
    <row r="1032" spans="15:16">
      <c r="O1032" s="97"/>
      <c r="P1032" s="15"/>
    </row>
    <row r="1033" spans="15:16">
      <c r="O1033" s="97"/>
      <c r="P1033" s="15"/>
    </row>
    <row r="1034" spans="15:16">
      <c r="O1034" s="97"/>
      <c r="P1034" s="15"/>
    </row>
    <row r="1035" spans="15:16">
      <c r="O1035" s="97"/>
      <c r="P1035" s="15"/>
    </row>
    <row r="1036" spans="15:16">
      <c r="O1036" s="97"/>
      <c r="P1036" s="15"/>
    </row>
    <row r="1037" spans="15:16">
      <c r="O1037" s="97"/>
      <c r="P1037" s="15"/>
    </row>
    <row r="1038" spans="15:16">
      <c r="O1038" s="97"/>
      <c r="P1038" s="15"/>
    </row>
    <row r="1039" spans="15:16">
      <c r="O1039" s="97"/>
      <c r="P1039" s="15"/>
    </row>
    <row r="1040" spans="15:16">
      <c r="O1040" s="97"/>
      <c r="P1040" s="15"/>
    </row>
    <row r="1041" spans="15:16">
      <c r="O1041" s="97"/>
      <c r="P1041" s="15"/>
    </row>
    <row r="1042" spans="15:16">
      <c r="O1042" s="97"/>
      <c r="P1042" s="15"/>
    </row>
    <row r="1043" spans="15:16">
      <c r="O1043" s="97"/>
      <c r="P1043" s="15"/>
    </row>
    <row r="1044" spans="15:16">
      <c r="O1044" s="97"/>
      <c r="P1044" s="15"/>
    </row>
    <row r="1045" spans="15:16">
      <c r="O1045" s="97"/>
      <c r="P1045" s="15"/>
    </row>
    <row r="1046" spans="15:16">
      <c r="O1046" s="97"/>
      <c r="P1046" s="15"/>
    </row>
    <row r="1047" spans="15:16">
      <c r="O1047" s="97"/>
      <c r="P1047" s="15"/>
    </row>
    <row r="1048" spans="15:16">
      <c r="O1048" s="97"/>
      <c r="P1048" s="15"/>
    </row>
    <row r="1049" spans="15:16">
      <c r="O1049" s="97"/>
      <c r="P1049" s="15"/>
    </row>
    <row r="1050" spans="15:16">
      <c r="O1050" s="97"/>
      <c r="P1050" s="15"/>
    </row>
    <row r="1051" spans="15:16">
      <c r="O1051" s="97"/>
      <c r="P1051" s="15"/>
    </row>
    <row r="1052" spans="15:16">
      <c r="O1052" s="97"/>
      <c r="P1052" s="15"/>
    </row>
    <row r="1053" spans="15:16">
      <c r="O1053" s="97"/>
      <c r="P1053" s="15"/>
    </row>
    <row r="1054" spans="15:16">
      <c r="O1054" s="97"/>
      <c r="P1054" s="15"/>
    </row>
    <row r="1055" spans="15:16">
      <c r="O1055" s="97"/>
      <c r="P1055" s="15"/>
    </row>
    <row r="1056" spans="15:16">
      <c r="O1056" s="97"/>
      <c r="P1056" s="15"/>
    </row>
    <row r="1057" spans="15:16">
      <c r="O1057" s="97"/>
      <c r="P1057" s="15"/>
    </row>
    <row r="1058" spans="15:16">
      <c r="O1058" s="97"/>
      <c r="P1058" s="15"/>
    </row>
    <row r="1059" spans="15:16">
      <c r="O1059" s="97"/>
      <c r="P1059" s="15"/>
    </row>
    <row r="1060" spans="15:16">
      <c r="O1060" s="97"/>
      <c r="P1060" s="15"/>
    </row>
    <row r="1061" spans="15:16">
      <c r="O1061" s="97"/>
      <c r="P1061" s="15"/>
    </row>
    <row r="1062" spans="15:16">
      <c r="O1062" s="97"/>
      <c r="P1062" s="15"/>
    </row>
    <row r="1063" spans="15:16">
      <c r="O1063" s="97"/>
      <c r="P1063" s="15"/>
    </row>
    <row r="1064" spans="15:16">
      <c r="O1064" s="97"/>
      <c r="P1064" s="15"/>
    </row>
    <row r="1065" spans="15:16">
      <c r="O1065" s="97"/>
      <c r="P1065" s="15"/>
    </row>
    <row r="1066" spans="15:16">
      <c r="O1066" s="97"/>
      <c r="P1066" s="15"/>
    </row>
    <row r="1067" spans="15:16">
      <c r="O1067" s="97"/>
      <c r="P1067" s="15"/>
    </row>
    <row r="1068" spans="15:16">
      <c r="O1068" s="97"/>
      <c r="P1068" s="15"/>
    </row>
    <row r="1069" spans="15:16">
      <c r="O1069" s="97"/>
      <c r="P1069" s="15"/>
    </row>
    <row r="1070" spans="15:16">
      <c r="O1070" s="97"/>
      <c r="P1070" s="15"/>
    </row>
    <row r="1071" spans="15:16">
      <c r="O1071" s="97"/>
      <c r="P1071" s="15"/>
    </row>
    <row r="1072" spans="15:16">
      <c r="O1072" s="97"/>
      <c r="P1072" s="15"/>
    </row>
    <row r="1073" spans="15:16">
      <c r="O1073" s="97"/>
      <c r="P1073" s="15"/>
    </row>
    <row r="1074" spans="15:16">
      <c r="O1074" s="97"/>
      <c r="P1074" s="15"/>
    </row>
    <row r="1075" spans="15:16">
      <c r="O1075" s="97"/>
      <c r="P1075" s="15"/>
    </row>
    <row r="1076" spans="15:16">
      <c r="O1076" s="97"/>
      <c r="P1076" s="15"/>
    </row>
    <row r="1077" spans="15:16">
      <c r="O1077" s="97"/>
      <c r="P1077" s="15"/>
    </row>
    <row r="1078" spans="15:16">
      <c r="O1078" s="97"/>
      <c r="P1078" s="15"/>
    </row>
    <row r="1079" spans="15:16">
      <c r="O1079" s="97"/>
      <c r="P1079" s="15"/>
    </row>
    <row r="1080" spans="15:16">
      <c r="O1080" s="97"/>
      <c r="P1080" s="15"/>
    </row>
    <row r="1081" spans="15:16">
      <c r="O1081" s="97"/>
      <c r="P1081" s="15"/>
    </row>
    <row r="1082" spans="15:16">
      <c r="O1082" s="97"/>
      <c r="P1082" s="15"/>
    </row>
    <row r="1083" spans="15:16">
      <c r="O1083" s="97"/>
      <c r="P1083" s="15"/>
    </row>
    <row r="1084" spans="15:16">
      <c r="O1084" s="97"/>
      <c r="P1084" s="15"/>
    </row>
    <row r="1085" spans="15:16">
      <c r="O1085" s="97"/>
      <c r="P1085" s="15"/>
    </row>
    <row r="1086" spans="15:16">
      <c r="O1086" s="97"/>
      <c r="P1086" s="15"/>
    </row>
    <row r="1087" spans="15:16">
      <c r="O1087" s="97"/>
      <c r="P1087" s="15"/>
    </row>
    <row r="1088" spans="15:16">
      <c r="O1088" s="97"/>
      <c r="P1088" s="15"/>
    </row>
    <row r="1089" spans="15:16">
      <c r="O1089" s="97"/>
      <c r="P1089" s="15"/>
    </row>
    <row r="1090" spans="15:16">
      <c r="O1090" s="97"/>
      <c r="P1090" s="15"/>
    </row>
    <row r="1091" spans="15:16">
      <c r="O1091" s="97"/>
      <c r="P1091" s="15"/>
    </row>
    <row r="1092" spans="15:16">
      <c r="O1092" s="97"/>
      <c r="P1092" s="15"/>
    </row>
    <row r="1093" spans="15:16">
      <c r="O1093" s="97"/>
      <c r="P1093" s="15"/>
    </row>
    <row r="1094" spans="15:16">
      <c r="O1094" s="97"/>
      <c r="P1094" s="15"/>
    </row>
    <row r="1095" spans="15:16">
      <c r="O1095" s="97"/>
      <c r="P1095" s="15"/>
    </row>
    <row r="1096" spans="15:16">
      <c r="O1096" s="97"/>
      <c r="P1096" s="15"/>
    </row>
    <row r="1097" spans="15:16">
      <c r="O1097" s="97"/>
      <c r="P1097" s="15"/>
    </row>
    <row r="1098" spans="15:16">
      <c r="O1098" s="97"/>
      <c r="P1098" s="15"/>
    </row>
    <row r="1099" spans="15:16">
      <c r="O1099" s="97"/>
      <c r="P1099" s="15"/>
    </row>
    <row r="1100" spans="15:16">
      <c r="O1100" s="97"/>
      <c r="P1100" s="15"/>
    </row>
    <row r="1101" spans="15:16">
      <c r="O1101" s="97"/>
      <c r="P1101" s="15"/>
    </row>
    <row r="1102" spans="15:16">
      <c r="O1102" s="97"/>
      <c r="P1102" s="15"/>
    </row>
    <row r="1103" spans="15:16">
      <c r="O1103" s="97"/>
      <c r="P1103" s="15"/>
    </row>
    <row r="1104" spans="15:16">
      <c r="O1104" s="97"/>
      <c r="P1104" s="15"/>
    </row>
    <row r="1105" spans="15:16">
      <c r="O1105" s="97"/>
      <c r="P1105" s="15"/>
    </row>
    <row r="1106" spans="15:16">
      <c r="O1106" s="97"/>
      <c r="P1106" s="15"/>
    </row>
    <row r="1107" spans="15:16">
      <c r="O1107" s="97"/>
      <c r="P1107" s="15"/>
    </row>
    <row r="1108" spans="15:16">
      <c r="O1108" s="97"/>
      <c r="P1108" s="15"/>
    </row>
    <row r="1109" spans="15:16">
      <c r="O1109" s="97"/>
      <c r="P1109" s="15"/>
    </row>
    <row r="1110" spans="15:16">
      <c r="O1110" s="97"/>
      <c r="P1110" s="15"/>
    </row>
    <row r="1111" spans="15:16">
      <c r="O1111" s="97"/>
      <c r="P1111" s="15"/>
    </row>
    <row r="1112" spans="15:16">
      <c r="O1112" s="97"/>
      <c r="P1112" s="15"/>
    </row>
    <row r="1113" spans="15:16">
      <c r="O1113" s="97"/>
      <c r="P1113" s="15"/>
    </row>
    <row r="1114" spans="15:16">
      <c r="O1114" s="97"/>
      <c r="P1114" s="15"/>
    </row>
    <row r="1115" spans="15:16">
      <c r="O1115" s="97"/>
      <c r="P1115" s="15"/>
    </row>
    <row r="1116" spans="15:16">
      <c r="O1116" s="97"/>
      <c r="P1116" s="15"/>
    </row>
    <row r="1117" spans="15:16">
      <c r="O1117" s="97"/>
      <c r="P1117" s="15"/>
    </row>
    <row r="1118" spans="15:16">
      <c r="O1118" s="97"/>
      <c r="P1118" s="15"/>
    </row>
    <row r="1119" spans="15:16">
      <c r="O1119" s="97"/>
      <c r="P1119" s="15"/>
    </row>
    <row r="1120" spans="15:16">
      <c r="O1120" s="97"/>
      <c r="P1120" s="15"/>
    </row>
    <row r="1121" spans="15:16">
      <c r="O1121" s="97"/>
      <c r="P1121" s="15"/>
    </row>
    <row r="1122" spans="15:16">
      <c r="O1122" s="97"/>
      <c r="P1122" s="15"/>
    </row>
    <row r="1123" spans="15:16">
      <c r="O1123" s="97"/>
      <c r="P1123" s="15"/>
    </row>
    <row r="1124" spans="15:16">
      <c r="O1124" s="97"/>
      <c r="P1124" s="15"/>
    </row>
    <row r="1125" spans="15:16">
      <c r="O1125" s="97"/>
      <c r="P1125" s="15"/>
    </row>
    <row r="1126" spans="15:16">
      <c r="O1126" s="97"/>
      <c r="P1126" s="15"/>
    </row>
    <row r="1127" spans="15:16">
      <c r="O1127" s="97"/>
      <c r="P1127" s="15"/>
    </row>
    <row r="1128" spans="15:16">
      <c r="O1128" s="97"/>
      <c r="P1128" s="15"/>
    </row>
    <row r="1129" spans="15:16">
      <c r="O1129" s="97"/>
      <c r="P1129" s="15"/>
    </row>
    <row r="1130" spans="15:16">
      <c r="O1130" s="97"/>
      <c r="P1130" s="15"/>
    </row>
    <row r="1131" spans="15:16">
      <c r="O1131" s="97"/>
      <c r="P1131" s="15"/>
    </row>
    <row r="1132" spans="15:16">
      <c r="O1132" s="97"/>
      <c r="P1132" s="15"/>
    </row>
    <row r="1133" spans="15:16">
      <c r="O1133" s="97"/>
      <c r="P1133" s="15"/>
    </row>
    <row r="1134" spans="15:16">
      <c r="O1134" s="97"/>
      <c r="P1134" s="15"/>
    </row>
    <row r="1135" spans="15:16">
      <c r="O1135" s="97"/>
      <c r="P1135" s="15"/>
    </row>
    <row r="1136" spans="15:16">
      <c r="O1136" s="97"/>
      <c r="P1136" s="15"/>
    </row>
    <row r="1137" spans="15:16">
      <c r="O1137" s="97"/>
      <c r="P1137" s="15"/>
    </row>
    <row r="1138" spans="15:16">
      <c r="O1138" s="97"/>
      <c r="P1138" s="15"/>
    </row>
    <row r="1139" spans="15:16">
      <c r="O1139" s="97"/>
      <c r="P1139" s="15"/>
    </row>
    <row r="1140" spans="15:16">
      <c r="O1140" s="97"/>
      <c r="P1140" s="15"/>
    </row>
    <row r="1141" spans="15:16">
      <c r="O1141" s="97"/>
      <c r="P1141" s="15"/>
    </row>
    <row r="1142" spans="15:16">
      <c r="O1142" s="97"/>
      <c r="P1142" s="15"/>
    </row>
    <row r="1143" spans="15:16">
      <c r="O1143" s="97"/>
      <c r="P1143" s="15"/>
    </row>
    <row r="1144" spans="15:16">
      <c r="O1144" s="97"/>
      <c r="P1144" s="15"/>
    </row>
    <row r="1145" spans="15:16">
      <c r="O1145" s="97"/>
      <c r="P1145" s="15"/>
    </row>
    <row r="1146" spans="15:16">
      <c r="O1146" s="97"/>
      <c r="P1146" s="15"/>
    </row>
    <row r="1147" spans="15:16">
      <c r="O1147" s="97"/>
      <c r="P1147" s="15"/>
    </row>
    <row r="1148" spans="15:16">
      <c r="O1148" s="97"/>
      <c r="P1148" s="15"/>
    </row>
    <row r="1149" spans="15:16">
      <c r="O1149" s="97"/>
      <c r="P1149" s="15"/>
    </row>
    <row r="1150" spans="15:16">
      <c r="O1150" s="97"/>
      <c r="P1150" s="15"/>
    </row>
    <row r="1151" spans="15:16">
      <c r="O1151" s="97"/>
      <c r="P1151" s="15"/>
    </row>
    <row r="1152" spans="15:16">
      <c r="O1152" s="97"/>
      <c r="P1152" s="15"/>
    </row>
    <row r="1153" spans="15:16">
      <c r="O1153" s="97"/>
      <c r="P1153" s="15"/>
    </row>
    <row r="1154" spans="15:16">
      <c r="O1154" s="97"/>
      <c r="P1154" s="15"/>
    </row>
    <row r="1155" spans="15:16">
      <c r="O1155" s="97"/>
      <c r="P1155" s="15"/>
    </row>
    <row r="1156" spans="15:16">
      <c r="O1156" s="97"/>
      <c r="P1156" s="15"/>
    </row>
    <row r="1157" spans="15:16">
      <c r="O1157" s="97"/>
      <c r="P1157" s="15"/>
    </row>
    <row r="1158" spans="15:16">
      <c r="O1158" s="97"/>
      <c r="P1158" s="15"/>
    </row>
    <row r="1159" spans="15:16">
      <c r="O1159" s="97"/>
      <c r="P1159" s="15"/>
    </row>
    <row r="1160" spans="15:16">
      <c r="O1160" s="97"/>
      <c r="P1160" s="15"/>
    </row>
    <row r="1161" spans="15:16">
      <c r="O1161" s="97"/>
      <c r="P1161" s="15"/>
    </row>
    <row r="1162" spans="15:16">
      <c r="O1162" s="97"/>
      <c r="P1162" s="15"/>
    </row>
    <row r="1163" spans="15:16">
      <c r="O1163" s="97"/>
      <c r="P1163" s="15"/>
    </row>
    <row r="1164" spans="15:16">
      <c r="O1164" s="97"/>
      <c r="P1164" s="15"/>
    </row>
    <row r="1165" spans="15:16">
      <c r="O1165" s="97"/>
      <c r="P1165" s="15"/>
    </row>
    <row r="1166" spans="15:16">
      <c r="O1166" s="97"/>
      <c r="P1166" s="15"/>
    </row>
    <row r="1167" spans="15:16">
      <c r="O1167" s="97"/>
      <c r="P1167" s="15"/>
    </row>
    <row r="1168" spans="15:16">
      <c r="O1168" s="97"/>
      <c r="P1168" s="15"/>
    </row>
    <row r="1169" spans="15:16">
      <c r="O1169" s="97"/>
      <c r="P1169" s="15"/>
    </row>
    <row r="1170" spans="15:16">
      <c r="O1170" s="97"/>
      <c r="P1170" s="15"/>
    </row>
    <row r="1171" spans="15:16">
      <c r="O1171" s="97"/>
      <c r="P1171" s="15"/>
    </row>
    <row r="1172" spans="15:16">
      <c r="O1172" s="97"/>
      <c r="P1172" s="15"/>
    </row>
    <row r="1173" spans="15:16">
      <c r="O1173" s="97"/>
      <c r="P1173" s="15"/>
    </row>
    <row r="1174" spans="15:16">
      <c r="O1174" s="97"/>
      <c r="P1174" s="15"/>
    </row>
    <row r="1175" spans="15:16">
      <c r="O1175" s="97"/>
      <c r="P1175" s="15"/>
    </row>
    <row r="1176" spans="15:16">
      <c r="O1176" s="97"/>
      <c r="P1176" s="15"/>
    </row>
    <row r="1177" spans="15:16">
      <c r="O1177" s="97"/>
      <c r="P1177" s="15"/>
    </row>
    <row r="1178" spans="15:16">
      <c r="O1178" s="97"/>
      <c r="P1178" s="15"/>
    </row>
    <row r="1179" spans="15:16">
      <c r="O1179" s="97"/>
      <c r="P1179" s="15"/>
    </row>
    <row r="1180" spans="15:16">
      <c r="O1180" s="97"/>
      <c r="P1180" s="15"/>
    </row>
    <row r="1181" spans="15:16">
      <c r="O1181" s="97"/>
      <c r="P1181" s="15"/>
    </row>
    <row r="1182" spans="15:16">
      <c r="O1182" s="97"/>
      <c r="P1182" s="15"/>
    </row>
    <row r="1183" spans="15:16">
      <c r="O1183" s="97"/>
      <c r="P1183" s="15"/>
    </row>
    <row r="1184" spans="15:16">
      <c r="O1184" s="97"/>
      <c r="P1184" s="15"/>
    </row>
    <row r="1185" spans="15:16">
      <c r="O1185" s="97"/>
      <c r="P1185" s="15"/>
    </row>
    <row r="1186" spans="15:16">
      <c r="O1186" s="97"/>
      <c r="P1186" s="15"/>
    </row>
    <row r="1187" spans="15:16">
      <c r="O1187" s="97"/>
      <c r="P1187" s="15"/>
    </row>
    <row r="1188" spans="15:16">
      <c r="O1188" s="97"/>
      <c r="P1188" s="15"/>
    </row>
    <row r="1189" spans="15:16">
      <c r="O1189" s="97"/>
      <c r="P1189" s="15"/>
    </row>
    <row r="1190" spans="15:16">
      <c r="O1190" s="97"/>
      <c r="P1190" s="15"/>
    </row>
    <row r="1191" spans="15:16">
      <c r="O1191" s="97"/>
      <c r="P1191" s="15"/>
    </row>
    <row r="1192" spans="15:16">
      <c r="O1192" s="97"/>
      <c r="P1192" s="15"/>
    </row>
    <row r="1193" spans="15:16">
      <c r="O1193" s="97"/>
      <c r="P1193" s="15"/>
    </row>
    <row r="1194" spans="15:16">
      <c r="O1194" s="97"/>
      <c r="P1194" s="15"/>
    </row>
    <row r="1195" spans="15:16">
      <c r="O1195" s="97"/>
      <c r="P1195" s="15"/>
    </row>
    <row r="1196" spans="15:16">
      <c r="O1196" s="97"/>
      <c r="P1196" s="15"/>
    </row>
    <row r="1197" spans="15:16">
      <c r="O1197" s="97"/>
      <c r="P1197" s="15"/>
    </row>
    <row r="1198" spans="15:16">
      <c r="O1198" s="97"/>
      <c r="P1198" s="15"/>
    </row>
    <row r="1199" spans="15:16">
      <c r="O1199" s="97"/>
      <c r="P1199" s="15"/>
    </row>
    <row r="1200" spans="15:16">
      <c r="O1200" s="97"/>
      <c r="P1200" s="15"/>
    </row>
    <row r="1201" spans="15:16">
      <c r="O1201" s="97"/>
      <c r="P1201" s="15"/>
    </row>
    <row r="1202" spans="15:16">
      <c r="O1202" s="97"/>
      <c r="P1202" s="15"/>
    </row>
    <row r="1203" spans="15:16">
      <c r="O1203" s="97"/>
      <c r="P1203" s="15"/>
    </row>
    <row r="1204" spans="15:16">
      <c r="O1204" s="97"/>
      <c r="P1204" s="15"/>
    </row>
    <row r="1205" spans="15:16">
      <c r="O1205" s="97"/>
      <c r="P1205" s="15"/>
    </row>
    <row r="1206" spans="15:16">
      <c r="O1206" s="97"/>
      <c r="P1206" s="15"/>
    </row>
    <row r="1207" spans="15:16">
      <c r="O1207" s="97"/>
      <c r="P1207" s="15"/>
    </row>
    <row r="1208" spans="15:16">
      <c r="O1208" s="97"/>
      <c r="P1208" s="15"/>
    </row>
    <row r="1209" spans="15:16">
      <c r="O1209" s="97"/>
      <c r="P1209" s="15"/>
    </row>
    <row r="1210" spans="15:16">
      <c r="O1210" s="97"/>
      <c r="P1210" s="15"/>
    </row>
    <row r="1211" spans="15:16">
      <c r="O1211" s="97"/>
      <c r="P1211" s="15"/>
    </row>
    <row r="1212" spans="15:16">
      <c r="O1212" s="97"/>
      <c r="P1212" s="15"/>
    </row>
    <row r="1213" spans="15:16">
      <c r="O1213" s="97"/>
      <c r="P1213" s="15"/>
    </row>
    <row r="1214" spans="15:16">
      <c r="O1214" s="97"/>
      <c r="P1214" s="15"/>
    </row>
    <row r="1215" spans="15:16">
      <c r="O1215" s="97"/>
      <c r="P1215" s="15"/>
    </row>
    <row r="1216" spans="15:16">
      <c r="O1216" s="97"/>
      <c r="P1216" s="15"/>
    </row>
    <row r="1217" spans="15:16">
      <c r="O1217" s="97"/>
      <c r="P1217" s="15"/>
    </row>
    <row r="1218" spans="15:16">
      <c r="O1218" s="97"/>
      <c r="P1218" s="15"/>
    </row>
    <row r="1219" spans="15:16">
      <c r="O1219" s="97"/>
      <c r="P1219" s="15"/>
    </row>
    <row r="1220" spans="15:16">
      <c r="O1220" s="97"/>
      <c r="P1220" s="15"/>
    </row>
    <row r="1221" spans="15:16">
      <c r="O1221" s="97"/>
      <c r="P1221" s="15"/>
    </row>
    <row r="1222" spans="15:16">
      <c r="O1222" s="97"/>
      <c r="P1222" s="15"/>
    </row>
    <row r="1223" spans="15:16">
      <c r="O1223" s="97"/>
      <c r="P1223" s="15"/>
    </row>
    <row r="1224" spans="15:16">
      <c r="O1224" s="97"/>
      <c r="P1224" s="15"/>
    </row>
    <row r="1225" spans="15:16">
      <c r="O1225" s="97"/>
      <c r="P1225" s="15"/>
    </row>
    <row r="1226" spans="15:16">
      <c r="O1226" s="97"/>
      <c r="P1226" s="15"/>
    </row>
    <row r="1227" spans="15:16">
      <c r="O1227" s="97"/>
      <c r="P1227" s="15"/>
    </row>
    <row r="1228" spans="15:16">
      <c r="O1228" s="97"/>
      <c r="P1228" s="15"/>
    </row>
    <row r="1229" spans="15:16">
      <c r="O1229" s="97"/>
      <c r="P1229" s="15"/>
    </row>
    <row r="1230" spans="15:16">
      <c r="O1230" s="97"/>
      <c r="P1230" s="15"/>
    </row>
    <row r="1231" spans="15:16">
      <c r="O1231" s="97"/>
      <c r="P1231" s="15"/>
    </row>
    <row r="1232" spans="15:16">
      <c r="O1232" s="97"/>
      <c r="P1232" s="15"/>
    </row>
    <row r="1233" spans="15:16">
      <c r="O1233" s="97"/>
      <c r="P1233" s="15"/>
    </row>
    <row r="1234" spans="15:16">
      <c r="O1234" s="97"/>
      <c r="P1234" s="15"/>
    </row>
    <row r="1235" spans="15:16">
      <c r="O1235" s="97"/>
      <c r="P1235" s="15"/>
    </row>
    <row r="1236" spans="15:16">
      <c r="O1236" s="97"/>
      <c r="P1236" s="15"/>
    </row>
    <row r="1237" spans="15:16">
      <c r="O1237" s="97"/>
      <c r="P1237" s="15"/>
    </row>
    <row r="1238" spans="15:16">
      <c r="O1238" s="97"/>
      <c r="P1238" s="15"/>
    </row>
    <row r="1239" spans="15:16">
      <c r="O1239" s="97"/>
      <c r="P1239" s="15"/>
    </row>
    <row r="1240" spans="15:16">
      <c r="O1240" s="97"/>
      <c r="P1240" s="15"/>
    </row>
    <row r="1241" spans="15:16">
      <c r="O1241" s="97"/>
      <c r="P1241" s="15"/>
    </row>
    <row r="1242" spans="15:16">
      <c r="O1242" s="97"/>
      <c r="P1242" s="15"/>
    </row>
    <row r="1243" spans="15:16">
      <c r="O1243" s="97"/>
      <c r="P1243" s="15"/>
    </row>
    <row r="1244" spans="15:16">
      <c r="O1244" s="97"/>
      <c r="P1244" s="15"/>
    </row>
    <row r="1245" spans="15:16">
      <c r="O1245" s="97"/>
      <c r="P1245" s="15"/>
    </row>
    <row r="1246" spans="15:16">
      <c r="O1246" s="97"/>
      <c r="P1246" s="15"/>
    </row>
    <row r="1247" spans="15:16">
      <c r="O1247" s="97"/>
      <c r="P1247" s="15"/>
    </row>
    <row r="1248" spans="15:16">
      <c r="O1248" s="97"/>
      <c r="P1248" s="15"/>
    </row>
    <row r="1249" spans="15:16">
      <c r="O1249" s="97"/>
      <c r="P1249" s="15"/>
    </row>
    <row r="1250" spans="15:16">
      <c r="O1250" s="97"/>
      <c r="P1250" s="15"/>
    </row>
    <row r="1251" spans="15:16">
      <c r="O1251" s="97"/>
      <c r="P1251" s="15"/>
    </row>
    <row r="1252" spans="15:16">
      <c r="O1252" s="97"/>
      <c r="P1252" s="15"/>
    </row>
    <row r="1253" spans="15:16">
      <c r="O1253" s="97"/>
      <c r="P1253" s="15"/>
    </row>
    <row r="1254" spans="15:16">
      <c r="O1254" s="97"/>
      <c r="P1254" s="15"/>
    </row>
    <row r="1255" spans="15:16">
      <c r="O1255" s="97"/>
      <c r="P1255" s="15"/>
    </row>
    <row r="1256" spans="15:16">
      <c r="O1256" s="97"/>
      <c r="P1256" s="15"/>
    </row>
    <row r="1257" spans="15:16">
      <c r="O1257" s="97"/>
      <c r="P1257" s="15"/>
    </row>
    <row r="1258" spans="15:16">
      <c r="O1258" s="97"/>
      <c r="P1258" s="15"/>
    </row>
    <row r="1259" spans="15:16">
      <c r="O1259" s="97"/>
      <c r="P1259" s="15"/>
    </row>
    <row r="1260" spans="15:16">
      <c r="O1260" s="97"/>
      <c r="P1260" s="15"/>
    </row>
    <row r="1261" spans="15:16">
      <c r="O1261" s="97"/>
      <c r="P1261" s="15"/>
    </row>
    <row r="1262" spans="15:16">
      <c r="O1262" s="97"/>
      <c r="P1262" s="15"/>
    </row>
    <row r="1263" spans="15:16">
      <c r="O1263" s="97"/>
      <c r="P1263" s="15"/>
    </row>
    <row r="1264" spans="15:16">
      <c r="O1264" s="97"/>
      <c r="P1264" s="15"/>
    </row>
    <row r="1265" spans="15:16">
      <c r="O1265" s="97"/>
      <c r="P1265" s="15"/>
    </row>
    <row r="1266" spans="15:16">
      <c r="O1266" s="97"/>
      <c r="P1266" s="15"/>
    </row>
    <row r="1267" spans="15:16">
      <c r="O1267" s="97"/>
      <c r="P1267" s="15"/>
    </row>
    <row r="1268" spans="15:16">
      <c r="O1268" s="97"/>
      <c r="P1268" s="15"/>
    </row>
    <row r="1269" spans="15:16">
      <c r="O1269" s="97"/>
      <c r="P1269" s="15"/>
    </row>
    <row r="1270" spans="15:16">
      <c r="O1270" s="97"/>
      <c r="P1270" s="15"/>
    </row>
    <row r="1271" spans="15:16">
      <c r="O1271" s="97"/>
      <c r="P1271" s="15"/>
    </row>
    <row r="1272" spans="15:16">
      <c r="O1272" s="97"/>
      <c r="P1272" s="15"/>
    </row>
    <row r="1273" spans="15:16">
      <c r="O1273" s="97"/>
      <c r="P1273" s="15"/>
    </row>
    <row r="1274" spans="15:16">
      <c r="O1274" s="97"/>
      <c r="P1274" s="15"/>
    </row>
    <row r="1275" spans="15:16">
      <c r="O1275" s="97"/>
      <c r="P1275" s="15"/>
    </row>
    <row r="1276" spans="15:16">
      <c r="O1276" s="97"/>
      <c r="P1276" s="15"/>
    </row>
    <row r="1277" spans="15:16">
      <c r="O1277" s="97"/>
      <c r="P1277" s="15"/>
    </row>
    <row r="1278" spans="15:16">
      <c r="O1278" s="97"/>
      <c r="P1278" s="15"/>
    </row>
    <row r="1279" spans="15:16">
      <c r="O1279" s="97"/>
      <c r="P1279" s="15"/>
    </row>
    <row r="1280" spans="15:16">
      <c r="O1280" s="97"/>
      <c r="P1280" s="15"/>
    </row>
    <row r="1281" spans="15:16">
      <c r="O1281" s="97"/>
      <c r="P1281" s="15"/>
    </row>
    <row r="1282" spans="15:16">
      <c r="O1282" s="97"/>
      <c r="P1282" s="15"/>
    </row>
    <row r="1283" spans="15:16">
      <c r="O1283" s="97"/>
      <c r="P1283" s="15"/>
    </row>
    <row r="1284" spans="15:16">
      <c r="O1284" s="97"/>
      <c r="P1284" s="15"/>
    </row>
    <row r="1285" spans="15:16">
      <c r="O1285" s="97"/>
      <c r="P1285" s="15"/>
    </row>
    <row r="1286" spans="15:16">
      <c r="O1286" s="97"/>
      <c r="P1286" s="15"/>
    </row>
    <row r="1287" spans="15:16">
      <c r="O1287" s="97"/>
      <c r="P1287" s="15"/>
    </row>
    <row r="1288" spans="15:16">
      <c r="O1288" s="97"/>
      <c r="P1288" s="15"/>
    </row>
    <row r="1289" spans="15:16">
      <c r="O1289" s="97"/>
      <c r="P1289" s="15"/>
    </row>
    <row r="1290" spans="15:16">
      <c r="O1290" s="97"/>
      <c r="P1290" s="15"/>
    </row>
    <row r="1291" spans="15:16">
      <c r="O1291" s="97"/>
      <c r="P1291" s="15"/>
    </row>
    <row r="1292" spans="15:16">
      <c r="O1292" s="97"/>
      <c r="P1292" s="15"/>
    </row>
    <row r="1293" spans="15:16">
      <c r="O1293" s="97"/>
      <c r="P1293" s="15"/>
    </row>
    <row r="1294" spans="15:16">
      <c r="O1294" s="97"/>
      <c r="P1294" s="15"/>
    </row>
    <row r="1295" spans="15:16">
      <c r="O1295" s="97"/>
      <c r="P1295" s="15"/>
    </row>
    <row r="1296" spans="15:16">
      <c r="O1296" s="97"/>
      <c r="P1296" s="15"/>
    </row>
    <row r="1297" spans="15:16">
      <c r="O1297" s="97"/>
      <c r="P1297" s="15"/>
    </row>
    <row r="1298" spans="15:16">
      <c r="O1298" s="97"/>
      <c r="P1298" s="15"/>
    </row>
    <row r="1299" spans="15:16">
      <c r="O1299" s="97"/>
      <c r="P1299" s="15"/>
    </row>
    <row r="1300" spans="15:16">
      <c r="O1300" s="97"/>
      <c r="P1300" s="15"/>
    </row>
    <row r="1301" spans="15:16">
      <c r="O1301" s="97"/>
      <c r="P1301" s="15"/>
    </row>
    <row r="1302" spans="15:16">
      <c r="O1302" s="97"/>
      <c r="P1302" s="15"/>
    </row>
    <row r="1303" spans="15:16">
      <c r="O1303" s="97"/>
      <c r="P1303" s="15"/>
    </row>
    <row r="1304" spans="15:16">
      <c r="O1304" s="97"/>
      <c r="P1304" s="15"/>
    </row>
    <row r="1305" spans="15:16">
      <c r="O1305" s="97"/>
      <c r="P1305" s="15"/>
    </row>
    <row r="1306" spans="15:16">
      <c r="O1306" s="97"/>
      <c r="P1306" s="15"/>
    </row>
    <row r="1307" spans="15:16">
      <c r="O1307" s="97"/>
      <c r="P1307" s="15"/>
    </row>
    <row r="1308" spans="15:16">
      <c r="O1308" s="97"/>
      <c r="P1308" s="15"/>
    </row>
    <row r="1309" spans="15:16">
      <c r="O1309" s="97"/>
      <c r="P1309" s="15"/>
    </row>
    <row r="1310" spans="15:16">
      <c r="O1310" s="97"/>
      <c r="P1310" s="15"/>
    </row>
    <row r="1311" spans="15:16">
      <c r="O1311" s="97"/>
      <c r="P1311" s="15"/>
    </row>
    <row r="1312" spans="15:16">
      <c r="O1312" s="97"/>
      <c r="P1312" s="15"/>
    </row>
    <row r="1313" spans="15:16">
      <c r="O1313" s="97"/>
      <c r="P1313" s="15"/>
    </row>
    <row r="1314" spans="15:16">
      <c r="O1314" s="97"/>
      <c r="P1314" s="15"/>
    </row>
    <row r="1315" spans="15:16">
      <c r="O1315" s="97"/>
      <c r="P1315" s="15"/>
    </row>
    <row r="1316" spans="15:16">
      <c r="O1316" s="97"/>
      <c r="P1316" s="15"/>
    </row>
    <row r="1317" spans="15:16">
      <c r="O1317" s="97"/>
      <c r="P1317" s="15"/>
    </row>
    <row r="1318" spans="15:16">
      <c r="O1318" s="97"/>
      <c r="P1318" s="15"/>
    </row>
    <row r="1319" spans="15:16">
      <c r="O1319" s="97"/>
      <c r="P1319" s="15"/>
    </row>
    <row r="1320" spans="15:16">
      <c r="O1320" s="97"/>
      <c r="P1320" s="15"/>
    </row>
    <row r="1321" spans="15:16">
      <c r="O1321" s="97"/>
      <c r="P1321" s="15"/>
    </row>
    <row r="1322" spans="15:16">
      <c r="O1322" s="97"/>
      <c r="P1322" s="15"/>
    </row>
    <row r="1323" spans="15:16">
      <c r="O1323" s="97"/>
      <c r="P1323" s="15"/>
    </row>
    <row r="1324" spans="15:16">
      <c r="O1324" s="97"/>
      <c r="P1324" s="15"/>
    </row>
    <row r="1325" spans="15:16">
      <c r="O1325" s="97"/>
      <c r="P1325" s="15"/>
    </row>
    <row r="1326" spans="15:16">
      <c r="O1326" s="97"/>
      <c r="P1326" s="15"/>
    </row>
    <row r="1327" spans="15:16">
      <c r="O1327" s="97"/>
      <c r="P1327" s="15"/>
    </row>
    <row r="1328" spans="15:16">
      <c r="O1328" s="97"/>
      <c r="P1328" s="15"/>
    </row>
    <row r="1329" spans="15:16">
      <c r="O1329" s="97"/>
      <c r="P1329" s="15"/>
    </row>
    <row r="1330" spans="15:16">
      <c r="O1330" s="97"/>
      <c r="P1330" s="15"/>
    </row>
    <row r="1331" spans="15:16">
      <c r="O1331" s="97"/>
      <c r="P1331" s="15"/>
    </row>
    <row r="1332" spans="15:16">
      <c r="O1332" s="97"/>
      <c r="P1332" s="15"/>
    </row>
    <row r="1333" spans="15:16">
      <c r="O1333" s="97"/>
      <c r="P1333" s="15"/>
    </row>
    <row r="1334" spans="15:16">
      <c r="O1334" s="97"/>
      <c r="P1334" s="15"/>
    </row>
    <row r="1335" spans="15:16">
      <c r="O1335" s="97"/>
      <c r="P1335" s="15"/>
    </row>
    <row r="1336" spans="15:16">
      <c r="O1336" s="97"/>
      <c r="P1336" s="15"/>
    </row>
    <row r="1337" spans="15:16">
      <c r="O1337" s="97"/>
      <c r="P1337" s="15"/>
    </row>
    <row r="1338" spans="15:16">
      <c r="O1338" s="97"/>
      <c r="P1338" s="15"/>
    </row>
    <row r="1339" spans="15:16">
      <c r="O1339" s="97"/>
      <c r="P1339" s="15"/>
    </row>
    <row r="1340" spans="15:16">
      <c r="O1340" s="97"/>
      <c r="P1340" s="15"/>
    </row>
    <row r="1341" spans="15:16">
      <c r="O1341" s="97"/>
      <c r="P1341" s="15"/>
    </row>
    <row r="1342" spans="15:16">
      <c r="O1342" s="97"/>
      <c r="P1342" s="15"/>
    </row>
    <row r="1343" spans="15:16">
      <c r="O1343" s="97"/>
      <c r="P1343" s="15"/>
    </row>
    <row r="1344" spans="15:16">
      <c r="O1344" s="97"/>
      <c r="P1344" s="15"/>
    </row>
    <row r="1345" spans="15:16">
      <c r="O1345" s="97"/>
      <c r="P1345" s="15"/>
    </row>
    <row r="1346" spans="15:16">
      <c r="O1346" s="97"/>
      <c r="P1346" s="15"/>
    </row>
    <row r="1347" spans="15:16">
      <c r="O1347" s="97"/>
      <c r="P1347" s="15"/>
    </row>
    <row r="1348" spans="15:16">
      <c r="O1348" s="97"/>
      <c r="P1348" s="15"/>
    </row>
    <row r="1349" spans="15:16">
      <c r="O1349" s="97"/>
      <c r="P1349" s="15"/>
    </row>
    <row r="1350" spans="15:16">
      <c r="O1350" s="97"/>
      <c r="P1350" s="15"/>
    </row>
    <row r="1351" spans="15:16">
      <c r="O1351" s="97"/>
      <c r="P1351" s="15"/>
    </row>
    <row r="1352" spans="15:16">
      <c r="O1352" s="97"/>
      <c r="P1352" s="15"/>
    </row>
    <row r="1353" spans="15:16">
      <c r="O1353" s="97"/>
      <c r="P1353" s="15"/>
    </row>
    <row r="1354" spans="15:16">
      <c r="O1354" s="97"/>
      <c r="P1354" s="15"/>
    </row>
    <row r="1355" spans="15:16">
      <c r="O1355" s="97"/>
      <c r="P1355" s="15"/>
    </row>
    <row r="1356" spans="15:16">
      <c r="O1356" s="97"/>
      <c r="P1356" s="15"/>
    </row>
    <row r="1357" spans="15:16">
      <c r="O1357" s="97"/>
      <c r="P1357" s="15"/>
    </row>
    <row r="1358" spans="15:16">
      <c r="O1358" s="97"/>
      <c r="P1358" s="15"/>
    </row>
    <row r="1359" spans="15:16">
      <c r="O1359" s="97"/>
      <c r="P1359" s="15"/>
    </row>
    <row r="1360" spans="15:16">
      <c r="O1360" s="97"/>
      <c r="P1360" s="15"/>
    </row>
    <row r="1361" spans="15:16">
      <c r="O1361" s="97"/>
      <c r="P1361" s="15"/>
    </row>
    <row r="1362" spans="15:16">
      <c r="O1362" s="97"/>
      <c r="P1362" s="15"/>
    </row>
    <row r="1363" spans="15:16">
      <c r="O1363" s="97"/>
      <c r="P1363" s="15"/>
    </row>
    <row r="1364" spans="15:16">
      <c r="O1364" s="97"/>
      <c r="P1364" s="15"/>
    </row>
    <row r="1365" spans="15:16">
      <c r="O1365" s="97"/>
      <c r="P1365" s="15"/>
    </row>
    <row r="1366" spans="15:16">
      <c r="O1366" s="97"/>
      <c r="P1366" s="15"/>
    </row>
    <row r="1367" spans="15:16">
      <c r="O1367" s="97"/>
      <c r="P1367" s="15"/>
    </row>
    <row r="1368" spans="15:16">
      <c r="O1368" s="97"/>
      <c r="P1368" s="15"/>
    </row>
    <row r="1369" spans="15:16">
      <c r="O1369" s="97"/>
      <c r="P1369" s="15"/>
    </row>
    <row r="1370" spans="15:16">
      <c r="O1370" s="97"/>
      <c r="P1370" s="15"/>
    </row>
    <row r="1371" spans="15:16">
      <c r="O1371" s="97"/>
      <c r="P1371" s="15"/>
    </row>
    <row r="1372" spans="15:16">
      <c r="O1372" s="97"/>
      <c r="P1372" s="15"/>
    </row>
    <row r="1373" spans="15:16">
      <c r="O1373" s="97"/>
      <c r="P1373" s="15"/>
    </row>
    <row r="1374" spans="15:16">
      <c r="O1374" s="97"/>
      <c r="P1374" s="15"/>
    </row>
    <row r="1375" spans="15:16">
      <c r="O1375" s="97"/>
      <c r="P1375" s="15"/>
    </row>
    <row r="1376" spans="15:16">
      <c r="O1376" s="97"/>
      <c r="P1376" s="15"/>
    </row>
    <row r="1377" spans="15:16">
      <c r="O1377" s="97"/>
      <c r="P1377" s="15"/>
    </row>
    <row r="1378" spans="15:16">
      <c r="O1378" s="97"/>
      <c r="P1378" s="15"/>
    </row>
    <row r="1379" spans="15:16">
      <c r="O1379" s="97"/>
      <c r="P1379" s="15"/>
    </row>
    <row r="1380" spans="15:16">
      <c r="O1380" s="97"/>
      <c r="P1380" s="15"/>
    </row>
    <row r="1381" spans="15:16">
      <c r="O1381" s="97"/>
      <c r="P1381" s="15"/>
    </row>
    <row r="1382" spans="15:16">
      <c r="O1382" s="97"/>
      <c r="P1382" s="15"/>
    </row>
    <row r="1383" spans="15:16">
      <c r="O1383" s="97"/>
      <c r="P1383" s="15"/>
    </row>
    <row r="1384" spans="15:16">
      <c r="O1384" s="97"/>
      <c r="P1384" s="15"/>
    </row>
    <row r="1385" spans="15:16">
      <c r="O1385" s="97"/>
      <c r="P1385" s="15"/>
    </row>
    <row r="1386" spans="15:16">
      <c r="O1386" s="97"/>
      <c r="P1386" s="15"/>
    </row>
    <row r="1387" spans="15:16">
      <c r="O1387" s="97"/>
      <c r="P1387" s="15"/>
    </row>
    <row r="1388" spans="15:16">
      <c r="O1388" s="97"/>
      <c r="P1388" s="15"/>
    </row>
    <row r="1389" spans="15:16">
      <c r="O1389" s="97"/>
      <c r="P1389" s="15"/>
    </row>
    <row r="1390" spans="15:16">
      <c r="O1390" s="97"/>
      <c r="P1390" s="15"/>
    </row>
    <row r="1391" spans="15:16">
      <c r="O1391" s="97"/>
      <c r="P1391" s="15"/>
    </row>
    <row r="1392" spans="15:16">
      <c r="O1392" s="97"/>
      <c r="P1392" s="15"/>
    </row>
    <row r="1393" spans="15:16">
      <c r="O1393" s="97"/>
      <c r="P1393" s="15"/>
    </row>
    <row r="1394" spans="15:16">
      <c r="O1394" s="97"/>
      <c r="P1394" s="15"/>
    </row>
    <row r="1395" spans="15:16">
      <c r="O1395" s="97"/>
      <c r="P1395" s="15"/>
    </row>
    <row r="1396" spans="15:16">
      <c r="O1396" s="97"/>
      <c r="P1396" s="15"/>
    </row>
    <row r="1397" spans="15:16">
      <c r="O1397" s="97"/>
      <c r="P1397" s="15"/>
    </row>
    <row r="1398" spans="15:16">
      <c r="O1398" s="97"/>
      <c r="P1398" s="15"/>
    </row>
    <row r="1399" spans="15:16">
      <c r="O1399" s="97"/>
      <c r="P1399" s="15"/>
    </row>
    <row r="1400" spans="15:16">
      <c r="O1400" s="97"/>
      <c r="P1400" s="15"/>
    </row>
    <row r="1401" spans="15:16">
      <c r="O1401" s="97"/>
      <c r="P1401" s="15"/>
    </row>
    <row r="1402" spans="15:16">
      <c r="O1402" s="97"/>
      <c r="P1402" s="15"/>
    </row>
    <row r="1403" spans="15:16">
      <c r="O1403" s="97"/>
      <c r="P1403" s="15"/>
    </row>
    <row r="1404" spans="15:16">
      <c r="O1404" s="97"/>
      <c r="P1404" s="15"/>
    </row>
    <row r="1405" spans="15:16">
      <c r="O1405" s="97"/>
      <c r="P1405" s="15"/>
    </row>
    <row r="1406" spans="15:16">
      <c r="O1406" s="97"/>
      <c r="P1406" s="15"/>
    </row>
    <row r="1407" spans="15:16">
      <c r="O1407" s="97"/>
      <c r="P1407" s="15"/>
    </row>
    <row r="1408" spans="15:16">
      <c r="O1408" s="97"/>
      <c r="P1408" s="15"/>
    </row>
    <row r="1409" spans="15:16">
      <c r="O1409" s="97"/>
      <c r="P1409" s="15"/>
    </row>
    <row r="1410" spans="15:16">
      <c r="O1410" s="97"/>
      <c r="P1410" s="15"/>
    </row>
    <row r="1411" spans="15:16">
      <c r="O1411" s="97"/>
      <c r="P1411" s="15"/>
    </row>
    <row r="1412" spans="15:16">
      <c r="O1412" s="97"/>
      <c r="P1412" s="15"/>
    </row>
    <row r="1413" spans="15:16">
      <c r="O1413" s="97"/>
      <c r="P1413" s="15"/>
    </row>
    <row r="1414" spans="15:16">
      <c r="O1414" s="97"/>
      <c r="P1414" s="15"/>
    </row>
    <row r="1415" spans="15:16">
      <c r="O1415" s="97"/>
      <c r="P1415" s="15"/>
    </row>
    <row r="1416" spans="15:16">
      <c r="O1416" s="97"/>
      <c r="P1416" s="15"/>
    </row>
    <row r="1417" spans="15:16">
      <c r="O1417" s="97"/>
      <c r="P1417" s="15"/>
    </row>
    <row r="1418" spans="15:16">
      <c r="O1418" s="97"/>
      <c r="P1418" s="15"/>
    </row>
    <row r="1419" spans="15:16">
      <c r="O1419" s="97"/>
      <c r="P1419" s="15"/>
    </row>
    <row r="1420" spans="15:16">
      <c r="O1420" s="97"/>
      <c r="P1420" s="15"/>
    </row>
    <row r="1421" spans="15:16">
      <c r="O1421" s="97"/>
      <c r="P1421" s="15"/>
    </row>
    <row r="1422" spans="15:16">
      <c r="O1422" s="97"/>
      <c r="P1422" s="15"/>
    </row>
    <row r="1423" spans="15:16">
      <c r="O1423" s="97"/>
      <c r="P1423" s="15"/>
    </row>
    <row r="1424" spans="15:16">
      <c r="O1424" s="97"/>
      <c r="P1424" s="15"/>
    </row>
    <row r="1425" spans="15:16">
      <c r="O1425" s="97"/>
      <c r="P1425" s="15"/>
    </row>
    <row r="1426" spans="15:16">
      <c r="O1426" s="97"/>
      <c r="P1426" s="15"/>
    </row>
    <row r="1427" spans="15:16">
      <c r="O1427" s="97"/>
      <c r="P1427" s="15"/>
    </row>
    <row r="1428" spans="15:16">
      <c r="O1428" s="97"/>
      <c r="P1428" s="15"/>
    </row>
    <row r="1429" spans="15:16">
      <c r="O1429" s="97"/>
      <c r="P1429" s="15"/>
    </row>
    <row r="1430" spans="15:16">
      <c r="O1430" s="97"/>
      <c r="P1430" s="15"/>
    </row>
    <row r="1431" spans="15:16">
      <c r="O1431" s="97"/>
      <c r="P1431" s="15"/>
    </row>
    <row r="1432" spans="15:16">
      <c r="O1432" s="97"/>
      <c r="P1432" s="15"/>
    </row>
    <row r="1433" spans="15:16">
      <c r="O1433" s="97"/>
      <c r="P1433" s="15"/>
    </row>
    <row r="1434" spans="15:16">
      <c r="O1434" s="97"/>
      <c r="P1434" s="15"/>
    </row>
    <row r="1435" spans="15:16">
      <c r="O1435" s="97"/>
      <c r="P1435" s="15"/>
    </row>
    <row r="1436" spans="15:16">
      <c r="O1436" s="97"/>
      <c r="P1436" s="15"/>
    </row>
    <row r="1437" spans="15:16">
      <c r="O1437" s="97"/>
      <c r="P1437" s="15"/>
    </row>
    <row r="1438" spans="15:16">
      <c r="O1438" s="97"/>
      <c r="P1438" s="15"/>
    </row>
    <row r="1439" spans="15:16">
      <c r="O1439" s="97"/>
      <c r="P1439" s="15"/>
    </row>
    <row r="1440" spans="15:16">
      <c r="O1440" s="97"/>
      <c r="P1440" s="15"/>
    </row>
    <row r="1441" spans="15:16">
      <c r="O1441" s="97"/>
      <c r="P1441" s="15"/>
    </row>
    <row r="1442" spans="15:16">
      <c r="O1442" s="97"/>
      <c r="P1442" s="15"/>
    </row>
    <row r="1443" spans="15:16">
      <c r="O1443" s="97"/>
      <c r="P1443" s="15"/>
    </row>
    <row r="1444" spans="15:16">
      <c r="O1444" s="97"/>
      <c r="P1444" s="15"/>
    </row>
    <row r="1445" spans="15:16">
      <c r="O1445" s="97"/>
      <c r="P1445" s="15"/>
    </row>
    <row r="1446" spans="15:16">
      <c r="O1446" s="97"/>
      <c r="P1446" s="15"/>
    </row>
    <row r="1447" spans="15:16">
      <c r="O1447" s="97"/>
      <c r="P1447" s="15"/>
    </row>
    <row r="1448" spans="15:16">
      <c r="O1448" s="97"/>
      <c r="P1448" s="15"/>
    </row>
    <row r="1449" spans="15:16">
      <c r="O1449" s="97"/>
      <c r="P1449" s="15"/>
    </row>
    <row r="1450" spans="15:16">
      <c r="O1450" s="97"/>
      <c r="P1450" s="15"/>
    </row>
    <row r="1451" spans="15:16">
      <c r="O1451" s="97"/>
      <c r="P1451" s="15"/>
    </row>
    <row r="1452" spans="15:16">
      <c r="O1452" s="97"/>
      <c r="P1452" s="15"/>
    </row>
    <row r="1453" spans="15:16">
      <c r="O1453" s="97"/>
      <c r="P1453" s="15"/>
    </row>
    <row r="1454" spans="15:16">
      <c r="O1454" s="97"/>
      <c r="P1454" s="15"/>
    </row>
    <row r="1455" spans="15:16">
      <c r="O1455" s="97"/>
      <c r="P1455" s="15"/>
    </row>
    <row r="1456" spans="15:16">
      <c r="O1456" s="97"/>
      <c r="P1456" s="15"/>
    </row>
    <row r="1457" spans="15:16">
      <c r="O1457" s="97"/>
      <c r="P1457" s="15"/>
    </row>
    <row r="1458" spans="15:16">
      <c r="O1458" s="97"/>
      <c r="P1458" s="15"/>
    </row>
    <row r="1459" spans="15:16">
      <c r="O1459" s="97"/>
      <c r="P1459" s="15"/>
    </row>
    <row r="1460" spans="15:16">
      <c r="O1460" s="97"/>
      <c r="P1460" s="15"/>
    </row>
    <row r="1461" spans="15:16">
      <c r="O1461" s="97"/>
      <c r="P1461" s="15"/>
    </row>
    <row r="1462" spans="15:16">
      <c r="O1462" s="97"/>
      <c r="P1462" s="15"/>
    </row>
    <row r="1463" spans="15:16">
      <c r="O1463" s="97"/>
      <c r="P1463" s="15"/>
    </row>
    <row r="1464" spans="15:16">
      <c r="O1464" s="97"/>
      <c r="P1464" s="15"/>
    </row>
    <row r="1465" spans="15:16">
      <c r="O1465" s="97"/>
      <c r="P1465" s="15"/>
    </row>
    <row r="1466" spans="15:16">
      <c r="O1466" s="97"/>
      <c r="P1466" s="15"/>
    </row>
    <row r="1467" spans="15:16">
      <c r="O1467" s="97"/>
      <c r="P1467" s="15"/>
    </row>
    <row r="1468" spans="15:16">
      <c r="O1468" s="97"/>
      <c r="P1468" s="15"/>
    </row>
    <row r="1469" spans="15:16">
      <c r="O1469" s="97"/>
      <c r="P1469" s="15"/>
    </row>
    <row r="1470" spans="15:16">
      <c r="O1470" s="97"/>
      <c r="P1470" s="15"/>
    </row>
    <row r="1471" spans="15:16">
      <c r="O1471" s="97"/>
      <c r="P1471" s="15"/>
    </row>
    <row r="1472" spans="15:16">
      <c r="O1472" s="97"/>
      <c r="P1472" s="15"/>
    </row>
    <row r="1473" spans="15:16">
      <c r="O1473" s="97"/>
      <c r="P1473" s="15"/>
    </row>
    <row r="1474" spans="15:16">
      <c r="O1474" s="97"/>
      <c r="P1474" s="15"/>
    </row>
    <row r="1475" spans="15:16">
      <c r="O1475" s="97"/>
      <c r="P1475" s="15"/>
    </row>
    <row r="1476" spans="15:16">
      <c r="O1476" s="97"/>
      <c r="P1476" s="15"/>
    </row>
    <row r="1477" spans="15:16">
      <c r="O1477" s="97"/>
      <c r="P1477" s="15"/>
    </row>
    <row r="1478" spans="15:16">
      <c r="O1478" s="97"/>
      <c r="P1478" s="15"/>
    </row>
    <row r="1479" spans="15:16">
      <c r="O1479" s="97"/>
      <c r="P1479" s="15"/>
    </row>
    <row r="1480" spans="15:16">
      <c r="O1480" s="97"/>
      <c r="P1480" s="15"/>
    </row>
    <row r="1481" spans="15:16">
      <c r="O1481" s="97"/>
      <c r="P1481" s="15"/>
    </row>
    <row r="1482" spans="15:16">
      <c r="O1482" s="97"/>
      <c r="P1482" s="15"/>
    </row>
    <row r="1483" spans="15:16">
      <c r="O1483" s="97"/>
      <c r="P1483" s="15"/>
    </row>
    <row r="1484" spans="15:16">
      <c r="O1484" s="97"/>
      <c r="P1484" s="15"/>
    </row>
    <row r="1485" spans="15:16">
      <c r="O1485" s="97"/>
      <c r="P1485" s="15"/>
    </row>
    <row r="1486" spans="15:16">
      <c r="O1486" s="97"/>
      <c r="P1486" s="15"/>
    </row>
    <row r="1487" spans="15:16">
      <c r="O1487" s="97"/>
      <c r="P1487" s="15"/>
    </row>
    <row r="1488" spans="15:16">
      <c r="O1488" s="97"/>
      <c r="P1488" s="15"/>
    </row>
    <row r="1489" spans="15:16">
      <c r="O1489" s="97"/>
      <c r="P1489" s="15"/>
    </row>
    <row r="1490" spans="15:16">
      <c r="O1490" s="97"/>
      <c r="P1490" s="15"/>
    </row>
    <row r="1491" spans="15:16">
      <c r="O1491" s="97"/>
      <c r="P1491" s="15"/>
    </row>
    <row r="1492" spans="15:16">
      <c r="O1492" s="97"/>
      <c r="P1492" s="15"/>
    </row>
    <row r="1493" spans="15:16">
      <c r="O1493" s="97"/>
      <c r="P1493" s="15"/>
    </row>
    <row r="1494" spans="15:16">
      <c r="O1494" s="97"/>
      <c r="P1494" s="15"/>
    </row>
    <row r="1495" spans="15:16">
      <c r="O1495" s="97"/>
      <c r="P1495" s="15"/>
    </row>
    <row r="1496" spans="15:16">
      <c r="O1496" s="97"/>
      <c r="P1496" s="15"/>
    </row>
    <row r="1497" spans="15:16">
      <c r="O1497" s="97"/>
      <c r="P1497" s="15"/>
    </row>
    <row r="1498" spans="15:16">
      <c r="O1498" s="97"/>
      <c r="P1498" s="15"/>
    </row>
    <row r="1499" spans="15:16">
      <c r="O1499" s="97"/>
      <c r="P1499" s="15"/>
    </row>
    <row r="1500" spans="15:16">
      <c r="O1500" s="97"/>
      <c r="P1500" s="15"/>
    </row>
    <row r="1501" spans="15:16">
      <c r="O1501" s="97"/>
      <c r="P1501" s="15"/>
    </row>
    <row r="1502" spans="15:16">
      <c r="O1502" s="97"/>
      <c r="P1502" s="15"/>
    </row>
    <row r="1503" spans="15:16">
      <c r="O1503" s="97"/>
      <c r="P1503" s="15"/>
    </row>
    <row r="1504" spans="15:16">
      <c r="O1504" s="97"/>
      <c r="P1504" s="15"/>
    </row>
    <row r="1505" spans="15:16">
      <c r="O1505" s="97"/>
      <c r="P1505" s="15"/>
    </row>
    <row r="1506" spans="15:16">
      <c r="O1506" s="97"/>
      <c r="P1506" s="15"/>
    </row>
    <row r="1507" spans="15:16">
      <c r="O1507" s="97"/>
      <c r="P1507" s="15"/>
    </row>
    <row r="1508" spans="15:16">
      <c r="O1508" s="97"/>
      <c r="P1508" s="15"/>
    </row>
    <row r="1509" spans="15:16">
      <c r="O1509" s="97"/>
      <c r="P1509" s="15"/>
    </row>
    <row r="1510" spans="15:16">
      <c r="O1510" s="97"/>
      <c r="P1510" s="15"/>
    </row>
    <row r="1511" spans="15:16">
      <c r="O1511" s="97"/>
      <c r="P1511" s="15"/>
    </row>
    <row r="1512" spans="15:16">
      <c r="O1512" s="97"/>
      <c r="P1512" s="15"/>
    </row>
    <row r="1513" spans="15:16">
      <c r="O1513" s="97"/>
      <c r="P1513" s="15"/>
    </row>
    <row r="1514" spans="15:16">
      <c r="O1514" s="97"/>
      <c r="P1514" s="15"/>
    </row>
    <row r="1515" spans="15:16">
      <c r="O1515" s="97"/>
      <c r="P1515" s="15"/>
    </row>
    <row r="1516" spans="15:16">
      <c r="O1516" s="97"/>
      <c r="P1516" s="15"/>
    </row>
    <row r="1517" spans="15:16">
      <c r="O1517" s="97"/>
      <c r="P1517" s="15"/>
    </row>
    <row r="1518" spans="15:16">
      <c r="O1518" s="97"/>
      <c r="P1518" s="15"/>
    </row>
    <row r="1519" spans="15:16">
      <c r="O1519" s="97"/>
      <c r="P1519" s="15"/>
    </row>
    <row r="1520" spans="15:16">
      <c r="O1520" s="97"/>
      <c r="P1520" s="15"/>
    </row>
    <row r="1521" spans="15:16">
      <c r="O1521" s="97"/>
      <c r="P1521" s="15"/>
    </row>
    <row r="1522" spans="15:16">
      <c r="O1522" s="97"/>
      <c r="P1522" s="15"/>
    </row>
    <row r="1523" spans="15:16">
      <c r="O1523" s="97"/>
      <c r="P1523" s="15"/>
    </row>
    <row r="1524" spans="15:16">
      <c r="O1524" s="97"/>
      <c r="P1524" s="15"/>
    </row>
    <row r="1525" spans="15:16">
      <c r="O1525" s="97"/>
      <c r="P1525" s="15"/>
    </row>
    <row r="1526" spans="15:16">
      <c r="O1526" s="97"/>
      <c r="P1526" s="15"/>
    </row>
    <row r="1527" spans="15:16">
      <c r="O1527" s="97"/>
      <c r="P1527" s="15"/>
    </row>
    <row r="1528" spans="15:16">
      <c r="O1528" s="97"/>
      <c r="P1528" s="15"/>
    </row>
    <row r="1529" spans="15:16">
      <c r="O1529" s="97"/>
      <c r="P1529" s="15"/>
    </row>
    <row r="1530" spans="15:16">
      <c r="O1530" s="97"/>
      <c r="P1530" s="15"/>
    </row>
    <row r="1531" spans="15:16">
      <c r="O1531" s="97"/>
      <c r="P1531" s="15"/>
    </row>
    <row r="1532" spans="15:16">
      <c r="O1532" s="97"/>
      <c r="P1532" s="15"/>
    </row>
    <row r="1533" spans="15:16">
      <c r="O1533" s="97"/>
      <c r="P1533" s="15"/>
    </row>
    <row r="1534" spans="15:16">
      <c r="O1534" s="97"/>
      <c r="P1534" s="15"/>
    </row>
    <row r="1535" spans="15:16">
      <c r="O1535" s="97"/>
      <c r="P1535" s="15"/>
    </row>
    <row r="1536" spans="15:16">
      <c r="O1536" s="97"/>
      <c r="P1536" s="15"/>
    </row>
    <row r="1537" spans="15:16">
      <c r="O1537" s="97"/>
      <c r="P1537" s="15"/>
    </row>
    <row r="1538" spans="15:16">
      <c r="O1538" s="97"/>
      <c r="P1538" s="15"/>
    </row>
    <row r="1539" spans="15:16">
      <c r="O1539" s="97"/>
      <c r="P1539" s="15"/>
    </row>
    <row r="1540" spans="15:16">
      <c r="O1540" s="97"/>
      <c r="P1540" s="15"/>
    </row>
    <row r="1541" spans="15:16">
      <c r="O1541" s="97"/>
      <c r="P1541" s="15"/>
    </row>
    <row r="1542" spans="15:16">
      <c r="O1542" s="97"/>
      <c r="P1542" s="15"/>
    </row>
    <row r="1543" spans="15:16">
      <c r="O1543" s="97"/>
      <c r="P1543" s="15"/>
    </row>
    <row r="1544" spans="15:16">
      <c r="O1544" s="97"/>
      <c r="P1544" s="15"/>
    </row>
    <row r="1545" spans="15:16">
      <c r="O1545" s="97"/>
      <c r="P1545" s="15"/>
    </row>
    <row r="1546" spans="15:16">
      <c r="O1546" s="97"/>
      <c r="P1546" s="15"/>
    </row>
    <row r="1547" spans="15:16">
      <c r="O1547" s="97"/>
      <c r="P1547" s="15"/>
    </row>
    <row r="1548" spans="15:16">
      <c r="O1548" s="97"/>
      <c r="P1548" s="15"/>
    </row>
    <row r="1549" spans="15:16">
      <c r="O1549" s="97"/>
      <c r="P1549" s="15"/>
    </row>
    <row r="1550" spans="15:16">
      <c r="O1550" s="97"/>
      <c r="P1550" s="15"/>
    </row>
    <row r="1551" spans="15:16">
      <c r="O1551" s="97"/>
      <c r="P1551" s="15"/>
    </row>
    <row r="1552" spans="15:16">
      <c r="O1552" s="97"/>
      <c r="P1552" s="15"/>
    </row>
    <row r="1553" spans="15:16">
      <c r="O1553" s="97"/>
      <c r="P1553" s="15"/>
    </row>
    <row r="1554" spans="15:16">
      <c r="O1554" s="97"/>
      <c r="P1554" s="15"/>
    </row>
    <row r="1555" spans="15:16">
      <c r="O1555" s="97"/>
      <c r="P1555" s="15"/>
    </row>
    <row r="1556" spans="15:16">
      <c r="O1556" s="97"/>
      <c r="P1556" s="15"/>
    </row>
    <row r="1557" spans="15:16">
      <c r="O1557" s="97"/>
      <c r="P1557" s="15"/>
    </row>
    <row r="1558" spans="15:16">
      <c r="O1558" s="97"/>
      <c r="P1558" s="15"/>
    </row>
    <row r="1559" spans="15:16">
      <c r="O1559" s="97"/>
      <c r="P1559" s="15"/>
    </row>
    <row r="1560" spans="15:16">
      <c r="O1560" s="97"/>
      <c r="P1560" s="15"/>
    </row>
    <row r="1561" spans="15:16">
      <c r="O1561" s="97"/>
      <c r="P1561" s="15"/>
    </row>
    <row r="1562" spans="15:16">
      <c r="O1562" s="97"/>
      <c r="P1562" s="15"/>
    </row>
    <row r="1563" spans="15:16">
      <c r="O1563" s="97"/>
      <c r="P1563" s="15"/>
    </row>
    <row r="1564" spans="15:16">
      <c r="O1564" s="97"/>
      <c r="P1564" s="15"/>
    </row>
    <row r="1565" spans="15:16">
      <c r="O1565" s="97"/>
      <c r="P1565" s="15"/>
    </row>
    <row r="1566" spans="15:16">
      <c r="O1566" s="97"/>
      <c r="P1566" s="15"/>
    </row>
    <row r="1567" spans="15:16">
      <c r="O1567" s="97"/>
      <c r="P1567" s="15"/>
    </row>
    <row r="1568" spans="15:16">
      <c r="O1568" s="97"/>
      <c r="P1568" s="15"/>
    </row>
    <row r="1569" spans="15:16">
      <c r="O1569" s="97"/>
      <c r="P1569" s="15"/>
    </row>
    <row r="1570" spans="15:16">
      <c r="O1570" s="97"/>
      <c r="P1570" s="15"/>
    </row>
    <row r="1571" spans="15:16">
      <c r="O1571" s="97"/>
      <c r="P1571" s="15"/>
    </row>
    <row r="1572" spans="15:16">
      <c r="O1572" s="97"/>
      <c r="P1572" s="15"/>
    </row>
    <row r="1573" spans="15:16">
      <c r="O1573" s="97"/>
      <c r="P1573" s="15"/>
    </row>
    <row r="1574" spans="15:16">
      <c r="O1574" s="97"/>
      <c r="P1574" s="15"/>
    </row>
    <row r="1575" spans="15:16">
      <c r="O1575" s="97"/>
      <c r="P1575" s="15"/>
    </row>
    <row r="1576" spans="15:16">
      <c r="O1576" s="97"/>
      <c r="P1576" s="15"/>
    </row>
    <row r="1577" spans="15:16">
      <c r="O1577" s="97"/>
      <c r="P1577" s="15"/>
    </row>
    <row r="1578" spans="15:16">
      <c r="O1578" s="97"/>
      <c r="P1578" s="15"/>
    </row>
    <row r="1579" spans="15:16">
      <c r="O1579" s="97"/>
      <c r="P1579" s="15"/>
    </row>
    <row r="1580" spans="15:16">
      <c r="O1580" s="97"/>
      <c r="P1580" s="15"/>
    </row>
    <row r="1581" spans="15:16">
      <c r="O1581" s="97"/>
      <c r="P1581" s="15"/>
    </row>
    <row r="1582" spans="15:16">
      <c r="O1582" s="97"/>
      <c r="P1582" s="15"/>
    </row>
    <row r="1583" spans="15:16">
      <c r="O1583" s="97"/>
      <c r="P1583" s="15"/>
    </row>
    <row r="1584" spans="15:16">
      <c r="O1584" s="97"/>
      <c r="P1584" s="15"/>
    </row>
    <row r="1585" spans="15:16">
      <c r="O1585" s="97"/>
      <c r="P1585" s="15"/>
    </row>
    <row r="1586" spans="15:16">
      <c r="O1586" s="97"/>
      <c r="P1586" s="15"/>
    </row>
    <row r="1587" spans="15:16">
      <c r="O1587" s="97"/>
      <c r="P1587" s="15"/>
    </row>
    <row r="1588" spans="15:16">
      <c r="O1588" s="97"/>
      <c r="P1588" s="15"/>
    </row>
    <row r="1589" spans="15:16">
      <c r="O1589" s="97"/>
      <c r="P1589" s="15"/>
    </row>
    <row r="1590" spans="15:16">
      <c r="O1590" s="97"/>
      <c r="P1590" s="15"/>
    </row>
    <row r="1591" spans="15:16">
      <c r="O1591" s="97"/>
      <c r="P1591" s="15"/>
    </row>
    <row r="1592" spans="15:16">
      <c r="O1592" s="97"/>
      <c r="P1592" s="15"/>
    </row>
    <row r="1593" spans="15:16">
      <c r="O1593" s="97"/>
      <c r="P1593" s="15"/>
    </row>
    <row r="1594" spans="15:16">
      <c r="O1594" s="97"/>
      <c r="P1594" s="15"/>
    </row>
    <row r="1595" spans="15:16">
      <c r="O1595" s="97"/>
      <c r="P1595" s="15"/>
    </row>
    <row r="1596" spans="15:16">
      <c r="O1596" s="97"/>
      <c r="P1596" s="15"/>
    </row>
    <row r="1597" spans="15:16">
      <c r="O1597" s="97"/>
      <c r="P1597" s="15"/>
    </row>
    <row r="1598" spans="15:16">
      <c r="O1598" s="97"/>
      <c r="P1598" s="15"/>
    </row>
    <row r="1599" spans="15:16">
      <c r="O1599" s="97"/>
      <c r="P1599" s="15"/>
    </row>
    <row r="1600" spans="15:16">
      <c r="O1600" s="97"/>
      <c r="P1600" s="15"/>
    </row>
    <row r="1601" spans="15:16">
      <c r="O1601" s="97"/>
      <c r="P1601" s="15"/>
    </row>
    <row r="1602" spans="15:16">
      <c r="O1602" s="97"/>
      <c r="P1602" s="15"/>
    </row>
    <row r="1603" spans="15:16">
      <c r="O1603" s="97"/>
      <c r="P1603" s="15"/>
    </row>
    <row r="1604" spans="15:16">
      <c r="O1604" s="97"/>
      <c r="P1604" s="15"/>
    </row>
    <row r="1605" spans="15:16">
      <c r="O1605" s="97"/>
      <c r="P1605" s="15"/>
    </row>
    <row r="1606" spans="15:16">
      <c r="O1606" s="97"/>
      <c r="P1606" s="15"/>
    </row>
    <row r="1607" spans="15:16">
      <c r="O1607" s="97"/>
      <c r="P1607" s="15"/>
    </row>
    <row r="1608" spans="15:16">
      <c r="O1608" s="97"/>
      <c r="P1608" s="15"/>
    </row>
    <row r="1609" spans="15:16">
      <c r="O1609" s="97"/>
      <c r="P1609" s="15"/>
    </row>
    <row r="1610" spans="15:16">
      <c r="O1610" s="97"/>
      <c r="P1610" s="15"/>
    </row>
    <row r="1611" spans="15:16">
      <c r="O1611" s="97"/>
      <c r="P1611" s="15"/>
    </row>
    <row r="1612" spans="15:16">
      <c r="O1612" s="97"/>
      <c r="P1612" s="15"/>
    </row>
    <row r="1613" spans="15:16">
      <c r="O1613" s="97"/>
      <c r="P1613" s="15"/>
    </row>
    <row r="1614" spans="15:16">
      <c r="O1614" s="97"/>
      <c r="P1614" s="15"/>
    </row>
    <row r="1615" spans="15:16">
      <c r="O1615" s="97"/>
      <c r="P1615" s="15"/>
    </row>
    <row r="1616" spans="15:16">
      <c r="O1616" s="97"/>
      <c r="P1616" s="15"/>
    </row>
    <row r="1617" spans="15:16">
      <c r="O1617" s="97"/>
      <c r="P1617" s="15"/>
    </row>
    <row r="1618" spans="15:16">
      <c r="O1618" s="97"/>
      <c r="P1618" s="15"/>
    </row>
    <row r="1619" spans="15:16">
      <c r="O1619" s="97"/>
      <c r="P1619" s="15"/>
    </row>
    <row r="1620" spans="15:16">
      <c r="O1620" s="97"/>
      <c r="P1620" s="15"/>
    </row>
    <row r="1621" spans="15:16">
      <c r="O1621" s="97"/>
      <c r="P1621" s="15"/>
    </row>
    <row r="1622" spans="15:16">
      <c r="O1622" s="97"/>
      <c r="P1622" s="15"/>
    </row>
    <row r="1623" spans="15:16">
      <c r="O1623" s="97"/>
      <c r="P1623" s="15"/>
    </row>
    <row r="1624" spans="15:16">
      <c r="O1624" s="97"/>
      <c r="P1624" s="15"/>
    </row>
    <row r="1625" spans="15:16">
      <c r="O1625" s="97"/>
      <c r="P1625" s="15"/>
    </row>
    <row r="1626" spans="15:16">
      <c r="O1626" s="97"/>
      <c r="P1626" s="15"/>
    </row>
    <row r="1627" spans="15:16">
      <c r="O1627" s="97"/>
      <c r="P1627" s="15"/>
    </row>
    <row r="1628" spans="15:16">
      <c r="O1628" s="97"/>
      <c r="P1628" s="15"/>
    </row>
    <row r="1629" spans="15:16">
      <c r="O1629" s="97"/>
      <c r="P1629" s="15"/>
    </row>
    <row r="1630" spans="15:16">
      <c r="O1630" s="97"/>
      <c r="P1630" s="15"/>
    </row>
    <row r="1631" spans="15:16">
      <c r="O1631" s="97"/>
      <c r="P1631" s="15"/>
    </row>
    <row r="1632" spans="15:16">
      <c r="O1632" s="97"/>
      <c r="P1632" s="15"/>
    </row>
    <row r="1633" spans="15:16">
      <c r="O1633" s="97"/>
      <c r="P1633" s="15"/>
    </row>
    <row r="1634" spans="15:16">
      <c r="O1634" s="97"/>
      <c r="P1634" s="15"/>
    </row>
    <row r="1635" spans="15:16">
      <c r="O1635" s="97"/>
      <c r="P1635" s="15"/>
    </row>
    <row r="1636" spans="15:16">
      <c r="O1636" s="97"/>
      <c r="P1636" s="15"/>
    </row>
    <row r="1637" spans="15:16">
      <c r="O1637" s="97"/>
      <c r="P1637" s="15"/>
    </row>
    <row r="1638" spans="15:16">
      <c r="O1638" s="97"/>
      <c r="P1638" s="15"/>
    </row>
    <row r="1639" spans="15:16">
      <c r="O1639" s="97"/>
      <c r="P1639" s="15"/>
    </row>
    <row r="1640" spans="15:16">
      <c r="O1640" s="97"/>
      <c r="P1640" s="15"/>
    </row>
    <row r="1641" spans="15:16">
      <c r="O1641" s="97"/>
      <c r="P1641" s="15"/>
    </row>
    <row r="1642" spans="15:16">
      <c r="O1642" s="97"/>
      <c r="P1642" s="15"/>
    </row>
    <row r="1643" spans="15:16">
      <c r="O1643" s="97"/>
      <c r="P1643" s="15"/>
    </row>
    <row r="1644" spans="15:16">
      <c r="O1644" s="97"/>
      <c r="P1644" s="15"/>
    </row>
    <row r="1645" spans="15:16">
      <c r="O1645" s="97"/>
      <c r="P1645" s="15"/>
    </row>
    <row r="1646" spans="15:16">
      <c r="O1646" s="97"/>
      <c r="P1646" s="15"/>
    </row>
    <row r="1647" spans="15:16">
      <c r="O1647" s="97"/>
      <c r="P1647" s="15"/>
    </row>
    <row r="1648" spans="15:16">
      <c r="O1648" s="97"/>
      <c r="P1648" s="15"/>
    </row>
    <row r="1649" spans="15:16">
      <c r="O1649" s="97"/>
      <c r="P1649" s="15"/>
    </row>
    <row r="1650" spans="15:16">
      <c r="O1650" s="97"/>
      <c r="P1650" s="15"/>
    </row>
    <row r="1651" spans="15:16">
      <c r="O1651" s="97"/>
      <c r="P1651" s="15"/>
    </row>
    <row r="1652" spans="15:16">
      <c r="O1652" s="97"/>
      <c r="P1652" s="15"/>
    </row>
    <row r="1653" spans="15:16">
      <c r="O1653" s="97"/>
      <c r="P1653" s="15"/>
    </row>
    <row r="1654" spans="15:16">
      <c r="O1654" s="97"/>
      <c r="P1654" s="15"/>
    </row>
    <row r="1655" spans="15:16">
      <c r="O1655" s="97"/>
      <c r="P1655" s="15"/>
    </row>
    <row r="1656" spans="15:16">
      <c r="O1656" s="97"/>
      <c r="P1656" s="15"/>
    </row>
    <row r="1657" spans="15:16">
      <c r="O1657" s="97"/>
      <c r="P1657" s="15"/>
    </row>
    <row r="1658" spans="15:16">
      <c r="O1658" s="97"/>
      <c r="P1658" s="15"/>
    </row>
    <row r="1659" spans="15:16">
      <c r="O1659" s="97"/>
      <c r="P1659" s="15"/>
    </row>
    <row r="1660" spans="15:16">
      <c r="O1660" s="97"/>
      <c r="P1660" s="15"/>
    </row>
    <row r="1661" spans="15:16">
      <c r="O1661" s="97"/>
      <c r="P1661" s="15"/>
    </row>
    <row r="1662" spans="15:16">
      <c r="O1662" s="97"/>
      <c r="P1662" s="15"/>
    </row>
    <row r="1663" spans="15:16">
      <c r="O1663" s="97"/>
      <c r="P1663" s="15"/>
    </row>
    <row r="1664" spans="15:16">
      <c r="O1664" s="97"/>
      <c r="P1664" s="15"/>
    </row>
    <row r="1665" spans="15:16">
      <c r="O1665" s="97"/>
      <c r="P1665" s="15"/>
    </row>
    <row r="1666" spans="15:16">
      <c r="O1666" s="97"/>
      <c r="P1666" s="15"/>
    </row>
    <row r="1667" spans="15:16">
      <c r="O1667" s="97"/>
      <c r="P1667" s="15"/>
    </row>
    <row r="1668" spans="15:16">
      <c r="O1668" s="97"/>
      <c r="P1668" s="15"/>
    </row>
    <row r="1669" spans="15:16">
      <c r="O1669" s="97"/>
      <c r="P1669" s="15"/>
    </row>
    <row r="1670" spans="15:16">
      <c r="O1670" s="97"/>
      <c r="P1670" s="15"/>
    </row>
    <row r="1671" spans="15:16">
      <c r="O1671" s="97"/>
      <c r="P1671" s="15"/>
    </row>
    <row r="1672" spans="15:16">
      <c r="O1672" s="97"/>
      <c r="P1672" s="15"/>
    </row>
    <row r="1673" spans="15:16">
      <c r="O1673" s="97"/>
      <c r="P1673" s="15"/>
    </row>
    <row r="1674" spans="15:16">
      <c r="O1674" s="97"/>
      <c r="P1674" s="15"/>
    </row>
    <row r="1675" spans="15:16">
      <c r="O1675" s="97"/>
      <c r="P1675" s="15"/>
    </row>
    <row r="1676" spans="15:16">
      <c r="O1676" s="97"/>
      <c r="P1676" s="15"/>
    </row>
    <row r="1677" spans="15:16">
      <c r="O1677" s="97"/>
      <c r="P1677" s="15"/>
    </row>
    <row r="1678" spans="15:16">
      <c r="O1678" s="97"/>
      <c r="P1678" s="15"/>
    </row>
    <row r="1679" spans="15:16">
      <c r="O1679" s="97"/>
      <c r="P1679" s="15"/>
    </row>
    <row r="1680" spans="15:16">
      <c r="O1680" s="97"/>
      <c r="P1680" s="15"/>
    </row>
    <row r="1681" spans="15:16">
      <c r="O1681" s="97"/>
      <c r="P1681" s="15"/>
    </row>
    <row r="1682" spans="15:16">
      <c r="O1682" s="97"/>
      <c r="P1682" s="15"/>
    </row>
    <row r="1683" spans="15:16">
      <c r="O1683" s="97"/>
      <c r="P1683" s="15"/>
    </row>
    <row r="1684" spans="15:16">
      <c r="O1684" s="97"/>
      <c r="P1684" s="15"/>
    </row>
    <row r="1685" spans="15:16">
      <c r="O1685" s="97"/>
      <c r="P1685" s="15"/>
    </row>
    <row r="1686" spans="15:16">
      <c r="O1686" s="97"/>
      <c r="P1686" s="15"/>
    </row>
    <row r="1687" spans="15:16">
      <c r="O1687" s="97"/>
      <c r="P1687" s="15"/>
    </row>
    <row r="1688" spans="15:16">
      <c r="O1688" s="97"/>
      <c r="P1688" s="15"/>
    </row>
    <row r="1689" spans="15:16">
      <c r="O1689" s="97"/>
      <c r="P1689" s="15"/>
    </row>
    <row r="1690" spans="15:16">
      <c r="O1690" s="97"/>
      <c r="P1690" s="15"/>
    </row>
    <row r="1691" spans="15:16">
      <c r="O1691" s="97"/>
      <c r="P1691" s="15"/>
    </row>
    <row r="1692" spans="15:16">
      <c r="O1692" s="97"/>
      <c r="P1692" s="15"/>
    </row>
    <row r="1693" spans="15:16">
      <c r="O1693" s="97"/>
      <c r="P1693" s="15"/>
    </row>
    <row r="1694" spans="15:16">
      <c r="O1694" s="97"/>
      <c r="P1694" s="15"/>
    </row>
    <row r="1695" spans="15:16">
      <c r="O1695" s="97"/>
      <c r="P1695" s="15"/>
    </row>
    <row r="1696" spans="15:16">
      <c r="O1696" s="97"/>
      <c r="P1696" s="15"/>
    </row>
    <row r="1697" spans="15:16">
      <c r="O1697" s="97"/>
      <c r="P1697" s="15"/>
    </row>
    <row r="1698" spans="15:16">
      <c r="O1698" s="97"/>
      <c r="P1698" s="15"/>
    </row>
    <row r="1699" spans="15:16">
      <c r="O1699" s="97"/>
      <c r="P1699" s="15"/>
    </row>
    <row r="1700" spans="15:16">
      <c r="O1700" s="97"/>
      <c r="P1700" s="15"/>
    </row>
    <row r="1701" spans="15:16">
      <c r="O1701" s="97"/>
      <c r="P1701" s="15"/>
    </row>
    <row r="1702" spans="15:16">
      <c r="O1702" s="97"/>
      <c r="P1702" s="15"/>
    </row>
    <row r="1703" spans="15:16">
      <c r="O1703" s="97"/>
      <c r="P1703" s="15"/>
    </row>
    <row r="1704" spans="15:16">
      <c r="O1704" s="97"/>
      <c r="P1704" s="15"/>
    </row>
    <row r="1705" spans="15:16">
      <c r="O1705" s="97"/>
      <c r="P1705" s="15"/>
    </row>
    <row r="1706" spans="15:16">
      <c r="O1706" s="97"/>
      <c r="P1706" s="15"/>
    </row>
    <row r="1707" spans="15:16">
      <c r="O1707" s="97"/>
      <c r="P1707" s="15"/>
    </row>
    <row r="1708" spans="15:16">
      <c r="O1708" s="97"/>
      <c r="P1708" s="15"/>
    </row>
    <row r="1709" spans="15:16">
      <c r="O1709" s="97"/>
      <c r="P1709" s="15"/>
    </row>
    <row r="1710" spans="15:16">
      <c r="O1710" s="97"/>
      <c r="P1710" s="15"/>
    </row>
    <row r="1711" spans="15:16">
      <c r="O1711" s="97"/>
      <c r="P1711" s="15"/>
    </row>
    <row r="1712" spans="15:16">
      <c r="O1712" s="97"/>
      <c r="P1712" s="15"/>
    </row>
    <row r="1713" spans="15:16">
      <c r="O1713" s="97"/>
      <c r="P1713" s="15"/>
    </row>
    <row r="1714" spans="15:16">
      <c r="O1714" s="97"/>
      <c r="P1714" s="15"/>
    </row>
    <row r="1715" spans="15:16">
      <c r="O1715" s="97"/>
      <c r="P1715" s="15"/>
    </row>
    <row r="1716" spans="15:16">
      <c r="O1716" s="97"/>
      <c r="P1716" s="15"/>
    </row>
    <row r="1717" spans="15:16">
      <c r="O1717" s="97"/>
      <c r="P1717" s="15"/>
    </row>
    <row r="1718" spans="15:16">
      <c r="O1718" s="97"/>
      <c r="P1718" s="15"/>
    </row>
    <row r="1719" spans="15:16">
      <c r="O1719" s="97"/>
      <c r="P1719" s="15"/>
    </row>
    <row r="1720" spans="15:16">
      <c r="O1720" s="97"/>
      <c r="P1720" s="15"/>
    </row>
    <row r="1721" spans="15:16">
      <c r="O1721" s="97"/>
      <c r="P1721" s="15"/>
    </row>
    <row r="1722" spans="15:16">
      <c r="O1722" s="97"/>
      <c r="P1722" s="15"/>
    </row>
    <row r="1723" spans="15:16">
      <c r="O1723" s="97"/>
      <c r="P1723" s="15"/>
    </row>
    <row r="1724" spans="15:16">
      <c r="O1724" s="97"/>
      <c r="P1724" s="15"/>
    </row>
    <row r="1725" spans="15:16">
      <c r="O1725" s="97"/>
      <c r="P1725" s="15"/>
    </row>
    <row r="1726" spans="15:16">
      <c r="O1726" s="97"/>
      <c r="P1726" s="15"/>
    </row>
    <row r="1727" spans="15:16">
      <c r="O1727" s="97"/>
      <c r="P1727" s="15"/>
    </row>
    <row r="1728" spans="15:16">
      <c r="O1728" s="97"/>
      <c r="P1728" s="15"/>
    </row>
    <row r="1729" spans="15:16">
      <c r="O1729" s="97"/>
      <c r="P1729" s="15"/>
    </row>
    <row r="1730" spans="15:16">
      <c r="O1730" s="97"/>
      <c r="P1730" s="15"/>
    </row>
    <row r="1731" spans="15:16">
      <c r="O1731" s="97"/>
      <c r="P1731" s="15"/>
    </row>
    <row r="1732" spans="15:16">
      <c r="O1732" s="97"/>
      <c r="P1732" s="15"/>
    </row>
    <row r="1733" spans="15:16">
      <c r="O1733" s="97"/>
      <c r="P1733" s="15"/>
    </row>
    <row r="1734" spans="15:16">
      <c r="O1734" s="97"/>
      <c r="P1734" s="15"/>
    </row>
    <row r="1735" spans="15:16">
      <c r="O1735" s="97"/>
      <c r="P1735" s="15"/>
    </row>
    <row r="1736" spans="15:16">
      <c r="O1736" s="97"/>
      <c r="P1736" s="15"/>
    </row>
    <row r="1737" spans="15:16">
      <c r="O1737" s="97"/>
      <c r="P1737" s="15"/>
    </row>
    <row r="1738" spans="15:16">
      <c r="O1738" s="97"/>
      <c r="P1738" s="15"/>
    </row>
    <row r="1739" spans="15:16">
      <c r="O1739" s="97"/>
      <c r="P1739" s="15"/>
    </row>
    <row r="1740" spans="15:16">
      <c r="O1740" s="97"/>
      <c r="P1740" s="15"/>
    </row>
    <row r="1741" spans="15:16">
      <c r="O1741" s="97"/>
      <c r="P1741" s="15"/>
    </row>
    <row r="1742" spans="15:16">
      <c r="O1742" s="97"/>
      <c r="P1742" s="15"/>
    </row>
    <row r="1743" spans="15:16">
      <c r="O1743" s="97"/>
      <c r="P1743" s="15"/>
    </row>
    <row r="1744" spans="15:16">
      <c r="O1744" s="97"/>
      <c r="P1744" s="15"/>
    </row>
    <row r="1745" spans="15:16">
      <c r="O1745" s="97"/>
      <c r="P1745" s="15"/>
    </row>
    <row r="1746" spans="15:16">
      <c r="O1746" s="97"/>
      <c r="P1746" s="15"/>
    </row>
    <row r="1747" spans="15:16">
      <c r="O1747" s="97"/>
      <c r="P1747" s="15"/>
    </row>
    <row r="1748" spans="15:16">
      <c r="O1748" s="97"/>
      <c r="P1748" s="15"/>
    </row>
    <row r="1749" spans="15:16">
      <c r="O1749" s="97"/>
      <c r="P1749" s="15"/>
    </row>
    <row r="1750" spans="15:16">
      <c r="O1750" s="97"/>
      <c r="P1750" s="15"/>
    </row>
    <row r="1751" spans="15:16">
      <c r="O1751" s="97"/>
      <c r="P1751" s="15"/>
    </row>
    <row r="1752" spans="15:16">
      <c r="O1752" s="97"/>
      <c r="P1752" s="15"/>
    </row>
    <row r="1753" spans="15:16">
      <c r="O1753" s="97"/>
      <c r="P1753" s="15"/>
    </row>
    <row r="1754" spans="15:16">
      <c r="O1754" s="97"/>
      <c r="P1754" s="15"/>
    </row>
    <row r="1755" spans="15:16">
      <c r="O1755" s="97"/>
      <c r="P1755" s="15"/>
    </row>
    <row r="1756" spans="15:16">
      <c r="O1756" s="97"/>
      <c r="P1756" s="15"/>
    </row>
    <row r="1757" spans="15:16">
      <c r="O1757" s="97"/>
      <c r="P1757" s="15"/>
    </row>
    <row r="1758" spans="15:16">
      <c r="O1758" s="97"/>
      <c r="P1758" s="15"/>
    </row>
    <row r="1759" spans="15:16">
      <c r="O1759" s="97"/>
      <c r="P1759" s="15"/>
    </row>
    <row r="1760" spans="15:16">
      <c r="O1760" s="97"/>
      <c r="P1760" s="15"/>
    </row>
    <row r="1761" spans="15:16">
      <c r="O1761" s="97"/>
      <c r="P1761" s="15"/>
    </row>
    <row r="1762" spans="15:16">
      <c r="O1762" s="97"/>
      <c r="P1762" s="15"/>
    </row>
    <row r="1763" spans="15:16">
      <c r="O1763" s="97"/>
      <c r="P1763" s="15"/>
    </row>
    <row r="1764" spans="15:16">
      <c r="O1764" s="97"/>
      <c r="P1764" s="15"/>
    </row>
    <row r="1765" spans="15:16">
      <c r="O1765" s="97"/>
      <c r="P1765" s="15"/>
    </row>
    <row r="1766" spans="15:16">
      <c r="O1766" s="97"/>
      <c r="P1766" s="15"/>
    </row>
    <row r="1767" spans="15:16">
      <c r="O1767" s="97"/>
      <c r="P1767" s="15"/>
    </row>
    <row r="1768" spans="15:16">
      <c r="O1768" s="97"/>
      <c r="P1768" s="15"/>
    </row>
    <row r="1769" spans="15:16">
      <c r="O1769" s="97"/>
      <c r="P1769" s="15"/>
    </row>
    <row r="1770" spans="15:16">
      <c r="O1770" s="97"/>
      <c r="P1770" s="15"/>
    </row>
    <row r="1771" spans="15:16">
      <c r="O1771" s="97"/>
      <c r="P1771" s="15"/>
    </row>
    <row r="1772" spans="15:16">
      <c r="O1772" s="97"/>
      <c r="P1772" s="15"/>
    </row>
    <row r="1773" spans="15:16">
      <c r="O1773" s="97"/>
      <c r="P1773" s="15"/>
    </row>
    <row r="1774" spans="15:16">
      <c r="O1774" s="97"/>
      <c r="P1774" s="15"/>
    </row>
    <row r="1775" spans="15:16">
      <c r="O1775" s="97"/>
      <c r="P1775" s="15"/>
    </row>
    <row r="1776" spans="15:16">
      <c r="O1776" s="97"/>
      <c r="P1776" s="15"/>
    </row>
    <row r="1777" spans="15:16">
      <c r="O1777" s="97"/>
      <c r="P1777" s="15"/>
    </row>
    <row r="1778" spans="15:16">
      <c r="O1778" s="97"/>
      <c r="P1778" s="15"/>
    </row>
    <row r="1779" spans="15:16">
      <c r="O1779" s="97"/>
      <c r="P1779" s="15"/>
    </row>
    <row r="1780" spans="15:16">
      <c r="O1780" s="97"/>
      <c r="P1780" s="15"/>
    </row>
    <row r="1781" spans="15:16">
      <c r="O1781" s="97"/>
      <c r="P1781" s="15"/>
    </row>
    <row r="1782" spans="15:16">
      <c r="O1782" s="97"/>
      <c r="P1782" s="15"/>
    </row>
    <row r="1783" spans="15:16">
      <c r="O1783" s="97"/>
      <c r="P1783" s="15"/>
    </row>
    <row r="1784" spans="15:16">
      <c r="O1784" s="97"/>
      <c r="P1784" s="15"/>
    </row>
    <row r="1785" spans="15:16">
      <c r="O1785" s="97"/>
      <c r="P1785" s="15"/>
    </row>
    <row r="1786" spans="15:16">
      <c r="O1786" s="97"/>
      <c r="P1786" s="15"/>
    </row>
    <row r="1787" spans="15:16">
      <c r="O1787" s="97"/>
      <c r="P1787" s="15"/>
    </row>
    <row r="1788" spans="15:16">
      <c r="O1788" s="97"/>
      <c r="P1788" s="15"/>
    </row>
    <row r="1789" spans="15:16">
      <c r="O1789" s="97"/>
      <c r="P1789" s="15"/>
    </row>
    <row r="1790" spans="15:16">
      <c r="O1790" s="97"/>
      <c r="P1790" s="15"/>
    </row>
    <row r="1791" spans="15:16">
      <c r="O1791" s="97"/>
      <c r="P1791" s="15"/>
    </row>
    <row r="1792" spans="15:16">
      <c r="O1792" s="97"/>
      <c r="P1792" s="15"/>
    </row>
    <row r="1793" spans="15:16">
      <c r="O1793" s="97"/>
      <c r="P1793" s="15"/>
    </row>
    <row r="1794" spans="15:16">
      <c r="O1794" s="97"/>
      <c r="P1794" s="15"/>
    </row>
    <row r="1795" spans="15:16">
      <c r="O1795" s="97"/>
      <c r="P1795" s="15"/>
    </row>
    <row r="1796" spans="15:16">
      <c r="O1796" s="97"/>
      <c r="P1796" s="15"/>
    </row>
    <row r="1797" spans="15:16">
      <c r="O1797" s="97"/>
      <c r="P1797" s="15"/>
    </row>
    <row r="1798" spans="15:16">
      <c r="O1798" s="97"/>
      <c r="P1798" s="15"/>
    </row>
    <row r="1799" spans="15:16">
      <c r="O1799" s="97"/>
      <c r="P1799" s="15"/>
    </row>
    <row r="1800" spans="15:16">
      <c r="O1800" s="97"/>
      <c r="P1800" s="15"/>
    </row>
    <row r="1801" spans="15:16">
      <c r="O1801" s="97"/>
      <c r="P1801" s="15"/>
    </row>
    <row r="1802" spans="15:16">
      <c r="O1802" s="97"/>
      <c r="P1802" s="15"/>
    </row>
    <row r="1803" spans="15:16">
      <c r="O1803" s="97"/>
      <c r="P1803" s="15"/>
    </row>
    <row r="1804" spans="15:16">
      <c r="O1804" s="97"/>
      <c r="P1804" s="15"/>
    </row>
    <row r="1805" spans="15:16">
      <c r="O1805" s="97"/>
      <c r="P1805" s="15"/>
    </row>
    <row r="1806" spans="15:16">
      <c r="O1806" s="97"/>
      <c r="P1806" s="15"/>
    </row>
    <row r="1807" spans="15:16">
      <c r="O1807" s="97"/>
      <c r="P1807" s="15"/>
    </row>
    <row r="1808" spans="15:16">
      <c r="O1808" s="97"/>
      <c r="P1808" s="15"/>
    </row>
    <row r="1809" spans="15:16">
      <c r="O1809" s="97"/>
      <c r="P1809" s="15"/>
    </row>
    <row r="1810" spans="15:16">
      <c r="O1810" s="97"/>
      <c r="P1810" s="15"/>
    </row>
    <row r="1811" spans="15:16">
      <c r="O1811" s="97"/>
      <c r="P1811" s="15"/>
    </row>
    <row r="1812" spans="15:16">
      <c r="O1812" s="97"/>
      <c r="P1812" s="15"/>
    </row>
    <row r="1813" spans="15:16">
      <c r="O1813" s="97"/>
      <c r="P1813" s="15"/>
    </row>
    <row r="1814" spans="15:16">
      <c r="O1814" s="97"/>
      <c r="P1814" s="15"/>
    </row>
    <row r="1815" spans="15:16">
      <c r="O1815" s="97"/>
      <c r="P1815" s="15"/>
    </row>
    <row r="1816" spans="15:16">
      <c r="O1816" s="97"/>
      <c r="P1816" s="15"/>
    </row>
    <row r="1817" spans="15:16">
      <c r="O1817" s="97"/>
      <c r="P1817" s="15"/>
    </row>
    <row r="1818" spans="15:16">
      <c r="O1818" s="97"/>
      <c r="P1818" s="15"/>
    </row>
    <row r="1819" spans="15:16">
      <c r="O1819" s="97"/>
      <c r="P1819" s="15"/>
    </row>
    <row r="1820" spans="15:16">
      <c r="O1820" s="97"/>
      <c r="P1820" s="15"/>
    </row>
    <row r="1821" spans="15:16">
      <c r="O1821" s="97"/>
      <c r="P1821" s="15"/>
    </row>
    <row r="1822" spans="15:16">
      <c r="O1822" s="97"/>
      <c r="P1822" s="15"/>
    </row>
    <row r="1823" spans="15:16">
      <c r="O1823" s="97"/>
      <c r="P1823" s="15"/>
    </row>
    <row r="1824" spans="15:16">
      <c r="O1824" s="97"/>
      <c r="P1824" s="15"/>
    </row>
    <row r="1825" spans="15:16">
      <c r="O1825" s="97"/>
      <c r="P1825" s="15"/>
    </row>
    <row r="1826" spans="15:16">
      <c r="O1826" s="97"/>
      <c r="P1826" s="15"/>
    </row>
    <row r="1827" spans="15:16">
      <c r="O1827" s="97"/>
      <c r="P1827" s="15"/>
    </row>
    <row r="1828" spans="15:16">
      <c r="O1828" s="97"/>
      <c r="P1828" s="15"/>
    </row>
    <row r="1829" spans="15:16">
      <c r="O1829" s="97"/>
      <c r="P1829" s="15"/>
    </row>
    <row r="1830" spans="15:16">
      <c r="O1830" s="97"/>
      <c r="P1830" s="15"/>
    </row>
    <row r="1831" spans="15:16">
      <c r="O1831" s="97"/>
      <c r="P1831" s="15"/>
    </row>
    <row r="1832" spans="15:16">
      <c r="O1832" s="97"/>
      <c r="P1832" s="15"/>
    </row>
    <row r="1833" spans="15:16">
      <c r="O1833" s="97"/>
      <c r="P1833" s="15"/>
    </row>
    <row r="1834" spans="15:16">
      <c r="O1834" s="97"/>
      <c r="P1834" s="15"/>
    </row>
    <row r="1835" spans="15:16">
      <c r="O1835" s="97"/>
      <c r="P1835" s="15"/>
    </row>
    <row r="1836" spans="15:16">
      <c r="O1836" s="97"/>
      <c r="P1836" s="15"/>
    </row>
    <row r="1837" spans="15:16">
      <c r="O1837" s="97"/>
      <c r="P1837" s="15"/>
    </row>
    <row r="1838" spans="15:16">
      <c r="O1838" s="97"/>
      <c r="P1838" s="15"/>
    </row>
    <row r="1839" spans="15:16">
      <c r="O1839" s="97"/>
      <c r="P1839" s="15"/>
    </row>
    <row r="1840" spans="15:16">
      <c r="O1840" s="97"/>
      <c r="P1840" s="15"/>
    </row>
    <row r="1841" spans="15:16">
      <c r="O1841" s="97"/>
      <c r="P1841" s="15"/>
    </row>
    <row r="1842" spans="15:16">
      <c r="O1842" s="97"/>
      <c r="P1842" s="15"/>
    </row>
    <row r="1843" spans="15:16">
      <c r="O1843" s="97"/>
      <c r="P1843" s="15"/>
    </row>
    <row r="1844" spans="15:16">
      <c r="O1844" s="97"/>
      <c r="P1844" s="15"/>
    </row>
    <row r="1845" spans="15:16">
      <c r="O1845" s="97"/>
      <c r="P1845" s="15"/>
    </row>
    <row r="1846" spans="15:16">
      <c r="O1846" s="97"/>
      <c r="P1846" s="15"/>
    </row>
    <row r="1847" spans="15:16">
      <c r="O1847" s="97"/>
      <c r="P1847" s="15"/>
    </row>
    <row r="1848" spans="15:16">
      <c r="O1848" s="97"/>
      <c r="P1848" s="15"/>
    </row>
    <row r="1849" spans="15:16">
      <c r="O1849" s="97"/>
      <c r="P1849" s="15"/>
    </row>
    <row r="1850" spans="15:16">
      <c r="O1850" s="97"/>
      <c r="P1850" s="15"/>
    </row>
    <row r="1851" spans="15:16">
      <c r="O1851" s="97"/>
      <c r="P1851" s="15"/>
    </row>
    <row r="1852" spans="15:16">
      <c r="O1852" s="97"/>
      <c r="P1852" s="15"/>
    </row>
    <row r="1853" spans="15:16">
      <c r="O1853" s="97"/>
      <c r="P1853" s="15"/>
    </row>
    <row r="1854" spans="15:16">
      <c r="O1854" s="97"/>
      <c r="P1854" s="15"/>
    </row>
    <row r="1855" spans="15:16">
      <c r="O1855" s="97"/>
      <c r="P1855" s="15"/>
    </row>
    <row r="1856" spans="15:16">
      <c r="O1856" s="97"/>
      <c r="P1856" s="15"/>
    </row>
    <row r="1857" spans="15:16">
      <c r="O1857" s="97"/>
      <c r="P1857" s="15"/>
    </row>
    <row r="1858" spans="15:16">
      <c r="O1858" s="97"/>
      <c r="P1858" s="15"/>
    </row>
    <row r="1859" spans="15:16">
      <c r="O1859" s="97"/>
      <c r="P1859" s="15"/>
    </row>
    <row r="1860" spans="15:16">
      <c r="O1860" s="97"/>
      <c r="P1860" s="15"/>
    </row>
    <row r="1861" spans="15:16">
      <c r="O1861" s="97"/>
      <c r="P1861" s="15"/>
    </row>
    <row r="1862" spans="15:16">
      <c r="O1862" s="97"/>
      <c r="P1862" s="15"/>
    </row>
    <row r="1863" spans="15:16">
      <c r="O1863" s="97"/>
      <c r="P1863" s="15"/>
    </row>
    <row r="1864" spans="15:16">
      <c r="O1864" s="97"/>
      <c r="P1864" s="15"/>
    </row>
    <row r="1865" spans="15:16">
      <c r="O1865" s="97"/>
      <c r="P1865" s="15"/>
    </row>
    <row r="1866" spans="15:16">
      <c r="O1866" s="97"/>
      <c r="P1866" s="15"/>
    </row>
    <row r="1867" spans="15:16">
      <c r="O1867" s="97"/>
      <c r="P1867" s="15"/>
    </row>
    <row r="1868" spans="15:16">
      <c r="O1868" s="97"/>
      <c r="P1868" s="15"/>
    </row>
    <row r="1869" spans="15:16">
      <c r="O1869" s="97"/>
      <c r="P1869" s="15"/>
    </row>
    <row r="1870" spans="15:16">
      <c r="O1870" s="97"/>
      <c r="P1870" s="15"/>
    </row>
    <row r="1871" spans="15:16">
      <c r="O1871" s="97"/>
      <c r="P1871" s="15"/>
    </row>
    <row r="1872" spans="15:16">
      <c r="O1872" s="97"/>
      <c r="P1872" s="15"/>
    </row>
    <row r="1873" spans="15:16">
      <c r="O1873" s="97"/>
      <c r="P1873" s="15"/>
    </row>
    <row r="1874" spans="15:16">
      <c r="O1874" s="97"/>
      <c r="P1874" s="15"/>
    </row>
    <row r="1875" spans="15:16">
      <c r="O1875" s="97"/>
      <c r="P1875" s="15"/>
    </row>
    <row r="1876" spans="15:16">
      <c r="O1876" s="97"/>
      <c r="P1876" s="15"/>
    </row>
    <row r="1877" spans="15:16">
      <c r="O1877" s="97"/>
      <c r="P1877" s="15"/>
    </row>
    <row r="1878" spans="15:16">
      <c r="O1878" s="97"/>
      <c r="P1878" s="15"/>
    </row>
    <row r="1879" spans="15:16">
      <c r="O1879" s="97"/>
      <c r="P1879" s="15"/>
    </row>
    <row r="1880" spans="15:16">
      <c r="O1880" s="97"/>
      <c r="P1880" s="15"/>
    </row>
    <row r="1881" spans="15:16">
      <c r="O1881" s="97"/>
      <c r="P1881" s="15"/>
    </row>
    <row r="1882" spans="15:16">
      <c r="O1882" s="97"/>
      <c r="P1882" s="15"/>
    </row>
    <row r="1883" spans="15:16">
      <c r="O1883" s="97"/>
      <c r="P1883" s="15"/>
    </row>
    <row r="1884" spans="15:16">
      <c r="O1884" s="97"/>
      <c r="P1884" s="15"/>
    </row>
    <row r="1885" spans="15:16">
      <c r="O1885" s="97"/>
      <c r="P1885" s="15"/>
    </row>
    <row r="1886" spans="15:16">
      <c r="O1886" s="97"/>
      <c r="P1886" s="15"/>
    </row>
    <row r="1887" spans="15:16">
      <c r="O1887" s="97"/>
      <c r="P1887" s="15"/>
    </row>
    <row r="1888" spans="15:16">
      <c r="O1888" s="97"/>
      <c r="P1888" s="15"/>
    </row>
    <row r="1889" spans="15:16">
      <c r="O1889" s="97"/>
      <c r="P1889" s="15"/>
    </row>
    <row r="1890" spans="15:16">
      <c r="O1890" s="97"/>
      <c r="P1890" s="15"/>
    </row>
    <row r="1891" spans="15:16">
      <c r="O1891" s="97"/>
      <c r="P1891" s="15"/>
    </row>
    <row r="1892" spans="15:16">
      <c r="O1892" s="97"/>
      <c r="P1892" s="15"/>
    </row>
    <row r="1893" spans="15:16">
      <c r="O1893" s="97"/>
      <c r="P1893" s="15"/>
    </row>
    <row r="1894" spans="15:16">
      <c r="O1894" s="97"/>
      <c r="P1894" s="15"/>
    </row>
    <row r="1895" spans="15:16">
      <c r="O1895" s="97"/>
      <c r="P1895" s="15"/>
    </row>
    <row r="1896" spans="15:16">
      <c r="O1896" s="97"/>
      <c r="P1896" s="15"/>
    </row>
    <row r="1897" spans="15:16">
      <c r="O1897" s="97"/>
      <c r="P1897" s="15"/>
    </row>
    <row r="1898" spans="15:16">
      <c r="O1898" s="97"/>
      <c r="P1898" s="15"/>
    </row>
    <row r="1899" spans="15:16">
      <c r="O1899" s="97"/>
      <c r="P1899" s="15"/>
    </row>
    <row r="1900" spans="15:16">
      <c r="O1900" s="97"/>
      <c r="P1900" s="15"/>
    </row>
    <row r="1901" spans="15:16">
      <c r="O1901" s="97"/>
      <c r="P1901" s="15"/>
    </row>
    <row r="1902" spans="15:16">
      <c r="O1902" s="97"/>
      <c r="P1902" s="15"/>
    </row>
    <row r="1903" spans="15:16">
      <c r="O1903" s="97"/>
      <c r="P1903" s="15"/>
    </row>
    <row r="1904" spans="15:16">
      <c r="O1904" s="97"/>
      <c r="P1904" s="15"/>
    </row>
    <row r="1905" spans="15:16">
      <c r="O1905" s="97"/>
      <c r="P1905" s="15"/>
    </row>
    <row r="1906" spans="15:16">
      <c r="O1906" s="97"/>
      <c r="P1906" s="15"/>
    </row>
    <row r="1907" spans="15:16">
      <c r="O1907" s="97"/>
      <c r="P1907" s="15"/>
    </row>
    <row r="1908" spans="15:16">
      <c r="O1908" s="97"/>
      <c r="P1908" s="15"/>
    </row>
    <row r="1909" spans="15:16">
      <c r="O1909" s="97"/>
      <c r="P1909" s="15"/>
    </row>
    <row r="1910" spans="15:16">
      <c r="O1910" s="97"/>
      <c r="P1910" s="15"/>
    </row>
    <row r="1911" spans="15:16">
      <c r="O1911" s="97"/>
      <c r="P1911" s="15"/>
    </row>
    <row r="1912" spans="15:16">
      <c r="O1912" s="97"/>
      <c r="P1912" s="15"/>
    </row>
    <row r="1913" spans="15:16">
      <c r="O1913" s="97"/>
      <c r="P1913" s="15"/>
    </row>
    <row r="1914" spans="15:16">
      <c r="O1914" s="97"/>
      <c r="P1914" s="15"/>
    </row>
    <row r="1915" spans="15:16">
      <c r="O1915" s="97"/>
      <c r="P1915" s="15"/>
    </row>
    <row r="1916" spans="15:16">
      <c r="O1916" s="97"/>
      <c r="P1916" s="15"/>
    </row>
    <row r="1917" spans="15:16">
      <c r="O1917" s="97"/>
      <c r="P1917" s="15"/>
    </row>
    <row r="1918" spans="15:16">
      <c r="O1918" s="97"/>
      <c r="P1918" s="15"/>
    </row>
    <row r="1919" spans="15:16">
      <c r="O1919" s="97"/>
      <c r="P1919" s="15"/>
    </row>
    <row r="1920" spans="15:16">
      <c r="O1920" s="97"/>
      <c r="P1920" s="15"/>
    </row>
    <row r="1921" spans="15:16">
      <c r="O1921" s="97"/>
      <c r="P1921" s="15"/>
    </row>
    <row r="1922" spans="15:16">
      <c r="O1922" s="97"/>
      <c r="P1922" s="15"/>
    </row>
    <row r="1923" spans="15:16">
      <c r="O1923" s="97"/>
      <c r="P1923" s="15"/>
    </row>
    <row r="1924" spans="15:16">
      <c r="O1924" s="97"/>
      <c r="P1924" s="15"/>
    </row>
    <row r="1925" spans="15:16">
      <c r="O1925" s="97"/>
      <c r="P1925" s="15"/>
    </row>
    <row r="1926" spans="15:16">
      <c r="O1926" s="97"/>
      <c r="P1926" s="15"/>
    </row>
    <row r="1927" spans="15:16">
      <c r="O1927" s="97"/>
      <c r="P1927" s="15"/>
    </row>
    <row r="1928" spans="15:16">
      <c r="O1928" s="97"/>
      <c r="P1928" s="15"/>
    </row>
    <row r="1929" spans="15:16">
      <c r="O1929" s="97"/>
      <c r="P1929" s="15"/>
    </row>
    <row r="1930" spans="15:16">
      <c r="O1930" s="97"/>
      <c r="P1930" s="15"/>
    </row>
    <row r="1931" spans="15:16">
      <c r="O1931" s="97"/>
      <c r="P1931" s="15"/>
    </row>
    <row r="1932" spans="15:16">
      <c r="O1932" s="97"/>
      <c r="P1932" s="15"/>
    </row>
    <row r="1933" spans="15:16">
      <c r="O1933" s="97"/>
      <c r="P1933" s="15"/>
    </row>
    <row r="1934" spans="15:16">
      <c r="O1934" s="97"/>
      <c r="P1934" s="15"/>
    </row>
    <row r="1935" spans="15:16">
      <c r="O1935" s="97"/>
      <c r="P1935" s="15"/>
    </row>
    <row r="1936" spans="15:16">
      <c r="O1936" s="97"/>
      <c r="P1936" s="15"/>
    </row>
    <row r="1937" spans="15:16">
      <c r="O1937" s="97"/>
      <c r="P1937" s="15"/>
    </row>
    <row r="1938" spans="15:16">
      <c r="O1938" s="97"/>
      <c r="P1938" s="15"/>
    </row>
    <row r="1939" spans="15:16">
      <c r="O1939" s="97"/>
      <c r="P1939" s="15"/>
    </row>
    <row r="1940" spans="15:16">
      <c r="O1940" s="97"/>
      <c r="P1940" s="15"/>
    </row>
    <row r="1941" spans="15:16">
      <c r="O1941" s="97"/>
      <c r="P1941" s="15"/>
    </row>
    <row r="1942" spans="15:16">
      <c r="O1942" s="97"/>
      <c r="P1942" s="15"/>
    </row>
    <row r="1943" spans="15:16">
      <c r="O1943" s="97"/>
      <c r="P1943" s="15"/>
    </row>
    <row r="1944" spans="15:16">
      <c r="O1944" s="97"/>
      <c r="P1944" s="15"/>
    </row>
    <row r="1945" spans="15:16">
      <c r="O1945" s="97"/>
      <c r="P1945" s="15"/>
    </row>
    <row r="1946" spans="15:16">
      <c r="O1946" s="97"/>
      <c r="P1946" s="15"/>
    </row>
    <row r="1947" spans="15:16">
      <c r="O1947" s="97"/>
      <c r="P1947" s="15"/>
    </row>
    <row r="1948" spans="15:16">
      <c r="O1948" s="97"/>
      <c r="P1948" s="15"/>
    </row>
    <row r="1949" spans="15:16">
      <c r="O1949" s="97"/>
      <c r="P1949" s="15"/>
    </row>
    <row r="1950" spans="15:16">
      <c r="O1950" s="97"/>
      <c r="P1950" s="15"/>
    </row>
    <row r="1951" spans="15:16">
      <c r="O1951" s="97"/>
      <c r="P1951" s="15"/>
    </row>
    <row r="1952" spans="15:16">
      <c r="O1952" s="97"/>
      <c r="P1952" s="15"/>
    </row>
    <row r="1953" spans="15:16">
      <c r="O1953" s="97"/>
      <c r="P1953" s="15"/>
    </row>
    <row r="1954" spans="15:16">
      <c r="O1954" s="97"/>
      <c r="P1954" s="15"/>
    </row>
    <row r="1955" spans="15:16">
      <c r="O1955" s="97"/>
      <c r="P1955" s="15"/>
    </row>
    <row r="1956" spans="15:16">
      <c r="O1956" s="97"/>
      <c r="P1956" s="15"/>
    </row>
    <row r="1957" spans="15:16">
      <c r="O1957" s="97"/>
      <c r="P1957" s="15"/>
    </row>
    <row r="1958" spans="15:16">
      <c r="O1958" s="97"/>
      <c r="P1958" s="15"/>
    </row>
    <row r="1959" spans="15:16">
      <c r="O1959" s="97"/>
      <c r="P1959" s="15"/>
    </row>
    <row r="1960" spans="15:16">
      <c r="O1960" s="97"/>
      <c r="P1960" s="15"/>
    </row>
    <row r="1961" spans="15:16">
      <c r="O1961" s="97"/>
      <c r="P1961" s="15"/>
    </row>
    <row r="1962" spans="15:16">
      <c r="O1962" s="97"/>
      <c r="P1962" s="15"/>
    </row>
    <row r="1963" spans="15:16">
      <c r="O1963" s="97"/>
      <c r="P1963" s="15"/>
    </row>
    <row r="1964" spans="15:16">
      <c r="O1964" s="97"/>
      <c r="P1964" s="15"/>
    </row>
    <row r="1965" spans="15:16">
      <c r="O1965" s="97"/>
      <c r="P1965" s="15"/>
    </row>
    <row r="1966" spans="15:16">
      <c r="O1966" s="97"/>
      <c r="P1966" s="15"/>
    </row>
    <row r="1967" spans="15:16">
      <c r="O1967" s="97"/>
      <c r="P1967" s="15"/>
    </row>
    <row r="1968" spans="15:16">
      <c r="O1968" s="97"/>
      <c r="P1968" s="15"/>
    </row>
    <row r="1969" spans="15:16">
      <c r="O1969" s="97"/>
      <c r="P1969" s="15"/>
    </row>
    <row r="1970" spans="15:16">
      <c r="O1970" s="97"/>
      <c r="P1970" s="15"/>
    </row>
    <row r="1971" spans="15:16">
      <c r="O1971" s="97"/>
      <c r="P1971" s="15"/>
    </row>
    <row r="1972" spans="15:16">
      <c r="O1972" s="97"/>
      <c r="P1972" s="15"/>
    </row>
    <row r="1973" spans="15:16">
      <c r="O1973" s="97"/>
      <c r="P1973" s="15"/>
    </row>
    <row r="1974" spans="15:16">
      <c r="O1974" s="97"/>
      <c r="P1974" s="15"/>
    </row>
    <row r="1975" spans="15:16">
      <c r="O1975" s="97"/>
      <c r="P1975" s="15"/>
    </row>
    <row r="1976" spans="15:16">
      <c r="O1976" s="97"/>
      <c r="P1976" s="15"/>
    </row>
    <row r="1977" spans="15:16">
      <c r="O1977" s="97"/>
      <c r="P1977" s="15"/>
    </row>
    <row r="1978" spans="15:16">
      <c r="O1978" s="97"/>
      <c r="P1978" s="15"/>
    </row>
    <row r="1979" spans="15:16">
      <c r="O1979" s="97"/>
      <c r="P1979" s="15"/>
    </row>
    <row r="1980" spans="15:16">
      <c r="O1980" s="97"/>
      <c r="P1980" s="15"/>
    </row>
    <row r="1981" spans="15:16">
      <c r="O1981" s="97"/>
      <c r="P1981" s="15"/>
    </row>
    <row r="1982" spans="15:16">
      <c r="O1982" s="97"/>
      <c r="P1982" s="15"/>
    </row>
    <row r="1983" spans="15:16">
      <c r="O1983" s="97"/>
      <c r="P1983" s="15"/>
    </row>
    <row r="1984" spans="15:16">
      <c r="O1984" s="97"/>
      <c r="P1984" s="15"/>
    </row>
    <row r="1985" spans="15:16">
      <c r="O1985" s="97"/>
      <c r="P1985" s="15"/>
    </row>
    <row r="1986" spans="15:16">
      <c r="O1986" s="97"/>
      <c r="P1986" s="15"/>
    </row>
    <row r="1987" spans="15:16">
      <c r="O1987" s="97"/>
      <c r="P1987" s="15"/>
    </row>
    <row r="1988" spans="15:16">
      <c r="O1988" s="97"/>
      <c r="P1988" s="15"/>
    </row>
    <row r="1989" spans="15:16">
      <c r="O1989" s="97"/>
      <c r="P1989" s="15"/>
    </row>
    <row r="1990" spans="15:16">
      <c r="O1990" s="97"/>
      <c r="P1990" s="15"/>
    </row>
    <row r="1991" spans="15:16">
      <c r="O1991" s="97"/>
      <c r="P1991" s="15"/>
    </row>
    <row r="1992" spans="15:16">
      <c r="O1992" s="97"/>
      <c r="P1992" s="15"/>
    </row>
    <row r="1993" spans="15:16">
      <c r="O1993" s="97"/>
      <c r="P1993" s="15"/>
    </row>
    <row r="1994" spans="15:16">
      <c r="O1994" s="97"/>
      <c r="P1994" s="15"/>
    </row>
    <row r="1995" spans="15:16">
      <c r="O1995" s="97"/>
      <c r="P1995" s="15"/>
    </row>
    <row r="1996" spans="15:16">
      <c r="O1996" s="97"/>
      <c r="P1996" s="15"/>
    </row>
    <row r="1997" spans="15:16">
      <c r="O1997" s="97"/>
      <c r="P1997" s="15"/>
    </row>
    <row r="1998" spans="15:16">
      <c r="O1998" s="97"/>
      <c r="P1998" s="15"/>
    </row>
    <row r="1999" spans="15:16">
      <c r="O1999" s="97"/>
      <c r="P1999" s="15"/>
    </row>
    <row r="2000" spans="15:16">
      <c r="O2000" s="97"/>
      <c r="P2000" s="15"/>
    </row>
    <row r="2001" spans="15:16">
      <c r="O2001" s="97"/>
      <c r="P2001" s="15"/>
    </row>
    <row r="2002" spans="15:16">
      <c r="O2002" s="97"/>
      <c r="P2002" s="15"/>
    </row>
    <row r="2003" spans="15:16">
      <c r="O2003" s="97"/>
      <c r="P2003" s="15"/>
    </row>
    <row r="2004" spans="15:16">
      <c r="O2004" s="97"/>
      <c r="P2004" s="15"/>
    </row>
    <row r="2005" spans="15:16">
      <c r="O2005" s="97"/>
      <c r="P2005" s="15"/>
    </row>
    <row r="2006" spans="15:16">
      <c r="O2006" s="97"/>
      <c r="P2006" s="15"/>
    </row>
    <row r="2007" spans="15:16">
      <c r="O2007" s="97"/>
      <c r="P2007" s="15"/>
    </row>
    <row r="2008" spans="15:16">
      <c r="O2008" s="97"/>
      <c r="P2008" s="15"/>
    </row>
    <row r="2009" spans="15:16">
      <c r="O2009" s="97"/>
      <c r="P2009" s="15"/>
    </row>
    <row r="2010" spans="15:16">
      <c r="O2010" s="97"/>
      <c r="P2010" s="15"/>
    </row>
    <row r="2011" spans="15:16">
      <c r="O2011" s="97"/>
      <c r="P2011" s="15"/>
    </row>
    <row r="2012" spans="15:16">
      <c r="O2012" s="97"/>
      <c r="P2012" s="15"/>
    </row>
    <row r="2013" spans="15:16">
      <c r="O2013" s="97"/>
      <c r="P2013" s="15"/>
    </row>
    <row r="2014" spans="15:16">
      <c r="O2014" s="97"/>
      <c r="P2014" s="15"/>
    </row>
    <row r="2015" spans="15:16">
      <c r="O2015" s="97"/>
      <c r="P2015" s="15"/>
    </row>
    <row r="2016" spans="15:16">
      <c r="O2016" s="97"/>
      <c r="P2016" s="15"/>
    </row>
    <row r="2017" spans="15:16">
      <c r="O2017" s="97"/>
      <c r="P2017" s="15"/>
    </row>
    <row r="2018" spans="15:16">
      <c r="O2018" s="97"/>
      <c r="P2018" s="15"/>
    </row>
    <row r="2019" spans="15:16">
      <c r="O2019" s="97"/>
      <c r="P2019" s="15"/>
    </row>
    <row r="2020" spans="15:16">
      <c r="O2020" s="97"/>
      <c r="P2020" s="15"/>
    </row>
    <row r="2021" spans="15:16">
      <c r="O2021" s="97"/>
      <c r="P2021" s="15"/>
    </row>
    <row r="2022" spans="15:16">
      <c r="O2022" s="97"/>
      <c r="P2022" s="15"/>
    </row>
    <row r="2023" spans="15:16">
      <c r="O2023" s="97"/>
      <c r="P2023" s="15"/>
    </row>
    <row r="2024" spans="15:16">
      <c r="O2024" s="97"/>
      <c r="P2024" s="15"/>
    </row>
    <row r="2025" spans="15:16">
      <c r="O2025" s="97"/>
      <c r="P2025" s="15"/>
    </row>
    <row r="2026" spans="15:16">
      <c r="O2026" s="97"/>
      <c r="P2026" s="15"/>
    </row>
    <row r="2027" spans="15:16">
      <c r="O2027" s="97"/>
      <c r="P2027" s="15"/>
    </row>
    <row r="2028" spans="15:16">
      <c r="O2028" s="97"/>
      <c r="P2028" s="15"/>
    </row>
    <row r="2029" spans="15:16">
      <c r="O2029" s="97"/>
      <c r="P2029" s="15"/>
    </row>
    <row r="2030" spans="15:16">
      <c r="O2030" s="97"/>
      <c r="P2030" s="15"/>
    </row>
    <row r="2031" spans="15:16">
      <c r="O2031" s="97"/>
      <c r="P2031" s="15"/>
    </row>
    <row r="2032" spans="15:16">
      <c r="O2032" s="97"/>
      <c r="P2032" s="15"/>
    </row>
    <row r="2033" spans="15:16">
      <c r="O2033" s="97"/>
      <c r="P2033" s="15"/>
    </row>
    <row r="2034" spans="15:16">
      <c r="O2034" s="97"/>
      <c r="P2034" s="15"/>
    </row>
    <row r="2035" spans="15:16">
      <c r="O2035" s="97"/>
      <c r="P2035" s="15"/>
    </row>
    <row r="2036" spans="15:16">
      <c r="O2036" s="97"/>
      <c r="P2036" s="15"/>
    </row>
    <row r="2037" spans="15:16">
      <c r="O2037" s="97"/>
      <c r="P2037" s="15"/>
    </row>
    <row r="2038" spans="15:16">
      <c r="O2038" s="97"/>
      <c r="P2038" s="15"/>
    </row>
    <row r="2039" spans="15:16">
      <c r="O2039" s="97"/>
      <c r="P2039" s="15"/>
    </row>
    <row r="2040" spans="15:16">
      <c r="O2040" s="97"/>
      <c r="P2040" s="15"/>
    </row>
    <row r="2041" spans="15:16">
      <c r="O2041" s="97"/>
      <c r="P2041" s="15"/>
    </row>
    <row r="2042" spans="15:16">
      <c r="O2042" s="97"/>
      <c r="P2042" s="15"/>
    </row>
    <row r="2043" spans="15:16">
      <c r="O2043" s="97"/>
      <c r="P2043" s="15"/>
    </row>
    <row r="2044" spans="15:16">
      <c r="O2044" s="97"/>
      <c r="P2044" s="15"/>
    </row>
    <row r="2045" spans="15:16">
      <c r="O2045" s="97"/>
      <c r="P2045" s="15"/>
    </row>
    <row r="2046" spans="15:16">
      <c r="O2046" s="97"/>
      <c r="P2046" s="15"/>
    </row>
    <row r="2047" spans="15:16">
      <c r="O2047" s="97"/>
      <c r="P2047" s="15"/>
    </row>
    <row r="2048" spans="15:16">
      <c r="O2048" s="97"/>
      <c r="P2048" s="15"/>
    </row>
    <row r="2049" spans="15:16">
      <c r="O2049" s="97"/>
      <c r="P2049" s="15"/>
    </row>
    <row r="2050" spans="15:16">
      <c r="O2050" s="97"/>
      <c r="P2050" s="15"/>
    </row>
    <row r="2051" spans="15:16">
      <c r="O2051" s="97"/>
      <c r="P2051" s="15"/>
    </row>
    <row r="2052" spans="15:16">
      <c r="O2052" s="97"/>
      <c r="P2052" s="15"/>
    </row>
    <row r="2053" spans="15:16">
      <c r="O2053" s="97"/>
      <c r="P2053" s="15"/>
    </row>
    <row r="2054" spans="15:16">
      <c r="O2054" s="97"/>
      <c r="P2054" s="15"/>
    </row>
    <row r="2055" spans="15:16">
      <c r="O2055" s="97"/>
      <c r="P2055" s="15"/>
    </row>
    <row r="2056" spans="15:16">
      <c r="O2056" s="97"/>
      <c r="P2056" s="15"/>
    </row>
    <row r="2057" spans="15:16">
      <c r="O2057" s="97"/>
      <c r="P2057" s="15"/>
    </row>
    <row r="2058" spans="15:16">
      <c r="O2058" s="97"/>
      <c r="P2058" s="15"/>
    </row>
    <row r="2059" spans="15:16">
      <c r="O2059" s="97"/>
      <c r="P2059" s="15"/>
    </row>
    <row r="2060" spans="15:16">
      <c r="O2060" s="97"/>
      <c r="P2060" s="15"/>
    </row>
    <row r="2061" spans="15:16">
      <c r="O2061" s="97"/>
      <c r="P2061" s="15"/>
    </row>
    <row r="2062" spans="15:16">
      <c r="O2062" s="97"/>
      <c r="P2062" s="15"/>
    </row>
    <row r="2063" spans="15:16">
      <c r="O2063" s="97"/>
      <c r="P2063" s="15"/>
    </row>
    <row r="2064" spans="15:16">
      <c r="O2064" s="97"/>
      <c r="P2064" s="15"/>
    </row>
    <row r="2065" spans="15:16">
      <c r="O2065" s="97"/>
      <c r="P2065" s="15"/>
    </row>
    <row r="2066" spans="15:16">
      <c r="O2066" s="97"/>
      <c r="P2066" s="15"/>
    </row>
    <row r="2067" spans="15:16">
      <c r="O2067" s="97"/>
      <c r="P2067" s="15"/>
    </row>
    <row r="2068" spans="15:16">
      <c r="O2068" s="97"/>
      <c r="P2068" s="15"/>
    </row>
    <row r="2069" spans="15:16">
      <c r="O2069" s="97"/>
      <c r="P2069" s="15"/>
    </row>
    <row r="2070" spans="15:16">
      <c r="O2070" s="97"/>
      <c r="P2070" s="15"/>
    </row>
    <row r="2071" spans="15:16">
      <c r="O2071" s="97"/>
      <c r="P2071" s="15"/>
    </row>
    <row r="2072" spans="15:16">
      <c r="O2072" s="97"/>
      <c r="P2072" s="15"/>
    </row>
    <row r="2073" spans="15:16">
      <c r="O2073" s="97"/>
      <c r="P2073" s="15"/>
    </row>
    <row r="2074" spans="15:16">
      <c r="O2074" s="97"/>
      <c r="P2074" s="15"/>
    </row>
    <row r="2075" spans="15:16">
      <c r="O2075" s="97"/>
      <c r="P2075" s="15"/>
    </row>
    <row r="2076" spans="15:16">
      <c r="O2076" s="97"/>
      <c r="P2076" s="15"/>
    </row>
    <row r="2077" spans="15:16">
      <c r="O2077" s="97"/>
      <c r="P2077" s="15"/>
    </row>
    <row r="2078" spans="15:16">
      <c r="O2078" s="97"/>
      <c r="P2078" s="15"/>
    </row>
    <row r="2079" spans="15:16">
      <c r="O2079" s="97"/>
      <c r="P2079" s="15"/>
    </row>
    <row r="2080" spans="15:16">
      <c r="O2080" s="97"/>
      <c r="P2080" s="15"/>
    </row>
    <row r="2081" spans="15:16">
      <c r="O2081" s="97"/>
      <c r="P2081" s="15"/>
    </row>
    <row r="2082" spans="15:16">
      <c r="O2082" s="97"/>
      <c r="P2082" s="15"/>
    </row>
    <row r="2083" spans="15:16">
      <c r="O2083" s="97"/>
      <c r="P2083" s="15"/>
    </row>
    <row r="2084" spans="15:16">
      <c r="O2084" s="97"/>
      <c r="P2084" s="15"/>
    </row>
    <row r="2085" spans="15:16">
      <c r="O2085" s="97"/>
      <c r="P2085" s="15"/>
    </row>
    <row r="2086" spans="15:16">
      <c r="O2086" s="97"/>
      <c r="P2086" s="15"/>
    </row>
    <row r="2087" spans="15:16">
      <c r="O2087" s="97"/>
      <c r="P2087" s="15"/>
    </row>
    <row r="2088" spans="15:16">
      <c r="O2088" s="97"/>
      <c r="P2088" s="15"/>
    </row>
    <row r="2089" spans="15:16">
      <c r="O2089" s="97"/>
      <c r="P2089" s="15"/>
    </row>
    <row r="2090" spans="15:16">
      <c r="O2090" s="97"/>
      <c r="P2090" s="15"/>
    </row>
    <row r="2091" spans="15:16">
      <c r="O2091" s="97"/>
      <c r="P2091" s="15"/>
    </row>
    <row r="2092" spans="15:16">
      <c r="O2092" s="97"/>
      <c r="P2092" s="15"/>
    </row>
    <row r="2093" spans="15:16">
      <c r="O2093" s="97"/>
      <c r="P2093" s="15"/>
    </row>
    <row r="2094" spans="15:16">
      <c r="O2094" s="97"/>
      <c r="P2094" s="15"/>
    </row>
    <row r="2095" spans="15:16">
      <c r="O2095" s="97"/>
      <c r="P2095" s="15"/>
    </row>
    <row r="2096" spans="15:16">
      <c r="O2096" s="97"/>
      <c r="P2096" s="15"/>
    </row>
    <row r="2097" spans="15:16">
      <c r="O2097" s="97"/>
      <c r="P2097" s="15"/>
    </row>
    <row r="2098" spans="15:16">
      <c r="O2098" s="97"/>
      <c r="P2098" s="15"/>
    </row>
    <row r="2099" spans="15:16">
      <c r="O2099" s="97"/>
      <c r="P2099" s="15"/>
    </row>
    <row r="2100" spans="15:16">
      <c r="O2100" s="97"/>
      <c r="P2100" s="15"/>
    </row>
    <row r="2101" spans="15:16">
      <c r="O2101" s="97"/>
      <c r="P2101" s="15"/>
    </row>
    <row r="2102" spans="15:16">
      <c r="O2102" s="97"/>
      <c r="P2102" s="15"/>
    </row>
    <row r="2103" spans="15:16">
      <c r="O2103" s="97"/>
      <c r="P2103" s="15"/>
    </row>
    <row r="2104" spans="15:16">
      <c r="O2104" s="97"/>
      <c r="P2104" s="15"/>
    </row>
    <row r="2105" spans="15:16">
      <c r="O2105" s="97"/>
      <c r="P2105" s="15"/>
    </row>
    <row r="2106" spans="15:16">
      <c r="O2106" s="97"/>
      <c r="P2106" s="15"/>
    </row>
    <row r="2107" spans="15:16">
      <c r="O2107" s="97"/>
      <c r="P2107" s="15"/>
    </row>
    <row r="2108" spans="15:16">
      <c r="O2108" s="97"/>
      <c r="P2108" s="15"/>
    </row>
    <row r="2109" spans="15:16">
      <c r="O2109" s="97"/>
      <c r="P2109" s="15"/>
    </row>
    <row r="2110" spans="15:16">
      <c r="O2110" s="97"/>
      <c r="P2110" s="15"/>
    </row>
    <row r="2111" spans="15:16">
      <c r="O2111" s="97"/>
      <c r="P2111" s="15"/>
    </row>
    <row r="2112" spans="15:16">
      <c r="O2112" s="97"/>
      <c r="P2112" s="15"/>
    </row>
    <row r="2113" spans="15:16">
      <c r="O2113" s="97"/>
      <c r="P2113" s="15"/>
    </row>
    <row r="2114" spans="15:16">
      <c r="O2114" s="97"/>
      <c r="P2114" s="15"/>
    </row>
    <row r="2115" spans="15:16">
      <c r="O2115" s="97"/>
      <c r="P2115" s="15"/>
    </row>
    <row r="2116" spans="15:16">
      <c r="O2116" s="97"/>
      <c r="P2116" s="15"/>
    </row>
    <row r="2117" spans="15:16">
      <c r="O2117" s="97"/>
      <c r="P2117" s="15"/>
    </row>
    <row r="2118" spans="15:16">
      <c r="O2118" s="97"/>
      <c r="P2118" s="15"/>
    </row>
    <row r="2119" spans="15:16">
      <c r="O2119" s="97"/>
      <c r="P2119" s="15"/>
    </row>
    <row r="2120" spans="15:16">
      <c r="O2120" s="97"/>
      <c r="P2120" s="15"/>
    </row>
    <row r="2121" spans="15:16">
      <c r="O2121" s="97"/>
      <c r="P2121" s="15"/>
    </row>
    <row r="2122" spans="15:16">
      <c r="O2122" s="97"/>
      <c r="P2122" s="15"/>
    </row>
    <row r="2123" spans="15:16">
      <c r="O2123" s="97"/>
      <c r="P2123" s="15"/>
    </row>
    <row r="2124" spans="15:16">
      <c r="O2124" s="97"/>
      <c r="P2124" s="15"/>
    </row>
    <row r="2125" spans="15:16">
      <c r="O2125" s="97"/>
      <c r="P2125" s="15"/>
    </row>
    <row r="2126" spans="15:16">
      <c r="O2126" s="97"/>
      <c r="P2126" s="15"/>
    </row>
    <row r="2127" spans="15:16">
      <c r="O2127" s="97"/>
      <c r="P2127" s="15"/>
    </row>
    <row r="2128" spans="15:16">
      <c r="O2128" s="97"/>
      <c r="P2128" s="15"/>
    </row>
    <row r="2129" spans="15:16">
      <c r="O2129" s="97"/>
      <c r="P2129" s="15"/>
    </row>
    <row r="2130" spans="15:16">
      <c r="O2130" s="97"/>
      <c r="P2130" s="15"/>
    </row>
    <row r="2131" spans="15:16">
      <c r="O2131" s="97"/>
      <c r="P2131" s="15"/>
    </row>
    <row r="2132" spans="15:16">
      <c r="O2132" s="97"/>
      <c r="P2132" s="15"/>
    </row>
    <row r="2133" spans="15:16">
      <c r="O2133" s="97"/>
      <c r="P2133" s="15"/>
    </row>
    <row r="2134" spans="15:16">
      <c r="O2134" s="97"/>
      <c r="P2134" s="15"/>
    </row>
    <row r="2135" spans="15:16">
      <c r="O2135" s="97"/>
      <c r="P2135" s="15"/>
    </row>
    <row r="2136" spans="15:16">
      <c r="O2136" s="97"/>
      <c r="P2136" s="15"/>
    </row>
    <row r="2137" spans="15:16">
      <c r="O2137" s="97"/>
      <c r="P2137" s="15"/>
    </row>
    <row r="2138" spans="15:16">
      <c r="O2138" s="97"/>
      <c r="P2138" s="15"/>
    </row>
    <row r="2139" spans="15:16">
      <c r="O2139" s="97"/>
      <c r="P2139" s="15"/>
    </row>
    <row r="2140" spans="15:16">
      <c r="O2140" s="97"/>
      <c r="P2140" s="15"/>
    </row>
    <row r="2141" spans="15:16">
      <c r="O2141" s="97"/>
      <c r="P2141" s="15"/>
    </row>
    <row r="2142" spans="15:16">
      <c r="O2142" s="97"/>
      <c r="P2142" s="15"/>
    </row>
    <row r="2143" spans="15:16">
      <c r="O2143" s="97"/>
      <c r="P2143" s="15"/>
    </row>
    <row r="2144" spans="15:16">
      <c r="O2144" s="97"/>
      <c r="P2144" s="15"/>
    </row>
    <row r="2145" spans="15:16">
      <c r="O2145" s="97"/>
      <c r="P2145" s="15"/>
    </row>
    <row r="2146" spans="15:16">
      <c r="O2146" s="97"/>
      <c r="P2146" s="15"/>
    </row>
    <row r="2147" spans="15:16">
      <c r="O2147" s="97"/>
      <c r="P2147" s="15"/>
    </row>
    <row r="2148" spans="15:16">
      <c r="O2148" s="97"/>
      <c r="P2148" s="15"/>
    </row>
    <row r="2149" spans="15:16">
      <c r="O2149" s="97"/>
      <c r="P2149" s="15"/>
    </row>
    <row r="2150" spans="15:16">
      <c r="O2150" s="97"/>
      <c r="P2150" s="15"/>
    </row>
    <row r="2151" spans="15:16">
      <c r="O2151" s="97"/>
      <c r="P2151" s="15"/>
    </row>
    <row r="2152" spans="15:16">
      <c r="O2152" s="97"/>
      <c r="P2152" s="15"/>
    </row>
    <row r="2153" spans="15:16">
      <c r="O2153" s="97"/>
      <c r="P2153" s="15"/>
    </row>
    <row r="2154" spans="15:16">
      <c r="O2154" s="97"/>
      <c r="P2154" s="15"/>
    </row>
    <row r="2155" spans="15:16">
      <c r="O2155" s="97"/>
      <c r="P2155" s="15"/>
    </row>
    <row r="2156" spans="15:16">
      <c r="O2156" s="97"/>
      <c r="P2156" s="15"/>
    </row>
    <row r="2157" spans="15:16">
      <c r="O2157" s="97"/>
      <c r="P2157" s="15"/>
    </row>
    <row r="2158" spans="15:16">
      <c r="O2158" s="97"/>
      <c r="P2158" s="15"/>
    </row>
    <row r="2159" spans="15:16">
      <c r="O2159" s="97"/>
      <c r="P2159" s="15"/>
    </row>
    <row r="2160" spans="15:16">
      <c r="O2160" s="97"/>
      <c r="P2160" s="15"/>
    </row>
    <row r="2161" spans="15:16">
      <c r="O2161" s="97"/>
      <c r="P2161" s="15"/>
    </row>
    <row r="2162" spans="15:16">
      <c r="O2162" s="97"/>
      <c r="P2162" s="15"/>
    </row>
    <row r="2163" spans="15:16">
      <c r="O2163" s="97"/>
      <c r="P2163" s="15"/>
    </row>
    <row r="2164" spans="15:16">
      <c r="O2164" s="97"/>
      <c r="P2164" s="15"/>
    </row>
    <row r="2165" spans="15:16">
      <c r="O2165" s="97"/>
      <c r="P2165" s="15"/>
    </row>
    <row r="2166" spans="15:16">
      <c r="O2166" s="97"/>
      <c r="P2166" s="15"/>
    </row>
    <row r="2167" spans="15:16">
      <c r="O2167" s="97"/>
      <c r="P2167" s="15"/>
    </row>
    <row r="2168" spans="15:16">
      <c r="O2168" s="97"/>
      <c r="P2168" s="15"/>
    </row>
    <row r="2169" spans="15:16">
      <c r="O2169" s="97"/>
      <c r="P2169" s="15"/>
    </row>
    <row r="2170" spans="15:16">
      <c r="O2170" s="97"/>
      <c r="P2170" s="15"/>
    </row>
    <row r="2171" spans="15:16">
      <c r="O2171" s="97"/>
      <c r="P2171" s="15"/>
    </row>
    <row r="2172" spans="15:16">
      <c r="O2172" s="97"/>
      <c r="P2172" s="15"/>
    </row>
    <row r="2173" spans="15:16">
      <c r="O2173" s="97"/>
      <c r="P2173" s="15"/>
    </row>
    <row r="2174" spans="15:16">
      <c r="O2174" s="97"/>
      <c r="P2174" s="15"/>
    </row>
    <row r="2175" spans="15:16">
      <c r="O2175" s="97"/>
      <c r="P2175" s="15"/>
    </row>
    <row r="2176" spans="15:16">
      <c r="O2176" s="97"/>
      <c r="P2176" s="15"/>
    </row>
    <row r="2177" spans="15:16">
      <c r="O2177" s="97"/>
      <c r="P2177" s="15"/>
    </row>
    <row r="2178" spans="15:16">
      <c r="O2178" s="97"/>
      <c r="P2178" s="15"/>
    </row>
    <row r="2179" spans="15:16">
      <c r="O2179" s="97"/>
      <c r="P2179" s="15"/>
    </row>
    <row r="2180" spans="15:16">
      <c r="O2180" s="97"/>
      <c r="P2180" s="15"/>
    </row>
    <row r="2181" spans="15:16">
      <c r="O2181" s="97"/>
      <c r="P2181" s="15"/>
    </row>
    <row r="2182" spans="15:16">
      <c r="O2182" s="97"/>
      <c r="P2182" s="15"/>
    </row>
    <row r="2183" spans="15:16">
      <c r="O2183" s="97"/>
      <c r="P2183" s="15"/>
    </row>
    <row r="2184" spans="15:16">
      <c r="O2184" s="97"/>
      <c r="P2184" s="15"/>
    </row>
    <row r="2185" spans="15:16">
      <c r="O2185" s="97"/>
      <c r="P2185" s="15"/>
    </row>
    <row r="2186" spans="15:16">
      <c r="O2186" s="97"/>
      <c r="P2186" s="15"/>
    </row>
    <row r="2187" spans="15:16">
      <c r="O2187" s="97"/>
      <c r="P2187" s="15"/>
    </row>
    <row r="2188" spans="15:16">
      <c r="O2188" s="97"/>
      <c r="P2188" s="15"/>
    </row>
    <row r="2189" spans="15:16">
      <c r="O2189" s="97"/>
      <c r="P2189" s="15"/>
    </row>
    <row r="2190" spans="15:16">
      <c r="O2190" s="97"/>
      <c r="P2190" s="15"/>
    </row>
    <row r="2191" spans="15:16">
      <c r="O2191" s="97"/>
      <c r="P2191" s="15"/>
    </row>
    <row r="2192" spans="15:16">
      <c r="O2192" s="97"/>
      <c r="P2192" s="15"/>
    </row>
    <row r="2193" spans="15:16">
      <c r="O2193" s="97"/>
      <c r="P2193" s="15"/>
    </row>
    <row r="2194" spans="15:16">
      <c r="O2194" s="97"/>
      <c r="P2194" s="15"/>
    </row>
    <row r="2195" spans="15:16">
      <c r="O2195" s="97"/>
      <c r="P2195" s="15"/>
    </row>
    <row r="2196" spans="15:16">
      <c r="O2196" s="97"/>
      <c r="P2196" s="15"/>
    </row>
    <row r="2197" spans="15:16">
      <c r="O2197" s="97"/>
      <c r="P2197" s="15"/>
    </row>
    <row r="2198" spans="15:16">
      <c r="O2198" s="97"/>
      <c r="P2198" s="15"/>
    </row>
    <row r="2199" spans="15:16">
      <c r="O2199" s="97"/>
      <c r="P2199" s="15"/>
    </row>
    <row r="2200" spans="15:16">
      <c r="O2200" s="97"/>
      <c r="P2200" s="15"/>
    </row>
    <row r="2201" spans="15:16">
      <c r="O2201" s="97"/>
      <c r="P2201" s="15"/>
    </row>
    <row r="2202" spans="15:16">
      <c r="O2202" s="97"/>
      <c r="P2202" s="15"/>
    </row>
    <row r="2203" spans="15:16">
      <c r="O2203" s="97"/>
      <c r="P2203" s="15"/>
    </row>
    <row r="2204" spans="15:16">
      <c r="O2204" s="97"/>
      <c r="P2204" s="15"/>
    </row>
    <row r="2205" spans="15:16">
      <c r="O2205" s="97"/>
      <c r="P2205" s="15"/>
    </row>
    <row r="2206" spans="15:16">
      <c r="O2206" s="97"/>
      <c r="P2206" s="15"/>
    </row>
    <row r="2207" spans="15:16">
      <c r="O2207" s="97"/>
      <c r="P2207" s="15"/>
    </row>
    <row r="2208" spans="15:16">
      <c r="O2208" s="97"/>
      <c r="P2208" s="15"/>
    </row>
    <row r="2209" spans="15:16">
      <c r="O2209" s="97"/>
      <c r="P2209" s="15"/>
    </row>
    <row r="2210" spans="15:16">
      <c r="O2210" s="97"/>
      <c r="P2210" s="15"/>
    </row>
    <row r="2211" spans="15:16">
      <c r="O2211" s="97"/>
      <c r="P2211" s="15"/>
    </row>
    <row r="2212" spans="15:16">
      <c r="O2212" s="97"/>
      <c r="P2212" s="15"/>
    </row>
    <row r="2213" spans="15:16">
      <c r="O2213" s="97"/>
      <c r="P2213" s="15"/>
    </row>
    <row r="2214" spans="15:16">
      <c r="O2214" s="97"/>
      <c r="P2214" s="15"/>
    </row>
    <row r="2215" spans="15:16">
      <c r="O2215" s="97"/>
      <c r="P2215" s="15"/>
    </row>
    <row r="2216" spans="15:16">
      <c r="O2216" s="97"/>
      <c r="P2216" s="15"/>
    </row>
    <row r="2217" spans="15:16">
      <c r="O2217" s="97"/>
      <c r="P2217" s="15"/>
    </row>
    <row r="2218" spans="15:16">
      <c r="O2218" s="97"/>
      <c r="P2218" s="15"/>
    </row>
    <row r="2219" spans="15:16">
      <c r="O2219" s="97"/>
      <c r="P2219" s="15"/>
    </row>
    <row r="2220" spans="15:16">
      <c r="O2220" s="97"/>
      <c r="P2220" s="15"/>
    </row>
    <row r="2221" spans="15:16">
      <c r="O2221" s="97"/>
      <c r="P2221" s="15"/>
    </row>
    <row r="2222" spans="15:16">
      <c r="O2222" s="97"/>
      <c r="P2222" s="15"/>
    </row>
    <row r="2223" spans="15:16">
      <c r="O2223" s="97"/>
      <c r="P2223" s="15"/>
    </row>
    <row r="2224" spans="15:16">
      <c r="O2224" s="97"/>
      <c r="P2224" s="15"/>
    </row>
    <row r="2225" spans="15:16">
      <c r="O2225" s="97"/>
      <c r="P2225" s="15"/>
    </row>
    <row r="2226" spans="15:16">
      <c r="O2226" s="97"/>
      <c r="P2226" s="15"/>
    </row>
    <row r="2227" spans="15:16">
      <c r="O2227" s="97"/>
      <c r="P2227" s="15"/>
    </row>
    <row r="2228" spans="15:16">
      <c r="O2228" s="97"/>
      <c r="P2228" s="15"/>
    </row>
    <row r="2229" spans="15:16">
      <c r="O2229" s="97"/>
      <c r="P2229" s="15"/>
    </row>
    <row r="2230" spans="15:16">
      <c r="O2230" s="97"/>
      <c r="P2230" s="15"/>
    </row>
    <row r="2231" spans="15:16">
      <c r="O2231" s="97"/>
      <c r="P2231" s="15"/>
    </row>
    <row r="2232" spans="15:16">
      <c r="O2232" s="97"/>
      <c r="P2232" s="15"/>
    </row>
    <row r="2233" spans="15:16">
      <c r="O2233" s="97"/>
      <c r="P2233" s="15"/>
    </row>
    <row r="2234" spans="15:16">
      <c r="O2234" s="97"/>
      <c r="P2234" s="15"/>
    </row>
    <row r="2235" spans="15:16">
      <c r="O2235" s="97"/>
      <c r="P2235" s="15"/>
    </row>
    <row r="2236" spans="15:16">
      <c r="O2236" s="97"/>
      <c r="P2236" s="15"/>
    </row>
    <row r="2237" spans="15:16">
      <c r="O2237" s="97"/>
      <c r="P2237" s="15"/>
    </row>
    <row r="2238" spans="15:16">
      <c r="O2238" s="97"/>
      <c r="P2238" s="15"/>
    </row>
    <row r="2239" spans="15:16">
      <c r="O2239" s="97"/>
      <c r="P2239" s="15"/>
    </row>
    <row r="2240" spans="15:16">
      <c r="O2240" s="97"/>
      <c r="P2240" s="15"/>
    </row>
    <row r="2241" spans="15:16">
      <c r="O2241" s="97"/>
      <c r="P2241" s="15"/>
    </row>
    <row r="2242" spans="15:16">
      <c r="O2242" s="97"/>
      <c r="P2242" s="15"/>
    </row>
    <row r="2243" spans="15:16">
      <c r="O2243" s="97"/>
      <c r="P2243" s="15"/>
    </row>
    <row r="2244" spans="15:16">
      <c r="O2244" s="97"/>
      <c r="P2244" s="15"/>
    </row>
    <row r="2245" spans="15:16">
      <c r="O2245" s="97"/>
      <c r="P2245" s="15"/>
    </row>
    <row r="2246" spans="15:16">
      <c r="O2246" s="97"/>
      <c r="P2246" s="15"/>
    </row>
    <row r="2247" spans="15:16">
      <c r="O2247" s="97"/>
      <c r="P2247" s="15"/>
    </row>
    <row r="2248" spans="15:16">
      <c r="O2248" s="97"/>
      <c r="P2248" s="15"/>
    </row>
    <row r="2249" spans="15:16">
      <c r="O2249" s="97"/>
      <c r="P2249" s="15"/>
    </row>
    <row r="2250" spans="15:16">
      <c r="O2250" s="97"/>
      <c r="P2250" s="15"/>
    </row>
    <row r="2251" spans="15:16">
      <c r="O2251" s="97"/>
      <c r="P2251" s="15"/>
    </row>
    <row r="2252" spans="15:16">
      <c r="O2252" s="97"/>
      <c r="P2252" s="15"/>
    </row>
    <row r="2253" spans="15:16">
      <c r="O2253" s="97"/>
      <c r="P2253" s="15"/>
    </row>
    <row r="2254" spans="15:16">
      <c r="O2254" s="97"/>
      <c r="P2254" s="15"/>
    </row>
    <row r="2255" spans="15:16">
      <c r="O2255" s="97"/>
      <c r="P2255" s="15"/>
    </row>
    <row r="2256" spans="15:16">
      <c r="O2256" s="97"/>
      <c r="P2256" s="15"/>
    </row>
    <row r="2257" spans="15:16">
      <c r="O2257" s="97"/>
      <c r="P2257" s="15"/>
    </row>
    <row r="2258" spans="15:16">
      <c r="O2258" s="97"/>
      <c r="P2258" s="15"/>
    </row>
    <row r="2259" spans="15:16">
      <c r="O2259" s="97"/>
      <c r="P2259" s="15"/>
    </row>
    <row r="2260" spans="15:16">
      <c r="O2260" s="97"/>
      <c r="P2260" s="15"/>
    </row>
    <row r="2261" spans="15:16">
      <c r="O2261" s="97"/>
      <c r="P2261" s="15"/>
    </row>
    <row r="2262" spans="15:16">
      <c r="O2262" s="97"/>
      <c r="P2262" s="15"/>
    </row>
    <row r="2263" spans="15:16">
      <c r="O2263" s="97"/>
      <c r="P2263" s="15"/>
    </row>
    <row r="2264" spans="15:16">
      <c r="O2264" s="97"/>
      <c r="P2264" s="15"/>
    </row>
    <row r="2265" spans="15:16">
      <c r="O2265" s="97"/>
      <c r="P2265" s="15"/>
    </row>
    <row r="2266" spans="15:16">
      <c r="O2266" s="97"/>
      <c r="P2266" s="15"/>
    </row>
    <row r="2267" spans="15:16">
      <c r="O2267" s="97"/>
      <c r="P2267" s="15"/>
    </row>
    <row r="2268" spans="15:16">
      <c r="O2268" s="97"/>
      <c r="P2268" s="15"/>
    </row>
    <row r="2269" spans="15:16">
      <c r="O2269" s="97"/>
      <c r="P2269" s="15"/>
    </row>
    <row r="2270" spans="15:16">
      <c r="O2270" s="97"/>
      <c r="P2270" s="15"/>
    </row>
    <row r="2271" spans="15:16">
      <c r="O2271" s="97"/>
      <c r="P2271" s="15"/>
    </row>
    <row r="2272" spans="15:16">
      <c r="O2272" s="97"/>
      <c r="P2272" s="15"/>
    </row>
    <row r="2273" spans="15:16">
      <c r="O2273" s="97"/>
      <c r="P2273" s="15"/>
    </row>
    <row r="2274" spans="15:16">
      <c r="O2274" s="97"/>
      <c r="P2274" s="15"/>
    </row>
    <row r="2275" spans="15:16">
      <c r="O2275" s="97"/>
      <c r="P2275" s="15"/>
    </row>
    <row r="2276" spans="15:16">
      <c r="O2276" s="97"/>
      <c r="P2276" s="15"/>
    </row>
    <row r="2277" spans="15:16">
      <c r="O2277" s="97"/>
      <c r="P2277" s="15"/>
    </row>
    <row r="2278" spans="15:16">
      <c r="O2278" s="97"/>
      <c r="P2278" s="15"/>
    </row>
    <row r="2279" spans="15:16">
      <c r="O2279" s="97"/>
      <c r="P2279" s="15"/>
    </row>
    <row r="2280" spans="15:16">
      <c r="O2280" s="97"/>
      <c r="P2280" s="15"/>
    </row>
    <row r="2281" spans="15:16">
      <c r="O2281" s="97"/>
      <c r="P2281" s="15"/>
    </row>
    <row r="2282" spans="15:16">
      <c r="O2282" s="97"/>
      <c r="P2282" s="15"/>
    </row>
    <row r="2283" spans="15:16">
      <c r="O2283" s="97"/>
      <c r="P2283" s="15"/>
    </row>
    <row r="2284" spans="15:16">
      <c r="O2284" s="97"/>
      <c r="P2284" s="15"/>
    </row>
    <row r="2285" spans="15:16">
      <c r="O2285" s="97"/>
      <c r="P2285" s="15"/>
    </row>
    <row r="2286" spans="15:16">
      <c r="O2286" s="97"/>
      <c r="P2286" s="15"/>
    </row>
    <row r="2287" spans="15:16">
      <c r="O2287" s="97"/>
      <c r="P2287" s="15"/>
    </row>
    <row r="2288" spans="15:16">
      <c r="O2288" s="97"/>
      <c r="P2288" s="15"/>
    </row>
    <row r="2289" spans="15:16">
      <c r="O2289" s="97"/>
      <c r="P2289" s="15"/>
    </row>
    <row r="2290" spans="15:16">
      <c r="O2290" s="97"/>
      <c r="P2290" s="15"/>
    </row>
    <row r="2291" spans="15:16">
      <c r="O2291" s="97"/>
      <c r="P2291" s="15"/>
    </row>
    <row r="2292" spans="15:16">
      <c r="O2292" s="97"/>
      <c r="P2292" s="15"/>
    </row>
    <row r="2293" spans="15:16">
      <c r="O2293" s="97"/>
      <c r="P2293" s="15"/>
    </row>
    <row r="2294" spans="15:16">
      <c r="O2294" s="97"/>
      <c r="P2294" s="15"/>
    </row>
    <row r="2295" spans="15:16">
      <c r="O2295" s="97"/>
      <c r="P2295" s="15"/>
    </row>
    <row r="2296" spans="15:16">
      <c r="O2296" s="97"/>
      <c r="P2296" s="15"/>
    </row>
    <row r="2297" spans="15:16">
      <c r="O2297" s="97"/>
      <c r="P2297" s="15"/>
    </row>
    <row r="2298" spans="15:16">
      <c r="O2298" s="97"/>
      <c r="P2298" s="15"/>
    </row>
    <row r="2299" spans="15:16">
      <c r="O2299" s="97"/>
      <c r="P2299" s="15"/>
    </row>
    <row r="2300" spans="15:16">
      <c r="O2300" s="97"/>
      <c r="P2300" s="15"/>
    </row>
    <row r="2301" spans="15:16">
      <c r="O2301" s="97"/>
      <c r="P2301" s="15"/>
    </row>
    <row r="2302" spans="15:16">
      <c r="O2302" s="97"/>
      <c r="P2302" s="15"/>
    </row>
    <row r="2303" spans="15:16">
      <c r="O2303" s="97"/>
      <c r="P2303" s="15"/>
    </row>
    <row r="2304" spans="15:16">
      <c r="O2304" s="97"/>
      <c r="P2304" s="15"/>
    </row>
    <row r="2305" spans="15:16">
      <c r="O2305" s="97"/>
      <c r="P2305" s="15"/>
    </row>
    <row r="2306" spans="15:16">
      <c r="O2306" s="97"/>
      <c r="P2306" s="15"/>
    </row>
    <row r="2307" spans="15:16">
      <c r="O2307" s="97"/>
      <c r="P2307" s="15"/>
    </row>
    <row r="2308" spans="15:16">
      <c r="O2308" s="97"/>
      <c r="P2308" s="15"/>
    </row>
    <row r="2309" spans="15:16">
      <c r="O2309" s="97"/>
      <c r="P2309" s="15"/>
    </row>
    <row r="2310" spans="15:16">
      <c r="O2310" s="97"/>
      <c r="P2310" s="15"/>
    </row>
    <row r="2311" spans="15:16">
      <c r="O2311" s="97"/>
      <c r="P2311" s="15"/>
    </row>
    <row r="2312" spans="15:16">
      <c r="O2312" s="97"/>
      <c r="P2312" s="15"/>
    </row>
    <row r="2313" spans="15:16">
      <c r="O2313" s="97"/>
      <c r="P2313" s="15"/>
    </row>
    <row r="2314" spans="15:16">
      <c r="O2314" s="97"/>
      <c r="P2314" s="15"/>
    </row>
    <row r="2315" spans="15:16">
      <c r="O2315" s="97"/>
      <c r="P2315" s="15"/>
    </row>
    <row r="2316" spans="15:16">
      <c r="O2316" s="97"/>
      <c r="P2316" s="15"/>
    </row>
    <row r="2317" spans="15:16">
      <c r="O2317" s="97"/>
      <c r="P2317" s="15"/>
    </row>
    <row r="2318" spans="15:16">
      <c r="O2318" s="97"/>
      <c r="P2318" s="15"/>
    </row>
    <row r="2319" spans="15:16">
      <c r="O2319" s="97"/>
      <c r="P2319" s="15"/>
    </row>
    <row r="2320" spans="15:16">
      <c r="O2320" s="97"/>
      <c r="P2320" s="15"/>
    </row>
    <row r="2321" spans="15:16">
      <c r="O2321" s="97"/>
      <c r="P2321" s="15"/>
    </row>
    <row r="2322" spans="15:16">
      <c r="O2322" s="97"/>
      <c r="P2322" s="15"/>
    </row>
    <row r="2323" spans="15:16">
      <c r="O2323" s="97"/>
      <c r="P2323" s="15"/>
    </row>
    <row r="2324" spans="15:16">
      <c r="O2324" s="97"/>
      <c r="P2324" s="15"/>
    </row>
    <row r="2325" spans="15:16">
      <c r="O2325" s="97"/>
      <c r="P2325" s="15"/>
    </row>
    <row r="2326" spans="15:16">
      <c r="O2326" s="97"/>
      <c r="P2326" s="15"/>
    </row>
    <row r="2327" spans="15:16">
      <c r="O2327" s="97"/>
      <c r="P2327" s="15"/>
    </row>
    <row r="2328" spans="15:16">
      <c r="O2328" s="97"/>
      <c r="P2328" s="15"/>
    </row>
    <row r="2329" spans="15:16">
      <c r="O2329" s="97"/>
      <c r="P2329" s="15"/>
    </row>
    <row r="2330" spans="15:16">
      <c r="O2330" s="97"/>
      <c r="P2330" s="15"/>
    </row>
    <row r="2331" spans="15:16">
      <c r="O2331" s="97"/>
      <c r="P2331" s="15"/>
    </row>
    <row r="2332" spans="15:16">
      <c r="O2332" s="97"/>
      <c r="P2332" s="15"/>
    </row>
    <row r="2333" spans="15:16">
      <c r="O2333" s="97"/>
      <c r="P2333" s="15"/>
    </row>
    <row r="2334" spans="15:16">
      <c r="O2334" s="97"/>
      <c r="P2334" s="15"/>
    </row>
    <row r="2335" spans="15:16">
      <c r="O2335" s="97"/>
      <c r="P2335" s="15"/>
    </row>
    <row r="2336" spans="15:16">
      <c r="O2336" s="97"/>
      <c r="P2336" s="15"/>
    </row>
    <row r="2337" spans="15:16">
      <c r="O2337" s="97"/>
      <c r="P2337" s="15"/>
    </row>
    <row r="2338" spans="15:16">
      <c r="O2338" s="97"/>
      <c r="P2338" s="15"/>
    </row>
    <row r="2339" spans="15:16">
      <c r="O2339" s="97"/>
      <c r="P2339" s="15"/>
    </row>
    <row r="2340" spans="15:16">
      <c r="O2340" s="97"/>
      <c r="P2340" s="15"/>
    </row>
    <row r="2341" spans="15:16">
      <c r="O2341" s="97"/>
      <c r="P2341" s="15"/>
    </row>
    <row r="2342" spans="15:16">
      <c r="O2342" s="97"/>
      <c r="P2342" s="15"/>
    </row>
    <row r="2343" spans="15:16">
      <c r="O2343" s="97"/>
      <c r="P2343" s="15"/>
    </row>
    <row r="2344" spans="15:16">
      <c r="O2344" s="97"/>
      <c r="P2344" s="15"/>
    </row>
    <row r="2345" spans="15:16">
      <c r="O2345" s="97"/>
      <c r="P2345" s="15"/>
    </row>
    <row r="2346" spans="15:16">
      <c r="O2346" s="97"/>
      <c r="P2346" s="15"/>
    </row>
    <row r="2347" spans="15:16">
      <c r="O2347" s="97"/>
      <c r="P2347" s="15"/>
    </row>
    <row r="2348" spans="15:16">
      <c r="O2348" s="97"/>
      <c r="P2348" s="15"/>
    </row>
    <row r="2349" spans="15:16">
      <c r="O2349" s="97"/>
      <c r="P2349" s="15"/>
    </row>
    <row r="2350" spans="15:16">
      <c r="O2350" s="97"/>
      <c r="P2350" s="15"/>
    </row>
    <row r="2351" spans="15:16">
      <c r="O2351" s="97"/>
      <c r="P2351" s="15"/>
    </row>
    <row r="2352" spans="15:16">
      <c r="O2352" s="97"/>
      <c r="P2352" s="15"/>
    </row>
    <row r="2353" spans="15:16">
      <c r="O2353" s="97"/>
      <c r="P2353" s="15"/>
    </row>
    <row r="2354" spans="15:16">
      <c r="O2354" s="97"/>
      <c r="P2354" s="15"/>
    </row>
    <row r="2355" spans="15:16">
      <c r="O2355" s="97"/>
      <c r="P2355" s="15"/>
    </row>
    <row r="2356" spans="15:16">
      <c r="O2356" s="97"/>
      <c r="P2356" s="15"/>
    </row>
    <row r="2357" spans="15:16">
      <c r="O2357" s="97"/>
      <c r="P2357" s="15"/>
    </row>
    <row r="2358" spans="15:16">
      <c r="O2358" s="97"/>
      <c r="P2358" s="15"/>
    </row>
    <row r="2359" spans="15:16">
      <c r="O2359" s="97"/>
      <c r="P2359" s="15"/>
    </row>
    <row r="2360" spans="15:16">
      <c r="O2360" s="97"/>
      <c r="P2360" s="15"/>
    </row>
    <row r="2361" spans="15:16">
      <c r="O2361" s="97"/>
      <c r="P2361" s="15"/>
    </row>
    <row r="2362" spans="15:16">
      <c r="O2362" s="97"/>
      <c r="P2362" s="15"/>
    </row>
    <row r="2363" spans="15:16">
      <c r="O2363" s="97"/>
      <c r="P2363" s="15"/>
    </row>
    <row r="2364" spans="15:16">
      <c r="O2364" s="97"/>
      <c r="P2364" s="15"/>
    </row>
    <row r="2365" spans="15:16">
      <c r="O2365" s="97"/>
      <c r="P2365" s="15"/>
    </row>
    <row r="2366" spans="15:16">
      <c r="O2366" s="97"/>
      <c r="P2366" s="15"/>
    </row>
    <row r="2367" spans="15:16">
      <c r="O2367" s="97"/>
      <c r="P2367" s="15"/>
    </row>
    <row r="2368" spans="15:16">
      <c r="O2368" s="97"/>
      <c r="P2368" s="15"/>
    </row>
    <row r="2369" spans="15:16">
      <c r="O2369" s="97"/>
      <c r="P2369" s="15"/>
    </row>
    <row r="2370" spans="15:16">
      <c r="O2370" s="97"/>
      <c r="P2370" s="15"/>
    </row>
    <row r="2371" spans="15:16">
      <c r="O2371" s="97"/>
      <c r="P2371" s="15"/>
    </row>
    <row r="2372" spans="15:16">
      <c r="O2372" s="97"/>
      <c r="P2372" s="15"/>
    </row>
    <row r="2373" spans="15:16">
      <c r="O2373" s="97"/>
      <c r="P2373" s="15"/>
    </row>
    <row r="2374" spans="15:16">
      <c r="O2374" s="97"/>
      <c r="P2374" s="15"/>
    </row>
    <row r="2375" spans="15:16">
      <c r="O2375" s="97"/>
      <c r="P2375" s="15"/>
    </row>
    <row r="2376" spans="15:16">
      <c r="O2376" s="97"/>
      <c r="P2376" s="15"/>
    </row>
    <row r="2377" spans="15:16">
      <c r="O2377" s="97"/>
      <c r="P2377" s="15"/>
    </row>
    <row r="2378" spans="15:16">
      <c r="O2378" s="97"/>
      <c r="P2378" s="15"/>
    </row>
    <row r="2379" spans="15:16">
      <c r="O2379" s="97"/>
      <c r="P2379" s="15"/>
    </row>
    <row r="2380" spans="15:16">
      <c r="O2380" s="97"/>
      <c r="P2380" s="15"/>
    </row>
    <row r="2381" spans="15:16">
      <c r="O2381" s="97"/>
      <c r="P2381" s="15"/>
    </row>
    <row r="2382" spans="15:16">
      <c r="O2382" s="97"/>
      <c r="P2382" s="15"/>
    </row>
    <row r="2383" spans="15:16">
      <c r="O2383" s="97"/>
      <c r="P2383" s="15"/>
    </row>
    <row r="2384" spans="15:16">
      <c r="O2384" s="97"/>
      <c r="P2384" s="15"/>
    </row>
    <row r="2385" spans="15:16">
      <c r="O2385" s="97"/>
      <c r="P2385" s="15"/>
    </row>
    <row r="2386" spans="15:16">
      <c r="O2386" s="97"/>
      <c r="P2386" s="15"/>
    </row>
    <row r="2387" spans="15:16">
      <c r="O2387" s="97"/>
      <c r="P2387" s="15"/>
    </row>
    <row r="2388" spans="15:16">
      <c r="O2388" s="97"/>
      <c r="P2388" s="15"/>
    </row>
    <row r="2389" spans="15:16">
      <c r="O2389" s="97"/>
      <c r="P2389" s="15"/>
    </row>
    <row r="2390" spans="15:16">
      <c r="O2390" s="97"/>
      <c r="P2390" s="15"/>
    </row>
    <row r="2391" spans="15:16">
      <c r="O2391" s="97"/>
      <c r="P2391" s="15"/>
    </row>
    <row r="2392" spans="15:16">
      <c r="O2392" s="97"/>
      <c r="P2392" s="15"/>
    </row>
    <row r="2393" spans="15:16">
      <c r="O2393" s="97"/>
      <c r="P2393" s="15"/>
    </row>
    <row r="2394" spans="15:16">
      <c r="O2394" s="97"/>
      <c r="P2394" s="15"/>
    </row>
    <row r="2395" spans="15:16">
      <c r="O2395" s="97"/>
      <c r="P2395" s="15"/>
    </row>
    <row r="2396" spans="15:16">
      <c r="O2396" s="97"/>
      <c r="P2396" s="15"/>
    </row>
    <row r="2397" spans="15:16">
      <c r="O2397" s="97"/>
      <c r="P2397" s="15"/>
    </row>
    <row r="2398" spans="15:16">
      <c r="O2398" s="97"/>
      <c r="P2398" s="15"/>
    </row>
    <row r="2399" spans="15:16">
      <c r="O2399" s="97"/>
      <c r="P2399" s="15"/>
    </row>
    <row r="2400" spans="15:16">
      <c r="O2400" s="97"/>
      <c r="P2400" s="15"/>
    </row>
    <row r="2401" spans="15:16">
      <c r="O2401" s="97"/>
      <c r="P2401" s="15"/>
    </row>
    <row r="2402" spans="15:16">
      <c r="O2402" s="97"/>
      <c r="P2402" s="15"/>
    </row>
    <row r="2403" spans="15:16">
      <c r="O2403" s="97"/>
      <c r="P2403" s="15"/>
    </row>
    <row r="2404" spans="15:16">
      <c r="O2404" s="97"/>
      <c r="P2404" s="15"/>
    </row>
    <row r="2405" spans="15:16">
      <c r="O2405" s="97"/>
      <c r="P2405" s="15"/>
    </row>
    <row r="2406" spans="15:16">
      <c r="O2406" s="97"/>
      <c r="P2406" s="15"/>
    </row>
    <row r="2407" spans="15:16">
      <c r="O2407" s="97"/>
      <c r="P2407" s="15"/>
    </row>
    <row r="2408" spans="15:16">
      <c r="O2408" s="97"/>
      <c r="P2408" s="15"/>
    </row>
    <row r="2409" spans="15:16">
      <c r="O2409" s="97"/>
      <c r="P2409" s="15"/>
    </row>
    <row r="2410" spans="15:16">
      <c r="O2410" s="97"/>
      <c r="P2410" s="15"/>
    </row>
    <row r="2411" spans="15:16">
      <c r="O2411" s="97"/>
      <c r="P2411" s="15"/>
    </row>
    <row r="2412" spans="15:16">
      <c r="O2412" s="97"/>
      <c r="P2412" s="15"/>
    </row>
    <row r="2413" spans="15:16">
      <c r="O2413" s="97"/>
      <c r="P2413" s="15"/>
    </row>
    <row r="2414" spans="15:16">
      <c r="O2414" s="97"/>
      <c r="P2414" s="15"/>
    </row>
    <row r="2415" spans="15:16">
      <c r="O2415" s="97"/>
      <c r="P2415" s="15"/>
    </row>
    <row r="2416" spans="15:16">
      <c r="O2416" s="97"/>
      <c r="P2416" s="15"/>
    </row>
    <row r="2417" spans="15:16">
      <c r="O2417" s="97"/>
      <c r="P2417" s="15"/>
    </row>
    <row r="2418" spans="15:16">
      <c r="O2418" s="97"/>
      <c r="P2418" s="15"/>
    </row>
    <row r="2419" spans="15:16">
      <c r="O2419" s="97"/>
      <c r="P2419" s="15"/>
    </row>
    <row r="2420" spans="15:16">
      <c r="O2420" s="97"/>
      <c r="P2420" s="15"/>
    </row>
    <row r="2421" spans="15:16">
      <c r="O2421" s="97"/>
      <c r="P2421" s="15"/>
    </row>
    <row r="2422" spans="15:16">
      <c r="O2422" s="97"/>
      <c r="P2422" s="15"/>
    </row>
    <row r="2423" spans="15:16">
      <c r="O2423" s="97"/>
      <c r="P2423" s="15"/>
    </row>
    <row r="2424" spans="15:16">
      <c r="O2424" s="97"/>
      <c r="P2424" s="15"/>
    </row>
    <row r="2425" spans="15:16">
      <c r="O2425" s="97"/>
      <c r="P2425" s="15"/>
    </row>
    <row r="2426" spans="15:16">
      <c r="O2426" s="97"/>
      <c r="P2426" s="15"/>
    </row>
    <row r="2427" spans="15:16">
      <c r="O2427" s="97"/>
      <c r="P2427" s="15"/>
    </row>
    <row r="2428" spans="15:16">
      <c r="O2428" s="97"/>
      <c r="P2428" s="15"/>
    </row>
    <row r="2429" spans="15:16">
      <c r="O2429" s="97"/>
      <c r="P2429" s="15"/>
    </row>
    <row r="2430" spans="15:16">
      <c r="O2430" s="97"/>
      <c r="P2430" s="15"/>
    </row>
    <row r="2431" spans="15:16">
      <c r="O2431" s="97"/>
      <c r="P2431" s="15"/>
    </row>
    <row r="2432" spans="15:16">
      <c r="O2432" s="97"/>
      <c r="P2432" s="15"/>
    </row>
    <row r="2433" spans="15:16">
      <c r="O2433" s="97"/>
      <c r="P2433" s="15"/>
    </row>
    <row r="2434" spans="15:16">
      <c r="O2434" s="97"/>
      <c r="P2434" s="15"/>
    </row>
    <row r="2435" spans="15:16">
      <c r="O2435" s="97"/>
      <c r="P2435" s="15"/>
    </row>
    <row r="2436" spans="15:16">
      <c r="O2436" s="97"/>
      <c r="P2436" s="15"/>
    </row>
    <row r="2437" spans="15:16">
      <c r="O2437" s="97"/>
      <c r="P2437" s="15"/>
    </row>
    <row r="2438" spans="15:16">
      <c r="O2438" s="97"/>
      <c r="P2438" s="15"/>
    </row>
    <row r="2439" spans="15:16">
      <c r="O2439" s="97"/>
      <c r="P2439" s="15"/>
    </row>
    <row r="2440" spans="15:16">
      <c r="O2440" s="97"/>
      <c r="P2440" s="15"/>
    </row>
    <row r="2441" spans="15:16">
      <c r="O2441" s="97"/>
      <c r="P2441" s="15"/>
    </row>
    <row r="2442" spans="15:16">
      <c r="O2442" s="97"/>
      <c r="P2442" s="15"/>
    </row>
    <row r="2443" spans="15:16">
      <c r="O2443" s="97"/>
      <c r="P2443" s="15"/>
    </row>
    <row r="2444" spans="15:16">
      <c r="O2444" s="97"/>
      <c r="P2444" s="15"/>
    </row>
    <row r="2445" spans="15:16">
      <c r="O2445" s="97"/>
      <c r="P2445" s="15"/>
    </row>
    <row r="2446" spans="15:16">
      <c r="O2446" s="97"/>
      <c r="P2446" s="15"/>
    </row>
    <row r="2447" spans="15:16">
      <c r="O2447" s="97"/>
      <c r="P2447" s="15"/>
    </row>
    <row r="2448" spans="15:16">
      <c r="O2448" s="97"/>
      <c r="P2448" s="15"/>
    </row>
    <row r="2449" spans="15:16">
      <c r="O2449" s="97"/>
      <c r="P2449" s="15"/>
    </row>
    <row r="2450" spans="15:16">
      <c r="O2450" s="97"/>
      <c r="P2450" s="15"/>
    </row>
    <row r="2451" spans="15:16">
      <c r="O2451" s="97"/>
      <c r="P2451" s="15"/>
    </row>
    <row r="2452" spans="15:16">
      <c r="O2452" s="97"/>
      <c r="P2452" s="15"/>
    </row>
    <row r="2453" spans="15:16">
      <c r="O2453" s="97"/>
      <c r="P2453" s="15"/>
    </row>
    <row r="2454" spans="15:16">
      <c r="O2454" s="97"/>
      <c r="P2454" s="15"/>
    </row>
    <row r="2455" spans="15:16">
      <c r="O2455" s="97"/>
      <c r="P2455" s="15"/>
    </row>
    <row r="2456" spans="15:16">
      <c r="O2456" s="97"/>
      <c r="P2456" s="15"/>
    </row>
    <row r="2457" spans="15:16">
      <c r="O2457" s="97"/>
      <c r="P2457" s="15"/>
    </row>
    <row r="2458" spans="15:16">
      <c r="O2458" s="97"/>
      <c r="P2458" s="15"/>
    </row>
    <row r="2459" spans="15:16">
      <c r="O2459" s="97"/>
      <c r="P2459" s="15"/>
    </row>
    <row r="2460" spans="15:16">
      <c r="O2460" s="97"/>
      <c r="P2460" s="15"/>
    </row>
    <row r="2461" spans="15:16">
      <c r="O2461" s="97"/>
      <c r="P2461" s="15"/>
    </row>
    <row r="2462" spans="15:16">
      <c r="O2462" s="97"/>
      <c r="P2462" s="15"/>
    </row>
    <row r="2463" spans="15:16">
      <c r="O2463" s="97"/>
      <c r="P2463" s="15"/>
    </row>
    <row r="2464" spans="15:16">
      <c r="O2464" s="97"/>
      <c r="P2464" s="15"/>
    </row>
    <row r="2465" spans="15:16">
      <c r="O2465" s="97"/>
      <c r="P2465" s="15"/>
    </row>
    <row r="2466" spans="15:16">
      <c r="O2466" s="97"/>
      <c r="P2466" s="15"/>
    </row>
    <row r="2467" spans="15:16">
      <c r="O2467" s="97"/>
      <c r="P2467" s="15"/>
    </row>
    <row r="2468" spans="15:16">
      <c r="O2468" s="97"/>
      <c r="P2468" s="15"/>
    </row>
    <row r="2469" spans="15:16">
      <c r="O2469" s="97"/>
      <c r="P2469" s="15"/>
    </row>
    <row r="2470" spans="15:16">
      <c r="O2470" s="97"/>
      <c r="P2470" s="15"/>
    </row>
    <row r="2471" spans="15:16">
      <c r="O2471" s="97"/>
      <c r="P2471" s="15"/>
    </row>
    <row r="2472" spans="15:16">
      <c r="O2472" s="97"/>
      <c r="P2472" s="15"/>
    </row>
    <row r="2473" spans="15:16">
      <c r="O2473" s="97"/>
      <c r="P2473" s="15"/>
    </row>
    <row r="2474" spans="15:16">
      <c r="O2474" s="97"/>
      <c r="P2474" s="15"/>
    </row>
    <row r="2475" spans="15:16">
      <c r="O2475" s="97"/>
      <c r="P2475" s="15"/>
    </row>
    <row r="2476" spans="15:16">
      <c r="O2476" s="97"/>
      <c r="P2476" s="15"/>
    </row>
    <row r="2477" spans="15:16">
      <c r="O2477" s="97"/>
      <c r="P2477" s="15"/>
    </row>
    <row r="2478" spans="15:16">
      <c r="O2478" s="97"/>
      <c r="P2478" s="15"/>
    </row>
    <row r="2479" spans="15:16">
      <c r="O2479" s="97"/>
      <c r="P2479" s="15"/>
    </row>
    <row r="2480" spans="15:16">
      <c r="O2480" s="97"/>
      <c r="P2480" s="15"/>
    </row>
    <row r="2481" spans="15:16">
      <c r="O2481" s="97"/>
      <c r="P2481" s="15"/>
    </row>
    <row r="2482" spans="15:16">
      <c r="O2482" s="97"/>
      <c r="P2482" s="15"/>
    </row>
    <row r="2483" spans="15:16">
      <c r="O2483" s="97"/>
      <c r="P2483" s="15"/>
    </row>
    <row r="2484" spans="15:16">
      <c r="O2484" s="97"/>
      <c r="P2484" s="15"/>
    </row>
    <row r="2485" spans="15:16">
      <c r="O2485" s="97"/>
      <c r="P2485" s="15"/>
    </row>
    <row r="2486" spans="15:16">
      <c r="O2486" s="97"/>
      <c r="P2486" s="15"/>
    </row>
    <row r="2487" spans="15:16">
      <c r="O2487" s="97"/>
      <c r="P2487" s="15"/>
    </row>
    <row r="2488" spans="15:16">
      <c r="O2488" s="97"/>
      <c r="P2488" s="15"/>
    </row>
    <row r="2489" spans="15:16">
      <c r="O2489" s="97"/>
      <c r="P2489" s="15"/>
    </row>
    <row r="2490" spans="15:16">
      <c r="O2490" s="97"/>
      <c r="P2490" s="15"/>
    </row>
    <row r="2491" spans="15:16">
      <c r="O2491" s="97"/>
      <c r="P2491" s="15"/>
    </row>
    <row r="2492" spans="15:16">
      <c r="O2492" s="97"/>
      <c r="P2492" s="15"/>
    </row>
    <row r="2493" spans="15:16">
      <c r="O2493" s="97"/>
      <c r="P2493" s="15"/>
    </row>
    <row r="2494" spans="15:16">
      <c r="O2494" s="97"/>
      <c r="P2494" s="15"/>
    </row>
    <row r="2495" spans="15:16">
      <c r="O2495" s="97"/>
      <c r="P2495" s="15"/>
    </row>
    <row r="2496" spans="15:16">
      <c r="O2496" s="97"/>
      <c r="P2496" s="15"/>
    </row>
    <row r="2497" spans="15:16">
      <c r="O2497" s="97"/>
      <c r="P2497" s="15"/>
    </row>
    <row r="2498" spans="15:16">
      <c r="O2498" s="97"/>
      <c r="P2498" s="15"/>
    </row>
    <row r="2499" spans="15:16">
      <c r="O2499" s="97"/>
      <c r="P2499" s="15"/>
    </row>
    <row r="2500" spans="15:16">
      <c r="O2500" s="97"/>
      <c r="P2500" s="15"/>
    </row>
    <row r="2501" spans="15:16">
      <c r="O2501" s="97"/>
      <c r="P2501" s="15"/>
    </row>
    <row r="2502" spans="15:16">
      <c r="O2502" s="97"/>
      <c r="P2502" s="15"/>
    </row>
    <row r="2503" spans="15:16">
      <c r="O2503" s="97"/>
      <c r="P2503" s="15"/>
    </row>
    <row r="2504" spans="15:16">
      <c r="O2504" s="97"/>
      <c r="P2504" s="15"/>
    </row>
    <row r="2505" spans="15:16">
      <c r="O2505" s="97"/>
      <c r="P2505" s="15"/>
    </row>
    <row r="2506" spans="15:16">
      <c r="O2506" s="97"/>
      <c r="P2506" s="15"/>
    </row>
    <row r="2507" spans="15:16">
      <c r="O2507" s="97"/>
      <c r="P2507" s="15"/>
    </row>
    <row r="2508" spans="15:16">
      <c r="O2508" s="97"/>
      <c r="P2508" s="15"/>
    </row>
    <row r="2509" spans="15:16">
      <c r="O2509" s="97"/>
      <c r="P2509" s="15"/>
    </row>
    <row r="2510" spans="15:16">
      <c r="O2510" s="97"/>
      <c r="P2510" s="15"/>
    </row>
    <row r="2511" spans="15:16">
      <c r="O2511" s="97"/>
      <c r="P2511" s="15"/>
    </row>
    <row r="2512" spans="15:16">
      <c r="O2512" s="97"/>
      <c r="P2512" s="15"/>
    </row>
    <row r="2513" spans="15:16">
      <c r="O2513" s="97"/>
      <c r="P2513" s="15"/>
    </row>
    <row r="2514" spans="15:16">
      <c r="O2514" s="97"/>
      <c r="P2514" s="15"/>
    </row>
    <row r="2515" spans="15:16">
      <c r="O2515" s="97"/>
      <c r="P2515" s="15"/>
    </row>
    <row r="2516" spans="15:16">
      <c r="O2516" s="97"/>
      <c r="P2516" s="15"/>
    </row>
    <row r="2517" spans="15:16">
      <c r="O2517" s="97"/>
      <c r="P2517" s="15"/>
    </row>
    <row r="2518" spans="15:16">
      <c r="O2518" s="97"/>
      <c r="P2518" s="15"/>
    </row>
    <row r="2519" spans="15:16">
      <c r="O2519" s="97"/>
      <c r="P2519" s="15"/>
    </row>
    <row r="2520" spans="15:16">
      <c r="O2520" s="97"/>
      <c r="P2520" s="15"/>
    </row>
    <row r="2521" spans="15:16">
      <c r="O2521" s="97"/>
      <c r="P2521" s="15"/>
    </row>
    <row r="2522" spans="15:16">
      <c r="O2522" s="97"/>
      <c r="P2522" s="15"/>
    </row>
    <row r="2523" spans="15:16">
      <c r="O2523" s="97"/>
      <c r="P2523" s="15"/>
    </row>
    <row r="2524" spans="15:16">
      <c r="O2524" s="97"/>
      <c r="P2524" s="15"/>
    </row>
    <row r="2525" spans="15:16">
      <c r="O2525" s="97"/>
      <c r="P2525" s="15"/>
    </row>
    <row r="2526" spans="15:16">
      <c r="O2526" s="97"/>
      <c r="P2526" s="15"/>
    </row>
    <row r="2527" spans="15:16">
      <c r="O2527" s="97"/>
      <c r="P2527" s="15"/>
    </row>
    <row r="2528" spans="15:16">
      <c r="O2528" s="97"/>
      <c r="P2528" s="15"/>
    </row>
    <row r="2529" spans="15:16">
      <c r="O2529" s="97"/>
      <c r="P2529" s="15"/>
    </row>
    <row r="2530" spans="15:16">
      <c r="O2530" s="97"/>
      <c r="P2530" s="15"/>
    </row>
    <row r="2531" spans="15:16">
      <c r="O2531" s="97"/>
      <c r="P2531" s="15"/>
    </row>
    <row r="2532" spans="15:16">
      <c r="O2532" s="97"/>
      <c r="P2532" s="15"/>
    </row>
    <row r="2533" spans="15:16">
      <c r="O2533" s="97"/>
      <c r="P2533" s="15"/>
    </row>
    <row r="2534" spans="15:16">
      <c r="O2534" s="97"/>
      <c r="P2534" s="15"/>
    </row>
    <row r="2535" spans="15:16">
      <c r="O2535" s="97"/>
      <c r="P2535" s="15"/>
    </row>
    <row r="2536" spans="15:16">
      <c r="O2536" s="97"/>
      <c r="P2536" s="15"/>
    </row>
    <row r="2537" spans="15:16">
      <c r="O2537" s="97"/>
      <c r="P2537" s="15"/>
    </row>
    <row r="2538" spans="15:16">
      <c r="O2538" s="97"/>
      <c r="P2538" s="15"/>
    </row>
    <row r="2539" spans="15:16">
      <c r="O2539" s="97"/>
      <c r="P2539" s="15"/>
    </row>
    <row r="2540" spans="15:16">
      <c r="O2540" s="97"/>
      <c r="P2540" s="15"/>
    </row>
    <row r="2541" spans="15:16">
      <c r="O2541" s="97"/>
      <c r="P2541" s="15"/>
    </row>
    <row r="2542" spans="15:16">
      <c r="O2542" s="97"/>
      <c r="P2542" s="15"/>
    </row>
    <row r="2543" spans="15:16">
      <c r="O2543" s="97"/>
      <c r="P2543" s="15"/>
    </row>
    <row r="2544" spans="15:16">
      <c r="O2544" s="97"/>
      <c r="P2544" s="15"/>
    </row>
    <row r="2545" spans="15:16">
      <c r="O2545" s="97"/>
      <c r="P2545" s="15"/>
    </row>
    <row r="2546" spans="15:16">
      <c r="O2546" s="97"/>
      <c r="P2546" s="15"/>
    </row>
    <row r="2547" spans="15:16">
      <c r="O2547" s="97"/>
      <c r="P2547" s="15"/>
    </row>
    <row r="2548" spans="15:16">
      <c r="O2548" s="97"/>
      <c r="P2548" s="15"/>
    </row>
    <row r="2549" spans="15:16">
      <c r="O2549" s="97"/>
      <c r="P2549" s="15"/>
    </row>
    <row r="2550" spans="15:16">
      <c r="O2550" s="97"/>
      <c r="P2550" s="15"/>
    </row>
    <row r="2551" spans="15:16">
      <c r="O2551" s="97"/>
      <c r="P2551" s="15"/>
    </row>
    <row r="2552" spans="15:16">
      <c r="O2552" s="97"/>
      <c r="P2552" s="15"/>
    </row>
    <row r="2553" spans="15:16">
      <c r="O2553" s="97"/>
      <c r="P2553" s="15"/>
    </row>
    <row r="2554" spans="15:16">
      <c r="O2554" s="97"/>
      <c r="P2554" s="15"/>
    </row>
    <row r="2555" spans="15:16">
      <c r="O2555" s="97"/>
      <c r="P2555" s="15"/>
    </row>
    <row r="2556" spans="15:16">
      <c r="O2556" s="97"/>
      <c r="P2556" s="15"/>
    </row>
    <row r="2557" spans="15:16">
      <c r="O2557" s="97"/>
      <c r="P2557" s="15"/>
    </row>
    <row r="2558" spans="15:16">
      <c r="O2558" s="97"/>
      <c r="P2558" s="15"/>
    </row>
    <row r="2559" spans="15:16">
      <c r="O2559" s="97"/>
      <c r="P2559" s="15"/>
    </row>
    <row r="2560" spans="15:16">
      <c r="O2560" s="97"/>
      <c r="P2560" s="15"/>
    </row>
    <row r="2561" spans="15:16">
      <c r="O2561" s="97"/>
      <c r="P2561" s="15"/>
    </row>
    <row r="2562" spans="15:16">
      <c r="O2562" s="97"/>
      <c r="P2562" s="15"/>
    </row>
    <row r="2563" spans="15:16">
      <c r="O2563" s="97"/>
      <c r="P2563" s="15"/>
    </row>
    <row r="2564" spans="15:16">
      <c r="O2564" s="97"/>
      <c r="P2564" s="15"/>
    </row>
    <row r="2565" spans="15:16">
      <c r="O2565" s="97"/>
      <c r="P2565" s="15"/>
    </row>
    <row r="2566" spans="15:16">
      <c r="O2566" s="97"/>
      <c r="P2566" s="15"/>
    </row>
    <row r="2567" spans="15:16">
      <c r="O2567" s="97"/>
      <c r="P2567" s="15"/>
    </row>
    <row r="2568" spans="15:16">
      <c r="O2568" s="97"/>
      <c r="P2568" s="15"/>
    </row>
    <row r="2569" spans="15:16">
      <c r="O2569" s="97"/>
      <c r="P2569" s="15"/>
    </row>
    <row r="2570" spans="15:16">
      <c r="O2570" s="97"/>
      <c r="P2570" s="15"/>
    </row>
    <row r="2571" spans="15:16">
      <c r="O2571" s="97"/>
      <c r="P2571" s="15"/>
    </row>
    <row r="2572" spans="15:16">
      <c r="O2572" s="97"/>
      <c r="P2572" s="15"/>
    </row>
    <row r="2573" spans="15:16">
      <c r="O2573" s="97"/>
      <c r="P2573" s="15"/>
    </row>
    <row r="2574" spans="15:16">
      <c r="O2574" s="97"/>
      <c r="P2574" s="15"/>
    </row>
    <row r="2575" spans="15:16">
      <c r="O2575" s="97"/>
      <c r="P2575" s="15"/>
    </row>
    <row r="2576" spans="15:16">
      <c r="O2576" s="97"/>
      <c r="P2576" s="15"/>
    </row>
    <row r="2577" spans="15:16">
      <c r="O2577" s="97"/>
      <c r="P2577" s="15"/>
    </row>
    <row r="2578" spans="15:16">
      <c r="O2578" s="97"/>
      <c r="P2578" s="15"/>
    </row>
    <row r="2579" spans="15:16">
      <c r="O2579" s="97"/>
      <c r="P2579" s="15"/>
    </row>
    <row r="2580" spans="15:16">
      <c r="O2580" s="97"/>
      <c r="P2580" s="15"/>
    </row>
    <row r="2581" spans="15:16">
      <c r="O2581" s="97"/>
      <c r="P2581" s="15"/>
    </row>
    <row r="2582" spans="15:16">
      <c r="O2582" s="97"/>
      <c r="P2582" s="15"/>
    </row>
    <row r="2583" spans="15:16">
      <c r="O2583" s="97"/>
      <c r="P2583" s="15"/>
    </row>
    <row r="2584" spans="15:16">
      <c r="O2584" s="97"/>
      <c r="P2584" s="15"/>
    </row>
    <row r="2585" spans="15:16">
      <c r="O2585" s="97"/>
      <c r="P2585" s="15"/>
    </row>
    <row r="2586" spans="15:16">
      <c r="O2586" s="97"/>
      <c r="P2586" s="15"/>
    </row>
    <row r="2587" spans="15:16">
      <c r="O2587" s="97"/>
      <c r="P2587" s="15"/>
    </row>
    <row r="2588" spans="15:16">
      <c r="O2588" s="97"/>
      <c r="P2588" s="15"/>
    </row>
    <row r="2589" spans="15:16">
      <c r="O2589" s="97"/>
      <c r="P2589" s="15"/>
    </row>
    <row r="2590" spans="15:16">
      <c r="O2590" s="97"/>
      <c r="P2590" s="15"/>
    </row>
    <row r="2591" spans="15:16">
      <c r="O2591" s="97"/>
      <c r="P2591" s="15"/>
    </row>
    <row r="2592" spans="15:16">
      <c r="O2592" s="97"/>
      <c r="P2592" s="15"/>
    </row>
    <row r="2593" spans="15:16">
      <c r="O2593" s="97"/>
      <c r="P2593" s="15"/>
    </row>
    <row r="2594" spans="15:16">
      <c r="O2594" s="97"/>
      <c r="P2594" s="15"/>
    </row>
    <row r="2595" spans="15:16">
      <c r="O2595" s="97"/>
      <c r="P2595" s="15"/>
    </row>
    <row r="2596" spans="15:16">
      <c r="O2596" s="97"/>
      <c r="P2596" s="15"/>
    </row>
    <row r="2597" spans="15:16">
      <c r="O2597" s="97"/>
      <c r="P2597" s="15"/>
    </row>
    <row r="2598" spans="15:16">
      <c r="O2598" s="97"/>
      <c r="P2598" s="15"/>
    </row>
    <row r="2599" spans="15:16">
      <c r="O2599" s="97"/>
      <c r="P2599" s="15"/>
    </row>
    <row r="2600" spans="15:16">
      <c r="O2600" s="97"/>
      <c r="P2600" s="15"/>
    </row>
    <row r="2601" spans="15:16">
      <c r="O2601" s="97"/>
      <c r="P2601" s="15"/>
    </row>
    <row r="2602" spans="15:16">
      <c r="O2602" s="97"/>
      <c r="P2602" s="15"/>
    </row>
    <row r="2603" spans="15:16">
      <c r="O2603" s="97"/>
      <c r="P2603" s="15"/>
    </row>
    <row r="2604" spans="15:16">
      <c r="O2604" s="97"/>
      <c r="P2604" s="15"/>
    </row>
    <row r="2605" spans="15:16">
      <c r="O2605" s="97"/>
      <c r="P2605" s="15"/>
    </row>
    <row r="2606" spans="15:16">
      <c r="O2606" s="97"/>
      <c r="P2606" s="15"/>
    </row>
    <row r="2607" spans="15:16">
      <c r="O2607" s="97"/>
      <c r="P2607" s="15"/>
    </row>
    <row r="2608" spans="15:16">
      <c r="O2608" s="97"/>
      <c r="P2608" s="15"/>
    </row>
    <row r="2609" spans="15:16">
      <c r="O2609" s="97"/>
      <c r="P2609" s="15"/>
    </row>
    <row r="2610" spans="15:16">
      <c r="O2610" s="97"/>
      <c r="P2610" s="15"/>
    </row>
    <row r="2611" spans="15:16">
      <c r="O2611" s="97"/>
      <c r="P2611" s="15"/>
    </row>
    <row r="2612" spans="15:16">
      <c r="O2612" s="97"/>
      <c r="P2612" s="15"/>
    </row>
    <row r="2613" spans="15:16">
      <c r="O2613" s="97"/>
      <c r="P2613" s="15"/>
    </row>
    <row r="2614" spans="15:16">
      <c r="O2614" s="97"/>
      <c r="P2614" s="15"/>
    </row>
    <row r="2615" spans="15:16">
      <c r="O2615" s="97"/>
      <c r="P2615" s="15"/>
    </row>
    <row r="2616" spans="15:16">
      <c r="O2616" s="97"/>
      <c r="P2616" s="15"/>
    </row>
    <row r="2617" spans="15:16">
      <c r="O2617" s="97"/>
      <c r="P2617" s="15"/>
    </row>
    <row r="2618" spans="15:16">
      <c r="O2618" s="97"/>
      <c r="P2618" s="15"/>
    </row>
    <row r="2619" spans="15:16">
      <c r="O2619" s="97"/>
      <c r="P2619" s="15"/>
    </row>
    <row r="2620" spans="15:16">
      <c r="O2620" s="97"/>
      <c r="P2620" s="15"/>
    </row>
    <row r="2621" spans="15:16">
      <c r="O2621" s="97"/>
      <c r="P2621" s="15"/>
    </row>
    <row r="2622" spans="15:16">
      <c r="O2622" s="97"/>
      <c r="P2622" s="15"/>
    </row>
    <row r="2623" spans="15:16">
      <c r="O2623" s="97"/>
      <c r="P2623" s="15"/>
    </row>
    <row r="2624" spans="15:16">
      <c r="O2624" s="97"/>
      <c r="P2624" s="15"/>
    </row>
    <row r="2625" spans="15:16">
      <c r="O2625" s="97"/>
      <c r="P2625" s="15"/>
    </row>
    <row r="2626" spans="15:16">
      <c r="O2626" s="97"/>
      <c r="P2626" s="15"/>
    </row>
    <row r="2627" spans="15:16">
      <c r="O2627" s="97"/>
      <c r="P2627" s="15"/>
    </row>
    <row r="2628" spans="15:16">
      <c r="O2628" s="97"/>
      <c r="P2628" s="15"/>
    </row>
    <row r="2629" spans="15:16">
      <c r="O2629" s="97"/>
      <c r="P2629" s="15"/>
    </row>
    <row r="2630" spans="15:16">
      <c r="O2630" s="97"/>
      <c r="P2630" s="15"/>
    </row>
    <row r="2631" spans="15:16">
      <c r="O2631" s="97"/>
      <c r="P2631" s="15"/>
    </row>
    <row r="2632" spans="15:16">
      <c r="O2632" s="97"/>
      <c r="P2632" s="15"/>
    </row>
    <row r="2633" spans="15:16">
      <c r="O2633" s="97"/>
      <c r="P2633" s="15"/>
    </row>
    <row r="2634" spans="15:16">
      <c r="O2634" s="97"/>
      <c r="P2634" s="15"/>
    </row>
    <row r="2635" spans="15:16">
      <c r="O2635" s="97"/>
      <c r="P2635" s="15"/>
    </row>
    <row r="2636" spans="15:16">
      <c r="O2636" s="97"/>
      <c r="P2636" s="15"/>
    </row>
    <row r="2637" spans="15:16">
      <c r="O2637" s="97"/>
      <c r="P2637" s="15"/>
    </row>
    <row r="2638" spans="15:16">
      <c r="O2638" s="97"/>
      <c r="P2638" s="15"/>
    </row>
    <row r="2639" spans="15:16">
      <c r="O2639" s="97"/>
      <c r="P2639" s="15"/>
    </row>
    <row r="2640" spans="15:16">
      <c r="O2640" s="97"/>
      <c r="P2640" s="15"/>
    </row>
    <row r="2641" spans="15:16">
      <c r="O2641" s="97"/>
      <c r="P2641" s="15"/>
    </row>
    <row r="2642" spans="15:16">
      <c r="O2642" s="97"/>
      <c r="P2642" s="15"/>
    </row>
    <row r="2643" spans="15:16">
      <c r="O2643" s="97"/>
      <c r="P2643" s="15"/>
    </row>
    <row r="2644" spans="15:16">
      <c r="O2644" s="97"/>
      <c r="P2644" s="15"/>
    </row>
    <row r="2645" spans="15:16">
      <c r="O2645" s="97"/>
      <c r="P2645" s="15"/>
    </row>
    <row r="2646" spans="15:16">
      <c r="O2646" s="97"/>
      <c r="P2646" s="15"/>
    </row>
    <row r="2647" spans="15:16">
      <c r="O2647" s="97"/>
      <c r="P2647" s="15"/>
    </row>
    <row r="2648" spans="15:16">
      <c r="O2648" s="97"/>
      <c r="P2648" s="15"/>
    </row>
    <row r="2649" spans="15:16">
      <c r="O2649" s="97"/>
      <c r="P2649" s="15"/>
    </row>
    <row r="2650" spans="15:16">
      <c r="O2650" s="97"/>
      <c r="P2650" s="15"/>
    </row>
    <row r="2651" spans="15:16">
      <c r="O2651" s="97"/>
      <c r="P2651" s="15"/>
    </row>
    <row r="2652" spans="15:16">
      <c r="O2652" s="97"/>
      <c r="P2652" s="15"/>
    </row>
    <row r="2653" spans="15:16">
      <c r="O2653" s="97"/>
      <c r="P2653" s="15"/>
    </row>
    <row r="2654" spans="15:16">
      <c r="O2654" s="97"/>
      <c r="P2654" s="15"/>
    </row>
    <row r="2655" spans="15:16">
      <c r="O2655" s="97"/>
      <c r="P2655" s="15"/>
    </row>
    <row r="2656" spans="15:16">
      <c r="O2656" s="97"/>
      <c r="P2656" s="15"/>
    </row>
    <row r="2657" spans="15:16">
      <c r="O2657" s="97"/>
      <c r="P2657" s="15"/>
    </row>
    <row r="2658" spans="15:16">
      <c r="O2658" s="97"/>
      <c r="P2658" s="15"/>
    </row>
    <row r="2659" spans="15:16">
      <c r="O2659" s="97"/>
      <c r="P2659" s="15"/>
    </row>
    <row r="2660" spans="15:16">
      <c r="O2660" s="97"/>
      <c r="P2660" s="15"/>
    </row>
    <row r="2661" spans="15:16">
      <c r="O2661" s="97"/>
      <c r="P2661" s="15"/>
    </row>
    <row r="2662" spans="15:16">
      <c r="O2662" s="97"/>
      <c r="P2662" s="15"/>
    </row>
    <row r="2663" spans="15:16">
      <c r="O2663" s="97"/>
      <c r="P2663" s="15"/>
    </row>
    <row r="2664" spans="15:16">
      <c r="O2664" s="97"/>
      <c r="P2664" s="15"/>
    </row>
    <row r="2665" spans="15:16">
      <c r="O2665" s="97"/>
      <c r="P2665" s="15"/>
    </row>
    <row r="2666" spans="15:16">
      <c r="O2666" s="97"/>
      <c r="P2666" s="15"/>
    </row>
    <row r="2667" spans="15:16">
      <c r="O2667" s="97"/>
      <c r="P2667" s="15"/>
    </row>
    <row r="2668" spans="15:16">
      <c r="O2668" s="97"/>
      <c r="P2668" s="15"/>
    </row>
    <row r="2669" spans="15:16">
      <c r="O2669" s="97"/>
      <c r="P2669" s="15"/>
    </row>
    <row r="2670" spans="15:16">
      <c r="O2670" s="97"/>
      <c r="P2670" s="15"/>
    </row>
    <row r="2671" spans="15:16">
      <c r="O2671" s="97"/>
      <c r="P2671" s="15"/>
    </row>
    <row r="2672" spans="15:16">
      <c r="O2672" s="97"/>
      <c r="P2672" s="15"/>
    </row>
    <row r="2673" spans="15:16">
      <c r="O2673" s="97"/>
      <c r="P2673" s="15"/>
    </row>
    <row r="2674" spans="15:16">
      <c r="O2674" s="97"/>
      <c r="P2674" s="15"/>
    </row>
    <row r="2675" spans="15:16">
      <c r="O2675" s="97"/>
      <c r="P2675" s="15"/>
    </row>
    <row r="2676" spans="15:16">
      <c r="O2676" s="97"/>
      <c r="P2676" s="15"/>
    </row>
    <row r="2677" spans="15:16">
      <c r="O2677" s="97"/>
      <c r="P2677" s="15"/>
    </row>
    <row r="2678" spans="15:16">
      <c r="O2678" s="97"/>
      <c r="P2678" s="15"/>
    </row>
    <row r="2679" spans="15:16">
      <c r="O2679" s="97"/>
      <c r="P2679" s="15"/>
    </row>
    <row r="2680" spans="15:16">
      <c r="O2680" s="97"/>
      <c r="P2680" s="15"/>
    </row>
    <row r="2681" spans="15:16">
      <c r="O2681" s="97"/>
      <c r="P2681" s="15"/>
    </row>
    <row r="2682" spans="15:16">
      <c r="O2682" s="97"/>
      <c r="P2682" s="15"/>
    </row>
    <row r="2683" spans="15:16">
      <c r="O2683" s="97"/>
      <c r="P2683" s="15"/>
    </row>
    <row r="2684" spans="15:16">
      <c r="O2684" s="97"/>
      <c r="P2684" s="15"/>
    </row>
    <row r="2685" spans="15:16">
      <c r="O2685" s="97"/>
      <c r="P2685" s="15"/>
    </row>
    <row r="2686" spans="15:16">
      <c r="O2686" s="97"/>
      <c r="P2686" s="15"/>
    </row>
    <row r="2687" spans="15:16">
      <c r="O2687" s="97"/>
      <c r="P2687" s="15"/>
    </row>
    <row r="2688" spans="15:16">
      <c r="O2688" s="97"/>
      <c r="P2688" s="15"/>
    </row>
    <row r="2689" spans="15:16">
      <c r="O2689" s="97"/>
      <c r="P2689" s="15"/>
    </row>
    <row r="2690" spans="15:16">
      <c r="O2690" s="97"/>
      <c r="P2690" s="15"/>
    </row>
    <row r="2691" spans="15:16">
      <c r="O2691" s="97"/>
      <c r="P2691" s="15"/>
    </row>
    <row r="2692" spans="15:16">
      <c r="O2692" s="97"/>
      <c r="P2692" s="15"/>
    </row>
    <row r="2693" spans="15:16">
      <c r="O2693" s="97"/>
      <c r="P2693" s="15"/>
    </row>
    <row r="2694" spans="15:16">
      <c r="O2694" s="97"/>
      <c r="P2694" s="15"/>
    </row>
    <row r="2695" spans="15:16">
      <c r="O2695" s="97"/>
      <c r="P2695" s="15"/>
    </row>
    <row r="2696" spans="15:16">
      <c r="O2696" s="97"/>
      <c r="P2696" s="15"/>
    </row>
    <row r="2697" spans="15:16">
      <c r="O2697" s="97"/>
      <c r="P2697" s="15"/>
    </row>
    <row r="2698" spans="15:16">
      <c r="O2698" s="97"/>
      <c r="P2698" s="15"/>
    </row>
    <row r="2699" spans="15:16">
      <c r="O2699" s="97"/>
      <c r="P2699" s="15"/>
    </row>
    <row r="2700" spans="15:16">
      <c r="O2700" s="97"/>
      <c r="P2700" s="15"/>
    </row>
    <row r="2701" spans="15:16">
      <c r="O2701" s="97"/>
      <c r="P2701" s="15"/>
    </row>
    <row r="2702" spans="15:16">
      <c r="O2702" s="97"/>
      <c r="P2702" s="15"/>
    </row>
    <row r="2703" spans="15:16">
      <c r="O2703" s="97"/>
      <c r="P2703" s="15"/>
    </row>
    <row r="2704" spans="15:16">
      <c r="O2704" s="97"/>
      <c r="P2704" s="15"/>
    </row>
    <row r="2705" spans="15:16">
      <c r="O2705" s="97"/>
      <c r="P2705" s="15"/>
    </row>
    <row r="2706" spans="15:16">
      <c r="O2706" s="97"/>
      <c r="P2706" s="15"/>
    </row>
    <row r="2707" spans="15:16">
      <c r="O2707" s="97"/>
      <c r="P2707" s="15"/>
    </row>
    <row r="2708" spans="15:16">
      <c r="O2708" s="97"/>
      <c r="P2708" s="15"/>
    </row>
    <row r="2709" spans="15:16">
      <c r="O2709" s="97"/>
      <c r="P2709" s="15"/>
    </row>
    <row r="2710" spans="15:16">
      <c r="O2710" s="97"/>
      <c r="P2710" s="15"/>
    </row>
    <row r="2711" spans="15:16">
      <c r="O2711" s="97"/>
      <c r="P2711" s="15"/>
    </row>
    <row r="2712" spans="15:16">
      <c r="O2712" s="97"/>
      <c r="P2712" s="15"/>
    </row>
    <row r="2713" spans="15:16">
      <c r="O2713" s="97"/>
      <c r="P2713" s="15"/>
    </row>
    <row r="2714" spans="15:16">
      <c r="O2714" s="97"/>
      <c r="P2714" s="15"/>
    </row>
    <row r="2715" spans="15:16">
      <c r="O2715" s="97"/>
      <c r="P2715" s="15"/>
    </row>
    <row r="2716" spans="15:16">
      <c r="O2716" s="97"/>
      <c r="P2716" s="15"/>
    </row>
    <row r="2717" spans="15:16">
      <c r="O2717" s="97"/>
      <c r="P2717" s="15"/>
    </row>
    <row r="2718" spans="15:16">
      <c r="O2718" s="97"/>
      <c r="P2718" s="15"/>
    </row>
    <row r="2719" spans="15:16">
      <c r="O2719" s="97"/>
      <c r="P2719" s="15"/>
    </row>
    <row r="2720" spans="15:16">
      <c r="O2720" s="97"/>
      <c r="P2720" s="15"/>
    </row>
    <row r="2721" spans="15:16">
      <c r="O2721" s="97"/>
      <c r="P2721" s="15"/>
    </row>
    <row r="2722" spans="15:16">
      <c r="O2722" s="97"/>
      <c r="P2722" s="15"/>
    </row>
    <row r="2723" spans="15:16">
      <c r="O2723" s="97"/>
      <c r="P2723" s="15"/>
    </row>
    <row r="2724" spans="15:16">
      <c r="O2724" s="97"/>
      <c r="P2724" s="15"/>
    </row>
    <row r="2725" spans="15:16">
      <c r="O2725" s="97"/>
      <c r="P2725" s="15"/>
    </row>
    <row r="2726" spans="15:16">
      <c r="O2726" s="97"/>
      <c r="P2726" s="15"/>
    </row>
    <row r="2727" spans="15:16">
      <c r="O2727" s="97"/>
      <c r="P2727" s="15"/>
    </row>
    <row r="2728" spans="15:16">
      <c r="O2728" s="97"/>
      <c r="P2728" s="15"/>
    </row>
    <row r="2729" spans="15:16">
      <c r="O2729" s="97"/>
      <c r="P2729" s="15"/>
    </row>
    <row r="2730" spans="15:16">
      <c r="O2730" s="97"/>
      <c r="P2730" s="15"/>
    </row>
    <row r="2731" spans="15:16">
      <c r="O2731" s="97"/>
      <c r="P2731" s="15"/>
    </row>
    <row r="2732" spans="15:16">
      <c r="O2732" s="97"/>
      <c r="P2732" s="15"/>
    </row>
    <row r="2733" spans="15:16">
      <c r="O2733" s="97"/>
      <c r="P2733" s="15"/>
    </row>
    <row r="2734" spans="15:16">
      <c r="O2734" s="97"/>
      <c r="P2734" s="15"/>
    </row>
    <row r="2735" spans="15:16">
      <c r="O2735" s="97"/>
      <c r="P2735" s="15"/>
    </row>
    <row r="2736" spans="15:16">
      <c r="O2736" s="97"/>
      <c r="P2736" s="15"/>
    </row>
    <row r="2737" spans="15:16">
      <c r="O2737" s="97"/>
      <c r="P2737" s="15"/>
    </row>
    <row r="2738" spans="15:16">
      <c r="O2738" s="97"/>
      <c r="P2738" s="15"/>
    </row>
    <row r="2739" spans="15:16">
      <c r="O2739" s="97"/>
      <c r="P2739" s="15"/>
    </row>
    <row r="2740" spans="15:16">
      <c r="O2740" s="97"/>
      <c r="P2740" s="15"/>
    </row>
    <row r="2741" spans="15:16">
      <c r="O2741" s="97"/>
      <c r="P2741" s="15"/>
    </row>
    <row r="2742" spans="15:16">
      <c r="O2742" s="97"/>
      <c r="P2742" s="15"/>
    </row>
    <row r="2743" spans="15:16">
      <c r="O2743" s="97"/>
      <c r="P2743" s="15"/>
    </row>
    <row r="2744" spans="15:16">
      <c r="O2744" s="97"/>
      <c r="P2744" s="15"/>
    </row>
    <row r="2745" spans="15:16">
      <c r="O2745" s="97"/>
      <c r="P2745" s="15"/>
    </row>
    <row r="2746" spans="15:16">
      <c r="O2746" s="97"/>
      <c r="P2746" s="15"/>
    </row>
    <row r="2747" spans="15:16">
      <c r="O2747" s="97"/>
      <c r="P2747" s="15"/>
    </row>
    <row r="2748" spans="15:16">
      <c r="O2748" s="97"/>
      <c r="P2748" s="15"/>
    </row>
    <row r="2749" spans="15:16">
      <c r="O2749" s="97"/>
      <c r="P2749" s="15"/>
    </row>
    <row r="2750" spans="15:16">
      <c r="O2750" s="97"/>
      <c r="P2750" s="15"/>
    </row>
    <row r="2751" spans="15:16">
      <c r="O2751" s="97"/>
      <c r="P2751" s="15"/>
    </row>
    <row r="2752" spans="15:16">
      <c r="O2752" s="97"/>
      <c r="P2752" s="15"/>
    </row>
    <row r="2753" spans="15:16">
      <c r="O2753" s="97"/>
      <c r="P2753" s="15"/>
    </row>
    <row r="2754" spans="15:16">
      <c r="O2754" s="97"/>
      <c r="P2754" s="15"/>
    </row>
    <row r="2755" spans="15:16">
      <c r="O2755" s="97"/>
      <c r="P2755" s="15"/>
    </row>
    <row r="2756" spans="15:16">
      <c r="O2756" s="97"/>
      <c r="P2756" s="15"/>
    </row>
    <row r="2757" spans="15:16">
      <c r="O2757" s="97"/>
      <c r="P2757" s="15"/>
    </row>
    <row r="2758" spans="15:16">
      <c r="O2758" s="97"/>
      <c r="P2758" s="15"/>
    </row>
    <row r="2759" spans="15:16">
      <c r="O2759" s="97"/>
      <c r="P2759" s="15"/>
    </row>
    <row r="2760" spans="15:16">
      <c r="O2760" s="97"/>
      <c r="P2760" s="15"/>
    </row>
    <row r="2761" spans="15:16">
      <c r="O2761" s="97"/>
      <c r="P2761" s="15"/>
    </row>
    <row r="2762" spans="15:16">
      <c r="O2762" s="97"/>
      <c r="P2762" s="15"/>
    </row>
    <row r="2763" spans="15:16">
      <c r="O2763" s="97"/>
      <c r="P2763" s="15"/>
    </row>
    <row r="2764" spans="15:16">
      <c r="O2764" s="97"/>
      <c r="P2764" s="15"/>
    </row>
    <row r="2765" spans="15:16">
      <c r="O2765" s="97"/>
      <c r="P2765" s="15"/>
    </row>
    <row r="2766" spans="15:16">
      <c r="O2766" s="97"/>
      <c r="P2766" s="15"/>
    </row>
    <row r="2767" spans="15:16">
      <c r="O2767" s="97"/>
      <c r="P2767" s="15"/>
    </row>
    <row r="2768" spans="15:16">
      <c r="O2768" s="97"/>
      <c r="P2768" s="15"/>
    </row>
    <row r="2769" spans="15:16">
      <c r="O2769" s="97"/>
      <c r="P2769" s="15"/>
    </row>
    <row r="2770" spans="15:16">
      <c r="O2770" s="97"/>
      <c r="P2770" s="15"/>
    </row>
    <row r="2771" spans="15:16">
      <c r="O2771" s="97"/>
      <c r="P2771" s="15"/>
    </row>
    <row r="2772" spans="15:16">
      <c r="O2772" s="97"/>
      <c r="P2772" s="15"/>
    </row>
    <row r="2773" spans="15:16">
      <c r="O2773" s="97"/>
      <c r="P2773" s="15"/>
    </row>
    <row r="2774" spans="15:16">
      <c r="O2774" s="97"/>
      <c r="P2774" s="15"/>
    </row>
    <row r="2775" spans="15:16">
      <c r="O2775" s="97"/>
      <c r="P2775" s="15"/>
    </row>
    <row r="2776" spans="15:16">
      <c r="O2776" s="97"/>
      <c r="P2776" s="15"/>
    </row>
    <row r="2777" spans="15:16">
      <c r="O2777" s="97"/>
      <c r="P2777" s="15"/>
    </row>
    <row r="2778" spans="15:16">
      <c r="O2778" s="97"/>
      <c r="P2778" s="15"/>
    </row>
    <row r="2779" spans="15:16">
      <c r="O2779" s="97"/>
      <c r="P2779" s="15"/>
    </row>
    <row r="2780" spans="15:16">
      <c r="O2780" s="97"/>
      <c r="P2780" s="15"/>
    </row>
    <row r="2781" spans="15:16">
      <c r="O2781" s="97"/>
      <c r="P2781" s="15"/>
    </row>
    <row r="2782" spans="15:16">
      <c r="O2782" s="97"/>
      <c r="P2782" s="15"/>
    </row>
    <row r="2783" spans="15:16">
      <c r="O2783" s="97"/>
      <c r="P2783" s="15"/>
    </row>
    <row r="2784" spans="15:16">
      <c r="O2784" s="97"/>
      <c r="P2784" s="15"/>
    </row>
    <row r="2785" spans="15:16">
      <c r="O2785" s="97"/>
      <c r="P2785" s="15"/>
    </row>
    <row r="2786" spans="15:16">
      <c r="O2786" s="97"/>
      <c r="P2786" s="15"/>
    </row>
    <row r="2787" spans="15:16">
      <c r="O2787" s="97"/>
      <c r="P2787" s="15"/>
    </row>
    <row r="2788" spans="15:16">
      <c r="O2788" s="97"/>
      <c r="P2788" s="15"/>
    </row>
    <row r="2789" spans="15:16">
      <c r="O2789" s="97"/>
      <c r="P2789" s="15"/>
    </row>
    <row r="2790" spans="15:16">
      <c r="O2790" s="97"/>
      <c r="P2790" s="15"/>
    </row>
    <row r="2791" spans="15:16">
      <c r="O2791" s="97"/>
      <c r="P2791" s="15"/>
    </row>
    <row r="2792" spans="15:16">
      <c r="O2792" s="97"/>
      <c r="P2792" s="15"/>
    </row>
    <row r="2793" spans="15:16">
      <c r="O2793" s="97"/>
      <c r="P2793" s="15"/>
    </row>
    <row r="2794" spans="15:16">
      <c r="O2794" s="97"/>
      <c r="P2794" s="15"/>
    </row>
    <row r="2795" spans="15:16">
      <c r="O2795" s="97"/>
      <c r="P2795" s="15"/>
    </row>
    <row r="2796" spans="15:16">
      <c r="O2796" s="97"/>
      <c r="P2796" s="15"/>
    </row>
    <row r="2797" spans="15:16">
      <c r="O2797" s="97"/>
      <c r="P2797" s="15"/>
    </row>
    <row r="2798" spans="15:16">
      <c r="O2798" s="97"/>
      <c r="P2798" s="15"/>
    </row>
    <row r="2799" spans="15:16">
      <c r="O2799" s="97"/>
      <c r="P2799" s="15"/>
    </row>
    <row r="2800" spans="15:16">
      <c r="O2800" s="97"/>
      <c r="P2800" s="15"/>
    </row>
    <row r="2801" spans="15:16">
      <c r="O2801" s="97"/>
      <c r="P2801" s="15"/>
    </row>
    <row r="2802" spans="15:16">
      <c r="O2802" s="97"/>
      <c r="P2802" s="15"/>
    </row>
    <row r="2803" spans="15:16">
      <c r="O2803" s="97"/>
      <c r="P2803" s="15"/>
    </row>
    <row r="2804" spans="15:16">
      <c r="O2804" s="97"/>
      <c r="P2804" s="15"/>
    </row>
    <row r="2805" spans="15:16">
      <c r="O2805" s="97"/>
      <c r="P2805" s="15"/>
    </row>
    <row r="2806" spans="15:16">
      <c r="O2806" s="97"/>
      <c r="P2806" s="15"/>
    </row>
    <row r="2807" spans="15:16">
      <c r="O2807" s="97"/>
      <c r="P2807" s="15"/>
    </row>
    <row r="2808" spans="15:16">
      <c r="O2808" s="97"/>
      <c r="P2808" s="15"/>
    </row>
    <row r="2809" spans="15:16">
      <c r="O2809" s="97"/>
      <c r="P2809" s="15"/>
    </row>
    <row r="2810" spans="15:16">
      <c r="O2810" s="97"/>
      <c r="P2810" s="15"/>
    </row>
    <row r="2811" spans="15:16">
      <c r="O2811" s="97"/>
      <c r="P2811" s="15"/>
    </row>
    <row r="2812" spans="15:16">
      <c r="O2812" s="97"/>
      <c r="P2812" s="15"/>
    </row>
    <row r="2813" spans="15:16">
      <c r="O2813" s="97"/>
      <c r="P2813" s="15"/>
    </row>
    <row r="2814" spans="15:16">
      <c r="O2814" s="97"/>
      <c r="P2814" s="15"/>
    </row>
    <row r="2815" spans="15:16">
      <c r="O2815" s="97"/>
      <c r="P2815" s="15"/>
    </row>
    <row r="2816" spans="15:16">
      <c r="O2816" s="97"/>
      <c r="P2816" s="15"/>
    </row>
    <row r="2817" spans="15:16">
      <c r="O2817" s="97"/>
      <c r="P2817" s="15"/>
    </row>
    <row r="2818" spans="15:16">
      <c r="O2818" s="97"/>
      <c r="P2818" s="15"/>
    </row>
    <row r="2819" spans="15:16">
      <c r="O2819" s="97"/>
      <c r="P2819" s="15"/>
    </row>
    <row r="2820" spans="15:16">
      <c r="O2820" s="97"/>
      <c r="P2820" s="15"/>
    </row>
    <row r="2821" spans="15:16">
      <c r="O2821" s="97"/>
      <c r="P2821" s="15"/>
    </row>
    <row r="2822" spans="15:16">
      <c r="O2822" s="97"/>
      <c r="P2822" s="15"/>
    </row>
    <row r="2823" spans="15:16">
      <c r="O2823" s="97"/>
      <c r="P2823" s="15"/>
    </row>
    <row r="2824" spans="15:16">
      <c r="O2824" s="97"/>
      <c r="P2824" s="15"/>
    </row>
    <row r="2825" spans="15:16">
      <c r="O2825" s="97"/>
      <c r="P2825" s="15"/>
    </row>
    <row r="2826" spans="15:16">
      <c r="O2826" s="97"/>
      <c r="P2826" s="15"/>
    </row>
    <row r="2827" spans="15:16">
      <c r="O2827" s="97"/>
      <c r="P2827" s="15"/>
    </row>
    <row r="2828" spans="15:16">
      <c r="O2828" s="97"/>
      <c r="P2828" s="15"/>
    </row>
    <row r="2829" spans="15:16">
      <c r="O2829" s="97"/>
      <c r="P2829" s="15"/>
    </row>
    <row r="2830" spans="15:16">
      <c r="O2830" s="97"/>
      <c r="P2830" s="15"/>
    </row>
    <row r="2831" spans="15:16">
      <c r="O2831" s="97"/>
      <c r="P2831" s="15"/>
    </row>
    <row r="2832" spans="15:16">
      <c r="O2832" s="97"/>
      <c r="P2832" s="15"/>
    </row>
    <row r="2833" spans="15:16">
      <c r="O2833" s="97"/>
      <c r="P2833" s="15"/>
    </row>
    <row r="2834" spans="15:16">
      <c r="O2834" s="97"/>
      <c r="P2834" s="15"/>
    </row>
    <row r="2835" spans="15:16">
      <c r="O2835" s="97"/>
      <c r="P2835" s="15"/>
    </row>
    <row r="2836" spans="15:16">
      <c r="O2836" s="97"/>
      <c r="P2836" s="15"/>
    </row>
    <row r="2837" spans="15:16">
      <c r="O2837" s="97"/>
      <c r="P2837" s="15"/>
    </row>
    <row r="2838" spans="15:16">
      <c r="O2838" s="97"/>
      <c r="P2838" s="15"/>
    </row>
    <row r="2839" spans="15:16">
      <c r="O2839" s="97"/>
      <c r="P2839" s="15"/>
    </row>
    <row r="2840" spans="15:16">
      <c r="O2840" s="97"/>
      <c r="P2840" s="15"/>
    </row>
    <row r="2841" spans="15:16">
      <c r="O2841" s="97"/>
      <c r="P2841" s="15"/>
    </row>
    <row r="2842" spans="15:16">
      <c r="O2842" s="97"/>
      <c r="P2842" s="15"/>
    </row>
    <row r="2843" spans="15:16">
      <c r="O2843" s="97"/>
      <c r="P2843" s="15"/>
    </row>
    <row r="2844" spans="15:16">
      <c r="O2844" s="97"/>
      <c r="P2844" s="15"/>
    </row>
    <row r="2845" spans="15:16">
      <c r="O2845" s="97"/>
      <c r="P2845" s="15"/>
    </row>
    <row r="2846" spans="15:16">
      <c r="O2846" s="97"/>
      <c r="P2846" s="15"/>
    </row>
    <row r="2847" spans="15:16">
      <c r="O2847" s="97"/>
      <c r="P2847" s="15"/>
    </row>
    <row r="2848" spans="15:16">
      <c r="O2848" s="97"/>
      <c r="P2848" s="15"/>
    </row>
    <row r="2849" spans="15:16">
      <c r="O2849" s="97"/>
      <c r="P2849" s="15"/>
    </row>
    <row r="2850" spans="15:16">
      <c r="O2850" s="97"/>
      <c r="P2850" s="15"/>
    </row>
    <row r="2851" spans="15:16">
      <c r="O2851" s="97"/>
      <c r="P2851" s="15"/>
    </row>
    <row r="2852" spans="15:16">
      <c r="O2852" s="97"/>
      <c r="P2852" s="15"/>
    </row>
    <row r="2853" spans="15:16">
      <c r="O2853" s="97"/>
      <c r="P2853" s="15"/>
    </row>
    <row r="2854" spans="15:16">
      <c r="O2854" s="97"/>
      <c r="P2854" s="15"/>
    </row>
    <row r="2855" spans="15:16">
      <c r="O2855" s="97"/>
      <c r="P2855" s="15"/>
    </row>
    <row r="2856" spans="15:16">
      <c r="O2856" s="97"/>
      <c r="P2856" s="15"/>
    </row>
    <row r="2857" spans="15:16">
      <c r="O2857" s="97"/>
      <c r="P2857" s="15"/>
    </row>
    <row r="2858" spans="15:16">
      <c r="O2858" s="97"/>
      <c r="P2858" s="15"/>
    </row>
    <row r="2859" spans="15:16">
      <c r="O2859" s="97"/>
      <c r="P2859" s="15"/>
    </row>
    <row r="2860" spans="15:16">
      <c r="O2860" s="97"/>
      <c r="P2860" s="15"/>
    </row>
    <row r="2861" spans="15:16">
      <c r="O2861" s="97"/>
      <c r="P2861" s="15"/>
    </row>
    <row r="2862" spans="15:16">
      <c r="O2862" s="97"/>
      <c r="P2862" s="15"/>
    </row>
    <row r="2863" spans="15:16">
      <c r="O2863" s="97"/>
      <c r="P2863" s="15"/>
    </row>
    <row r="2864" spans="15:16">
      <c r="O2864" s="97"/>
      <c r="P2864" s="15"/>
    </row>
    <row r="2865" spans="15:16">
      <c r="O2865" s="97"/>
      <c r="P2865" s="15"/>
    </row>
    <row r="2866" spans="15:16">
      <c r="O2866" s="97"/>
      <c r="P2866" s="15"/>
    </row>
    <row r="2867" spans="15:16">
      <c r="O2867" s="97"/>
      <c r="P2867" s="15"/>
    </row>
    <row r="2868" spans="15:16">
      <c r="O2868" s="97"/>
      <c r="P2868" s="15"/>
    </row>
    <row r="2869" spans="15:16">
      <c r="O2869" s="97"/>
      <c r="P2869" s="15"/>
    </row>
    <row r="2870" spans="15:16">
      <c r="O2870" s="97"/>
      <c r="P2870" s="15"/>
    </row>
    <row r="2871" spans="15:16">
      <c r="O2871" s="97"/>
      <c r="P2871" s="15"/>
    </row>
    <row r="2872" spans="15:16">
      <c r="O2872" s="97"/>
      <c r="P2872" s="15"/>
    </row>
    <row r="2873" spans="15:16">
      <c r="O2873" s="97"/>
      <c r="P2873" s="15"/>
    </row>
    <row r="2874" spans="15:16">
      <c r="O2874" s="97"/>
      <c r="P2874" s="15"/>
    </row>
    <row r="2875" spans="15:16">
      <c r="O2875" s="97"/>
      <c r="P2875" s="15"/>
    </row>
    <row r="2876" spans="15:16">
      <c r="O2876" s="97"/>
      <c r="P2876" s="15"/>
    </row>
    <row r="2877" spans="15:16">
      <c r="O2877" s="97"/>
      <c r="P2877" s="15"/>
    </row>
    <row r="2878" spans="15:16">
      <c r="O2878" s="97"/>
      <c r="P2878" s="15"/>
    </row>
    <row r="2879" spans="15:16">
      <c r="O2879" s="97"/>
      <c r="P2879" s="15"/>
    </row>
    <row r="2880" spans="15:16">
      <c r="O2880" s="97"/>
      <c r="P2880" s="15"/>
    </row>
    <row r="2881" spans="15:16">
      <c r="O2881" s="97"/>
      <c r="P2881" s="15"/>
    </row>
    <row r="2882" spans="15:16">
      <c r="O2882" s="97"/>
      <c r="P2882" s="15"/>
    </row>
    <row r="2883" spans="15:16">
      <c r="O2883" s="97"/>
      <c r="P2883" s="15"/>
    </row>
    <row r="2884" spans="15:16">
      <c r="O2884" s="97"/>
      <c r="P2884" s="15"/>
    </row>
    <row r="2885" spans="15:16">
      <c r="O2885" s="97"/>
      <c r="P2885" s="15"/>
    </row>
    <row r="2886" spans="15:16">
      <c r="O2886" s="97"/>
      <c r="P2886" s="15"/>
    </row>
    <row r="2887" spans="15:16">
      <c r="O2887" s="97"/>
      <c r="P2887" s="15"/>
    </row>
    <row r="2888" spans="15:16">
      <c r="O2888" s="97"/>
      <c r="P2888" s="15"/>
    </row>
    <row r="2889" spans="15:16">
      <c r="O2889" s="97"/>
      <c r="P2889" s="15"/>
    </row>
    <row r="2890" spans="15:16">
      <c r="O2890" s="97"/>
      <c r="P2890" s="15"/>
    </row>
    <row r="2891" spans="15:16">
      <c r="O2891" s="97"/>
      <c r="P2891" s="15"/>
    </row>
    <row r="2892" spans="15:16">
      <c r="O2892" s="97"/>
      <c r="P2892" s="15"/>
    </row>
    <row r="2893" spans="15:16">
      <c r="O2893" s="97"/>
      <c r="P2893" s="15"/>
    </row>
    <row r="2894" spans="15:16">
      <c r="O2894" s="97"/>
      <c r="P2894" s="15"/>
    </row>
    <row r="2895" spans="15:16">
      <c r="O2895" s="97"/>
      <c r="P2895" s="15"/>
    </row>
    <row r="2896" spans="15:16">
      <c r="O2896" s="97"/>
      <c r="P2896" s="15"/>
    </row>
    <row r="2897" spans="15:16">
      <c r="O2897" s="97"/>
      <c r="P2897" s="15"/>
    </row>
    <row r="2898" spans="15:16">
      <c r="O2898" s="97"/>
      <c r="P2898" s="15"/>
    </row>
    <row r="2899" spans="15:16">
      <c r="O2899" s="97"/>
      <c r="P2899" s="15"/>
    </row>
    <row r="2900" spans="15:16">
      <c r="O2900" s="97"/>
      <c r="P2900" s="15"/>
    </row>
    <row r="2901" spans="15:16">
      <c r="O2901" s="97"/>
      <c r="P2901" s="15"/>
    </row>
    <row r="2902" spans="15:16">
      <c r="O2902" s="97"/>
      <c r="P2902" s="15"/>
    </row>
    <row r="2903" spans="15:16">
      <c r="O2903" s="97"/>
      <c r="P2903" s="15"/>
    </row>
    <row r="2904" spans="15:16">
      <c r="O2904" s="97"/>
      <c r="P2904" s="15"/>
    </row>
    <row r="2905" spans="15:16">
      <c r="O2905" s="97"/>
      <c r="P2905" s="15"/>
    </row>
    <row r="2906" spans="15:16">
      <c r="O2906" s="97"/>
      <c r="P2906" s="15"/>
    </row>
    <row r="2907" spans="15:16">
      <c r="O2907" s="97"/>
      <c r="P2907" s="15"/>
    </row>
    <row r="2908" spans="15:16">
      <c r="O2908" s="97"/>
      <c r="P2908" s="15"/>
    </row>
    <row r="2909" spans="15:16">
      <c r="O2909" s="97"/>
      <c r="P2909" s="15"/>
    </row>
    <row r="2910" spans="15:16">
      <c r="O2910" s="97"/>
      <c r="P2910" s="15"/>
    </row>
    <row r="2911" spans="15:16">
      <c r="O2911" s="97"/>
      <c r="P2911" s="15"/>
    </row>
    <row r="2912" spans="15:16">
      <c r="O2912" s="97"/>
      <c r="P2912" s="15"/>
    </row>
    <row r="2913" spans="15:16">
      <c r="O2913" s="97"/>
      <c r="P2913" s="15"/>
    </row>
    <row r="2914" spans="15:16">
      <c r="O2914" s="97"/>
      <c r="P2914" s="15"/>
    </row>
    <row r="2915" spans="15:16">
      <c r="O2915" s="97"/>
      <c r="P2915" s="15"/>
    </row>
    <row r="2916" spans="15:16">
      <c r="O2916" s="97"/>
      <c r="P2916" s="15"/>
    </row>
    <row r="2917" spans="15:16">
      <c r="O2917" s="97"/>
      <c r="P2917" s="15"/>
    </row>
    <row r="2918" spans="15:16">
      <c r="O2918" s="97"/>
      <c r="P2918" s="15"/>
    </row>
    <row r="2919" spans="15:16">
      <c r="O2919" s="97"/>
      <c r="P2919" s="15"/>
    </row>
    <row r="2920" spans="15:16">
      <c r="O2920" s="97"/>
      <c r="P2920" s="15"/>
    </row>
    <row r="2921" spans="15:16">
      <c r="O2921" s="97"/>
      <c r="P2921" s="15"/>
    </row>
    <row r="2922" spans="15:16">
      <c r="O2922" s="97"/>
      <c r="P2922" s="15"/>
    </row>
    <row r="2923" spans="15:16">
      <c r="O2923" s="97"/>
      <c r="P2923" s="15"/>
    </row>
    <row r="2924" spans="15:16">
      <c r="O2924" s="97"/>
      <c r="P2924" s="15"/>
    </row>
    <row r="2925" spans="15:16">
      <c r="O2925" s="97"/>
      <c r="P2925" s="15"/>
    </row>
    <row r="2926" spans="15:16">
      <c r="O2926" s="97"/>
      <c r="P2926" s="15"/>
    </row>
    <row r="2927" spans="15:16">
      <c r="O2927" s="97"/>
      <c r="P2927" s="15"/>
    </row>
    <row r="2928" spans="15:16">
      <c r="O2928" s="97"/>
      <c r="P2928" s="15"/>
    </row>
    <row r="2929" spans="15:16">
      <c r="O2929" s="97"/>
      <c r="P2929" s="15"/>
    </row>
    <row r="2930" spans="15:16">
      <c r="O2930" s="97"/>
      <c r="P2930" s="15"/>
    </row>
    <row r="2931" spans="15:16">
      <c r="O2931" s="97"/>
      <c r="P2931" s="15"/>
    </row>
    <row r="2932" spans="15:16">
      <c r="O2932" s="97"/>
      <c r="P2932" s="15"/>
    </row>
    <row r="2933" spans="15:16">
      <c r="O2933" s="97"/>
      <c r="P2933" s="15"/>
    </row>
    <row r="2934" spans="15:16">
      <c r="O2934" s="97"/>
      <c r="P2934" s="15"/>
    </row>
    <row r="2935" spans="15:16">
      <c r="O2935" s="97"/>
      <c r="P2935" s="15"/>
    </row>
    <row r="2936" spans="15:16">
      <c r="O2936" s="97"/>
      <c r="P2936" s="15"/>
    </row>
    <row r="2937" spans="15:16">
      <c r="O2937" s="97"/>
      <c r="P2937" s="15"/>
    </row>
    <row r="2938" spans="15:16">
      <c r="O2938" s="97"/>
      <c r="P2938" s="15"/>
    </row>
    <row r="2939" spans="15:16">
      <c r="O2939" s="97"/>
      <c r="P2939" s="15"/>
    </row>
    <row r="2940" spans="15:16">
      <c r="O2940" s="97"/>
      <c r="P2940" s="15"/>
    </row>
    <row r="2941" spans="15:16">
      <c r="O2941" s="97"/>
      <c r="P2941" s="15"/>
    </row>
    <row r="2942" spans="15:16">
      <c r="O2942" s="97"/>
      <c r="P2942" s="15"/>
    </row>
    <row r="2943" spans="15:16">
      <c r="O2943" s="97"/>
      <c r="P2943" s="15"/>
    </row>
    <row r="2944" spans="15:16">
      <c r="O2944" s="97"/>
      <c r="P2944" s="15"/>
    </row>
    <row r="2945" spans="15:16">
      <c r="O2945" s="97"/>
      <c r="P2945" s="15"/>
    </row>
    <row r="2946" spans="15:16">
      <c r="O2946" s="97"/>
      <c r="P2946" s="15"/>
    </row>
    <row r="2947" spans="15:16">
      <c r="O2947" s="97"/>
      <c r="P2947" s="15"/>
    </row>
    <row r="2948" spans="15:16">
      <c r="O2948" s="97"/>
      <c r="P2948" s="15"/>
    </row>
    <row r="2949" spans="15:16">
      <c r="O2949" s="97"/>
      <c r="P2949" s="15"/>
    </row>
    <row r="2950" spans="15:16">
      <c r="O2950" s="97"/>
      <c r="P2950" s="15"/>
    </row>
    <row r="2951" spans="15:16">
      <c r="O2951" s="97"/>
      <c r="P2951" s="15"/>
    </row>
    <row r="2952" spans="15:16">
      <c r="O2952" s="97"/>
      <c r="P2952" s="15"/>
    </row>
    <row r="2953" spans="15:16">
      <c r="O2953" s="97"/>
      <c r="P2953" s="15"/>
    </row>
    <row r="2954" spans="15:16">
      <c r="O2954" s="97"/>
      <c r="P2954" s="15"/>
    </row>
    <row r="2955" spans="15:16">
      <c r="O2955" s="97"/>
      <c r="P2955" s="15"/>
    </row>
    <row r="2956" spans="15:16">
      <c r="O2956" s="97"/>
      <c r="P2956" s="15"/>
    </row>
    <row r="2957" spans="15:16">
      <c r="O2957" s="97"/>
      <c r="P2957" s="15"/>
    </row>
    <row r="2958" spans="15:16">
      <c r="O2958" s="97"/>
      <c r="P2958" s="15"/>
    </row>
    <row r="2959" spans="15:16">
      <c r="O2959" s="97"/>
      <c r="P2959" s="15"/>
    </row>
    <row r="2960" spans="15:16">
      <c r="O2960" s="97"/>
      <c r="P2960" s="15"/>
    </row>
    <row r="2961" spans="15:16">
      <c r="O2961" s="97"/>
      <c r="P2961" s="15"/>
    </row>
    <row r="2962" spans="15:16">
      <c r="O2962" s="97"/>
      <c r="P2962" s="15"/>
    </row>
    <row r="2963" spans="15:16">
      <c r="O2963" s="97"/>
      <c r="P2963" s="15"/>
    </row>
    <row r="2964" spans="15:16">
      <c r="O2964" s="97"/>
      <c r="P2964" s="15"/>
    </row>
    <row r="2965" spans="15:16">
      <c r="O2965" s="97"/>
      <c r="P2965" s="15"/>
    </row>
    <row r="2966" spans="15:16">
      <c r="O2966" s="97"/>
      <c r="P2966" s="15"/>
    </row>
    <row r="2967" spans="15:16">
      <c r="O2967" s="97"/>
      <c r="P2967" s="15"/>
    </row>
    <row r="2968" spans="15:16">
      <c r="O2968" s="97"/>
      <c r="P2968" s="15"/>
    </row>
    <row r="2969" spans="15:16">
      <c r="O2969" s="97"/>
      <c r="P2969" s="15"/>
    </row>
    <row r="2970" spans="15:16">
      <c r="O2970" s="97"/>
      <c r="P2970" s="15"/>
    </row>
    <row r="2971" spans="15:16">
      <c r="O2971" s="97"/>
      <c r="P2971" s="15"/>
    </row>
    <row r="2972" spans="15:16">
      <c r="O2972" s="97"/>
      <c r="P2972" s="15"/>
    </row>
    <row r="2973" spans="15:16">
      <c r="O2973" s="97"/>
      <c r="P2973" s="15"/>
    </row>
    <row r="2974" spans="15:16">
      <c r="O2974" s="97"/>
      <c r="P2974" s="15"/>
    </row>
    <row r="2975" spans="15:16">
      <c r="O2975" s="97"/>
      <c r="P2975" s="15"/>
    </row>
    <row r="2976" spans="15:16">
      <c r="O2976" s="97"/>
      <c r="P2976" s="15"/>
    </row>
    <row r="2977" spans="15:16">
      <c r="O2977" s="97"/>
      <c r="P2977" s="15"/>
    </row>
    <row r="2978" spans="15:16">
      <c r="O2978" s="97"/>
      <c r="P2978" s="15"/>
    </row>
    <row r="2979" spans="15:16">
      <c r="O2979" s="97"/>
      <c r="P2979" s="15"/>
    </row>
    <row r="2980" spans="15:16">
      <c r="O2980" s="97"/>
      <c r="P2980" s="15"/>
    </row>
    <row r="2981" spans="15:16">
      <c r="O2981" s="97"/>
      <c r="P2981" s="15"/>
    </row>
    <row r="2982" spans="15:16">
      <c r="O2982" s="97"/>
      <c r="P2982" s="15"/>
    </row>
    <row r="2983" spans="15:16">
      <c r="O2983" s="97"/>
      <c r="P2983" s="15"/>
    </row>
    <row r="2984" spans="15:16">
      <c r="O2984" s="97"/>
      <c r="P2984" s="15"/>
    </row>
    <row r="2985" spans="15:16">
      <c r="O2985" s="97"/>
      <c r="P2985" s="15"/>
    </row>
    <row r="2986" spans="15:16">
      <c r="O2986" s="97"/>
      <c r="P2986" s="15"/>
    </row>
    <row r="2987" spans="15:16">
      <c r="O2987" s="97"/>
      <c r="P2987" s="15"/>
    </row>
    <row r="2988" spans="15:16">
      <c r="O2988" s="97"/>
      <c r="P2988" s="15"/>
    </row>
    <row r="2989" spans="15:16">
      <c r="O2989" s="97"/>
      <c r="P2989" s="15"/>
    </row>
    <row r="2990" spans="15:16">
      <c r="O2990" s="97"/>
      <c r="P2990" s="15"/>
    </row>
    <row r="2991" spans="15:16">
      <c r="O2991" s="97"/>
      <c r="P2991" s="15"/>
    </row>
    <row r="2992" spans="15:16">
      <c r="O2992" s="97"/>
      <c r="P2992" s="15"/>
    </row>
    <row r="2993" spans="15:16">
      <c r="O2993" s="97"/>
      <c r="P2993" s="15"/>
    </row>
    <row r="2994" spans="15:16">
      <c r="O2994" s="97"/>
      <c r="P2994" s="15"/>
    </row>
    <row r="2995" spans="15:16">
      <c r="O2995" s="97"/>
      <c r="P2995" s="15"/>
    </row>
    <row r="2996" spans="15:16">
      <c r="O2996" s="97"/>
      <c r="P2996" s="15"/>
    </row>
    <row r="2997" spans="15:16">
      <c r="O2997" s="97"/>
      <c r="P2997" s="15"/>
    </row>
    <row r="2998" spans="15:16">
      <c r="O2998" s="97"/>
      <c r="P2998" s="15"/>
    </row>
    <row r="2999" spans="15:16">
      <c r="O2999" s="97"/>
      <c r="P2999" s="15"/>
    </row>
    <row r="3000" spans="15:16">
      <c r="O3000" s="97"/>
      <c r="P3000" s="15"/>
    </row>
    <row r="3001" spans="15:16">
      <c r="O3001" s="97"/>
      <c r="P3001" s="15"/>
    </row>
    <row r="3002" spans="15:16">
      <c r="O3002" s="97"/>
      <c r="P3002" s="15"/>
    </row>
    <row r="3003" spans="15:16">
      <c r="O3003" s="97"/>
      <c r="P3003" s="15"/>
    </row>
    <row r="3004" spans="15:16">
      <c r="O3004" s="97"/>
      <c r="P3004" s="15"/>
    </row>
    <row r="3005" spans="15:16">
      <c r="O3005" s="97"/>
      <c r="P3005" s="15"/>
    </row>
    <row r="3006" spans="15:16">
      <c r="O3006" s="97"/>
      <c r="P3006" s="15"/>
    </row>
    <row r="3007" spans="15:16">
      <c r="O3007" s="97"/>
      <c r="P3007" s="15"/>
    </row>
    <row r="3008" spans="15:16">
      <c r="O3008" s="97"/>
      <c r="P3008" s="15"/>
    </row>
    <row r="3009" spans="15:16">
      <c r="O3009" s="97"/>
      <c r="P3009" s="15"/>
    </row>
    <row r="3010" spans="15:16">
      <c r="O3010" s="97"/>
      <c r="P3010" s="15"/>
    </row>
    <row r="3011" spans="15:16">
      <c r="O3011" s="97"/>
      <c r="P3011" s="15"/>
    </row>
    <row r="3012" spans="15:16">
      <c r="O3012" s="97"/>
      <c r="P3012" s="15"/>
    </row>
    <row r="3013" spans="15:16">
      <c r="O3013" s="97"/>
      <c r="P3013" s="15"/>
    </row>
    <row r="3014" spans="15:16">
      <c r="O3014" s="97"/>
      <c r="P3014" s="15"/>
    </row>
    <row r="3015" spans="15:16">
      <c r="O3015" s="97"/>
      <c r="P3015" s="15"/>
    </row>
    <row r="3016" spans="15:16">
      <c r="O3016" s="97"/>
      <c r="P3016" s="15"/>
    </row>
    <row r="3017" spans="15:16">
      <c r="O3017" s="97"/>
      <c r="P3017" s="15"/>
    </row>
    <row r="3018" spans="15:16">
      <c r="O3018" s="97"/>
      <c r="P3018" s="15"/>
    </row>
    <row r="3019" spans="15:16">
      <c r="O3019" s="97"/>
      <c r="P3019" s="15"/>
    </row>
    <row r="3020" spans="15:16">
      <c r="O3020" s="97"/>
      <c r="P3020" s="15"/>
    </row>
    <row r="3021" spans="15:16">
      <c r="O3021" s="97"/>
      <c r="P3021" s="15"/>
    </row>
    <row r="3022" spans="15:16">
      <c r="O3022" s="97"/>
      <c r="P3022" s="15"/>
    </row>
    <row r="3023" spans="15:16">
      <c r="O3023" s="97"/>
      <c r="P3023" s="15"/>
    </row>
    <row r="3024" spans="15:16">
      <c r="O3024" s="97"/>
      <c r="P3024" s="15"/>
    </row>
    <row r="3025" spans="15:16">
      <c r="O3025" s="97"/>
      <c r="P3025" s="15"/>
    </row>
    <row r="3026" spans="15:16">
      <c r="O3026" s="97"/>
      <c r="P3026" s="15"/>
    </row>
    <row r="3027" spans="15:16">
      <c r="O3027" s="97"/>
      <c r="P3027" s="15"/>
    </row>
    <row r="3028" spans="15:16">
      <c r="O3028" s="97"/>
      <c r="P3028" s="15"/>
    </row>
    <row r="3029" spans="15:16">
      <c r="O3029" s="97"/>
      <c r="P3029" s="15"/>
    </row>
    <row r="3030" spans="15:16">
      <c r="O3030" s="97"/>
      <c r="P3030" s="15"/>
    </row>
    <row r="3031" spans="15:16">
      <c r="O3031" s="97"/>
      <c r="P3031" s="15"/>
    </row>
    <row r="3032" spans="15:16">
      <c r="O3032" s="97"/>
      <c r="P3032" s="15"/>
    </row>
    <row r="3033" spans="15:16">
      <c r="O3033" s="97"/>
      <c r="P3033" s="15"/>
    </row>
    <row r="3034" spans="15:16">
      <c r="O3034" s="97"/>
      <c r="P3034" s="15"/>
    </row>
    <row r="3035" spans="15:16">
      <c r="O3035" s="97"/>
      <c r="P3035" s="15"/>
    </row>
    <row r="3036" spans="15:16">
      <c r="O3036" s="97"/>
      <c r="P3036" s="15"/>
    </row>
    <row r="3037" spans="15:16">
      <c r="O3037" s="97"/>
      <c r="P3037" s="15"/>
    </row>
    <row r="3038" spans="15:16">
      <c r="O3038" s="97"/>
      <c r="P3038" s="15"/>
    </row>
    <row r="3039" spans="15:16">
      <c r="O3039" s="97"/>
      <c r="P3039" s="15"/>
    </row>
    <row r="3040" spans="15:16">
      <c r="O3040" s="97"/>
      <c r="P3040" s="15"/>
    </row>
    <row r="3041" spans="15:16">
      <c r="O3041" s="97"/>
      <c r="P3041" s="15"/>
    </row>
    <row r="3042" spans="15:16">
      <c r="O3042" s="97"/>
      <c r="P3042" s="15"/>
    </row>
    <row r="3043" spans="15:16">
      <c r="O3043" s="97"/>
      <c r="P3043" s="15"/>
    </row>
    <row r="3044" spans="15:16">
      <c r="O3044" s="97"/>
      <c r="P3044" s="15"/>
    </row>
    <row r="3045" spans="15:16">
      <c r="O3045" s="97"/>
      <c r="P3045" s="15"/>
    </row>
    <row r="3046" spans="15:16">
      <c r="O3046" s="97"/>
      <c r="P3046" s="15"/>
    </row>
    <row r="3047" spans="15:16">
      <c r="O3047" s="97"/>
      <c r="P3047" s="15"/>
    </row>
    <row r="3048" spans="15:16">
      <c r="O3048" s="97"/>
      <c r="P3048" s="15"/>
    </row>
    <row r="3049" spans="15:16">
      <c r="O3049" s="97"/>
      <c r="P3049" s="15"/>
    </row>
    <row r="3050" spans="15:16">
      <c r="O3050" s="97"/>
      <c r="P3050" s="15"/>
    </row>
    <row r="3051" spans="15:16">
      <c r="O3051" s="97"/>
      <c r="P3051" s="15"/>
    </row>
    <row r="3052" spans="15:16">
      <c r="O3052" s="97"/>
      <c r="P3052" s="15"/>
    </row>
    <row r="3053" spans="15:16">
      <c r="O3053" s="97"/>
      <c r="P3053" s="15"/>
    </row>
    <row r="3054" spans="15:16">
      <c r="O3054" s="97"/>
      <c r="P3054" s="15"/>
    </row>
    <row r="3055" spans="15:16">
      <c r="O3055" s="97"/>
      <c r="P3055" s="15"/>
    </row>
    <row r="3056" spans="15:16">
      <c r="O3056" s="97"/>
      <c r="P3056" s="15"/>
    </row>
    <row r="3057" spans="15:16">
      <c r="O3057" s="97"/>
      <c r="P3057" s="15"/>
    </row>
    <row r="3058" spans="15:16">
      <c r="O3058" s="97"/>
      <c r="P3058" s="15"/>
    </row>
    <row r="3059" spans="15:16">
      <c r="O3059" s="97"/>
      <c r="P3059" s="15"/>
    </row>
    <row r="3060" spans="15:16">
      <c r="O3060" s="97"/>
      <c r="P3060" s="15"/>
    </row>
    <row r="3061" spans="15:16">
      <c r="O3061" s="97"/>
      <c r="P3061" s="15"/>
    </row>
    <row r="3062" spans="15:16">
      <c r="O3062" s="97"/>
      <c r="P3062" s="15"/>
    </row>
    <row r="3063" spans="15:16">
      <c r="O3063" s="97"/>
      <c r="P3063" s="15"/>
    </row>
    <row r="3064" spans="15:16">
      <c r="O3064" s="97"/>
      <c r="P3064" s="15"/>
    </row>
    <row r="3065" spans="15:16">
      <c r="O3065" s="97"/>
      <c r="P3065" s="15"/>
    </row>
    <row r="3066" spans="15:16">
      <c r="O3066" s="97"/>
      <c r="P3066" s="15"/>
    </row>
    <row r="3067" spans="15:16">
      <c r="O3067" s="97"/>
      <c r="P3067" s="15"/>
    </row>
    <row r="3068" spans="15:16">
      <c r="O3068" s="97"/>
      <c r="P3068" s="15"/>
    </row>
    <row r="3069" spans="15:16">
      <c r="O3069" s="97"/>
      <c r="P3069" s="15"/>
    </row>
    <row r="3070" spans="15:16">
      <c r="O3070" s="97"/>
      <c r="P3070" s="15"/>
    </row>
    <row r="3071" spans="15:16">
      <c r="O3071" s="97"/>
      <c r="P3071" s="15"/>
    </row>
    <row r="3072" spans="15:16">
      <c r="O3072" s="97"/>
      <c r="P3072" s="15"/>
    </row>
    <row r="3073" spans="15:16">
      <c r="O3073" s="97"/>
      <c r="P3073" s="15"/>
    </row>
    <row r="3074" spans="15:16">
      <c r="O3074" s="97"/>
      <c r="P3074" s="15"/>
    </row>
    <row r="3075" spans="15:16">
      <c r="O3075" s="97"/>
      <c r="P3075" s="15"/>
    </row>
    <row r="3076" spans="15:16">
      <c r="O3076" s="97"/>
      <c r="P3076" s="15"/>
    </row>
    <row r="3077" spans="15:16">
      <c r="O3077" s="97"/>
      <c r="P3077" s="15"/>
    </row>
    <row r="3078" spans="15:16">
      <c r="O3078" s="97"/>
      <c r="P3078" s="15"/>
    </row>
    <row r="3079" spans="15:16">
      <c r="O3079" s="97"/>
      <c r="P3079" s="15"/>
    </row>
    <row r="3080" spans="15:16">
      <c r="O3080" s="97"/>
      <c r="P3080" s="15"/>
    </row>
    <row r="3081" spans="15:16">
      <c r="O3081" s="97"/>
      <c r="P3081" s="15"/>
    </row>
    <row r="3082" spans="15:16">
      <c r="O3082" s="97"/>
      <c r="P3082" s="15"/>
    </row>
    <row r="3083" spans="15:16">
      <c r="O3083" s="97"/>
      <c r="P3083" s="15"/>
    </row>
    <row r="3084" spans="15:16">
      <c r="O3084" s="97"/>
      <c r="P3084" s="15"/>
    </row>
    <row r="3085" spans="15:16">
      <c r="O3085" s="97"/>
      <c r="P3085" s="15"/>
    </row>
    <row r="3086" spans="15:16">
      <c r="O3086" s="97"/>
      <c r="P3086" s="15"/>
    </row>
    <row r="3087" spans="15:16">
      <c r="O3087" s="97"/>
      <c r="P3087" s="15"/>
    </row>
    <row r="3088" spans="15:16">
      <c r="O3088" s="97"/>
      <c r="P3088" s="15"/>
    </row>
    <row r="3089" spans="15:16">
      <c r="O3089" s="97"/>
      <c r="P3089" s="15"/>
    </row>
    <row r="3090" spans="15:16">
      <c r="O3090" s="97"/>
      <c r="P3090" s="15"/>
    </row>
    <row r="3091" spans="15:16">
      <c r="O3091" s="97"/>
      <c r="P3091" s="15"/>
    </row>
    <row r="3092" spans="15:16">
      <c r="O3092" s="97"/>
      <c r="P3092" s="15"/>
    </row>
    <row r="3093" spans="15:16">
      <c r="O3093" s="97"/>
      <c r="P3093" s="15"/>
    </row>
    <row r="3094" spans="15:16">
      <c r="O3094" s="97"/>
      <c r="P3094" s="15"/>
    </row>
    <row r="3095" spans="15:16">
      <c r="O3095" s="97"/>
      <c r="P3095" s="15"/>
    </row>
    <row r="3096" spans="15:16">
      <c r="O3096" s="97"/>
      <c r="P3096" s="15"/>
    </row>
    <row r="3097" spans="15:16">
      <c r="O3097" s="97"/>
      <c r="P3097" s="15"/>
    </row>
    <row r="3098" spans="15:16">
      <c r="O3098" s="97"/>
      <c r="P3098" s="15"/>
    </row>
    <row r="3099" spans="15:16">
      <c r="O3099" s="97"/>
      <c r="P3099" s="15"/>
    </row>
    <row r="3100" spans="15:16">
      <c r="O3100" s="97"/>
      <c r="P3100" s="15"/>
    </row>
    <row r="3101" spans="15:16">
      <c r="O3101" s="97"/>
      <c r="P3101" s="15"/>
    </row>
    <row r="3102" spans="15:16">
      <c r="O3102" s="97"/>
      <c r="P3102" s="15"/>
    </row>
    <row r="3103" spans="15:16">
      <c r="O3103" s="97"/>
      <c r="P3103" s="15"/>
    </row>
    <row r="3104" spans="15:16">
      <c r="O3104" s="97"/>
      <c r="P3104" s="15"/>
    </row>
    <row r="3105" spans="15:16">
      <c r="O3105" s="97"/>
      <c r="P3105" s="15"/>
    </row>
    <row r="3106" spans="15:16">
      <c r="O3106" s="97"/>
      <c r="P3106" s="15"/>
    </row>
    <row r="3107" spans="15:16">
      <c r="O3107" s="97"/>
      <c r="P3107" s="15"/>
    </row>
    <row r="3108" spans="15:16">
      <c r="O3108" s="97"/>
      <c r="P3108" s="15"/>
    </row>
    <row r="3109" spans="15:16">
      <c r="O3109" s="97"/>
      <c r="P3109" s="15"/>
    </row>
    <row r="3110" spans="15:16">
      <c r="O3110" s="97"/>
      <c r="P3110" s="15"/>
    </row>
    <row r="3111" spans="15:16">
      <c r="O3111" s="97"/>
      <c r="P3111" s="15"/>
    </row>
    <row r="3112" spans="15:16">
      <c r="O3112" s="97"/>
      <c r="P3112" s="15"/>
    </row>
    <row r="3113" spans="15:16">
      <c r="O3113" s="97"/>
      <c r="P3113" s="15"/>
    </row>
    <row r="3114" spans="15:16">
      <c r="O3114" s="97"/>
      <c r="P3114" s="15"/>
    </row>
    <row r="3115" spans="15:16">
      <c r="O3115" s="97"/>
      <c r="P3115" s="15"/>
    </row>
    <row r="3116" spans="15:16">
      <c r="O3116" s="97"/>
      <c r="P3116" s="15"/>
    </row>
    <row r="3117" spans="15:16">
      <c r="O3117" s="97"/>
      <c r="P3117" s="15"/>
    </row>
    <row r="3118" spans="15:16">
      <c r="O3118" s="97"/>
      <c r="P3118" s="15"/>
    </row>
    <row r="3119" spans="15:16">
      <c r="O3119" s="97"/>
      <c r="P3119" s="15"/>
    </row>
    <row r="3120" spans="15:16">
      <c r="O3120" s="97"/>
      <c r="P3120" s="15"/>
    </row>
    <row r="3121" spans="15:16">
      <c r="O3121" s="97"/>
      <c r="P3121" s="15"/>
    </row>
    <row r="3122" spans="15:16">
      <c r="O3122" s="97"/>
      <c r="P3122" s="15"/>
    </row>
    <row r="3123" spans="15:16">
      <c r="O3123" s="97"/>
      <c r="P3123" s="15"/>
    </row>
    <row r="3124" spans="15:16">
      <c r="O3124" s="97"/>
      <c r="P3124" s="15"/>
    </row>
    <row r="3125" spans="15:16">
      <c r="O3125" s="97"/>
      <c r="P3125" s="15"/>
    </row>
    <row r="3126" spans="15:16">
      <c r="O3126" s="97"/>
      <c r="P3126" s="15"/>
    </row>
    <row r="3127" spans="15:16">
      <c r="O3127" s="97"/>
      <c r="P3127" s="15"/>
    </row>
    <row r="3128" spans="15:16">
      <c r="O3128" s="97"/>
      <c r="P3128" s="15"/>
    </row>
    <row r="3129" spans="15:16">
      <c r="O3129" s="97"/>
      <c r="P3129" s="15"/>
    </row>
    <row r="3130" spans="15:16">
      <c r="O3130" s="97"/>
      <c r="P3130" s="15"/>
    </row>
    <row r="3131" spans="15:16">
      <c r="O3131" s="97"/>
      <c r="P3131" s="15"/>
    </row>
    <row r="3132" spans="15:16">
      <c r="O3132" s="97"/>
      <c r="P3132" s="15"/>
    </row>
    <row r="3133" spans="15:16">
      <c r="O3133" s="97"/>
      <c r="P3133" s="15"/>
    </row>
    <row r="3134" spans="15:16">
      <c r="O3134" s="97"/>
      <c r="P3134" s="15"/>
    </row>
    <row r="3135" spans="15:16">
      <c r="O3135" s="97"/>
      <c r="P3135" s="15"/>
    </row>
    <row r="3136" spans="15:16">
      <c r="O3136" s="97"/>
      <c r="P3136" s="15"/>
    </row>
    <row r="3137" spans="15:16">
      <c r="O3137" s="97"/>
      <c r="P3137" s="15"/>
    </row>
    <row r="3138" spans="15:16">
      <c r="O3138" s="97"/>
      <c r="P3138" s="15"/>
    </row>
    <row r="3139" spans="15:16">
      <c r="O3139" s="97"/>
      <c r="P3139" s="15"/>
    </row>
    <row r="3140" spans="15:16">
      <c r="O3140" s="97"/>
      <c r="P3140" s="15"/>
    </row>
    <row r="3141" spans="15:16">
      <c r="O3141" s="97"/>
      <c r="P3141" s="15"/>
    </row>
    <row r="3142" spans="15:16">
      <c r="O3142" s="97"/>
      <c r="P3142" s="15"/>
    </row>
    <row r="3143" spans="15:16">
      <c r="O3143" s="97"/>
      <c r="P3143" s="15"/>
    </row>
    <row r="3144" spans="15:16">
      <c r="O3144" s="97"/>
      <c r="P3144" s="15"/>
    </row>
    <row r="3145" spans="15:16">
      <c r="O3145" s="97"/>
      <c r="P3145" s="15"/>
    </row>
    <row r="3146" spans="15:16">
      <c r="O3146" s="97"/>
      <c r="P3146" s="15"/>
    </row>
    <row r="3147" spans="15:16">
      <c r="O3147" s="97"/>
      <c r="P3147" s="15"/>
    </row>
    <row r="3148" spans="15:16">
      <c r="O3148" s="97"/>
      <c r="P3148" s="15"/>
    </row>
    <row r="3149" spans="15:16">
      <c r="O3149" s="97"/>
      <c r="P3149" s="15"/>
    </row>
    <row r="3150" spans="15:16">
      <c r="O3150" s="97"/>
      <c r="P3150" s="15"/>
    </row>
    <row r="3151" spans="15:16">
      <c r="O3151" s="97"/>
      <c r="P3151" s="15"/>
    </row>
    <row r="3152" spans="15:16">
      <c r="O3152" s="97"/>
      <c r="P3152" s="15"/>
    </row>
    <row r="3153" spans="15:16">
      <c r="O3153" s="97"/>
      <c r="P3153" s="15"/>
    </row>
    <row r="3154" spans="15:16">
      <c r="O3154" s="97"/>
      <c r="P3154" s="15"/>
    </row>
    <row r="3155" spans="15:16">
      <c r="O3155" s="97"/>
      <c r="P3155" s="15"/>
    </row>
    <row r="3156" spans="15:16">
      <c r="O3156" s="97"/>
      <c r="P3156" s="15"/>
    </row>
    <row r="3157" spans="15:16">
      <c r="O3157" s="97"/>
      <c r="P3157" s="15"/>
    </row>
    <row r="3158" spans="15:16">
      <c r="O3158" s="97"/>
      <c r="P3158" s="15"/>
    </row>
    <row r="3159" spans="15:16">
      <c r="O3159" s="97"/>
      <c r="P3159" s="15"/>
    </row>
    <row r="3160" spans="15:16">
      <c r="O3160" s="97"/>
      <c r="P3160" s="15"/>
    </row>
    <row r="3161" spans="15:16">
      <c r="O3161" s="97"/>
      <c r="P3161" s="15"/>
    </row>
    <row r="3162" spans="15:16">
      <c r="O3162" s="97"/>
      <c r="P3162" s="15"/>
    </row>
    <row r="3163" spans="15:16">
      <c r="O3163" s="97"/>
      <c r="P3163" s="15"/>
    </row>
    <row r="3164" spans="15:16">
      <c r="O3164" s="97"/>
      <c r="P3164" s="15"/>
    </row>
    <row r="3165" spans="15:16">
      <c r="O3165" s="97"/>
      <c r="P3165" s="15"/>
    </row>
    <row r="3166" spans="15:16">
      <c r="O3166" s="97"/>
      <c r="P3166" s="15"/>
    </row>
    <row r="3167" spans="15:16">
      <c r="O3167" s="97"/>
      <c r="P3167" s="15"/>
    </row>
    <row r="3168" spans="15:16">
      <c r="O3168" s="97"/>
      <c r="P3168" s="15"/>
    </row>
    <row r="3169" spans="15:16">
      <c r="O3169" s="97"/>
      <c r="P3169" s="15"/>
    </row>
    <row r="3170" spans="15:16">
      <c r="O3170" s="97"/>
      <c r="P3170" s="15"/>
    </row>
    <row r="3171" spans="15:16">
      <c r="O3171" s="97"/>
      <c r="P3171" s="15"/>
    </row>
    <row r="3172" spans="15:16">
      <c r="O3172" s="97"/>
      <c r="P3172" s="15"/>
    </row>
    <row r="3173" spans="15:16">
      <c r="O3173" s="97"/>
      <c r="P3173" s="15"/>
    </row>
    <row r="3174" spans="15:16">
      <c r="O3174" s="97"/>
      <c r="P3174" s="15"/>
    </row>
    <row r="3175" spans="15:16">
      <c r="O3175" s="97"/>
      <c r="P3175" s="15"/>
    </row>
    <row r="3176" spans="15:16">
      <c r="O3176" s="97"/>
      <c r="P3176" s="15"/>
    </row>
    <row r="3177" spans="15:16">
      <c r="O3177" s="97"/>
      <c r="P3177" s="15"/>
    </row>
    <row r="3178" spans="15:16">
      <c r="O3178" s="97"/>
      <c r="P3178" s="15"/>
    </row>
    <row r="3179" spans="15:16">
      <c r="O3179" s="97"/>
      <c r="P3179" s="15"/>
    </row>
    <row r="3180" spans="15:16">
      <c r="O3180" s="97"/>
      <c r="P3180" s="15"/>
    </row>
    <row r="3181" spans="15:16">
      <c r="O3181" s="97"/>
      <c r="P3181" s="15"/>
    </row>
    <row r="3182" spans="15:16">
      <c r="O3182" s="97"/>
      <c r="P3182" s="15"/>
    </row>
    <row r="3183" spans="15:16">
      <c r="O3183" s="97"/>
      <c r="P3183" s="15"/>
    </row>
    <row r="3184" spans="15:16">
      <c r="O3184" s="97"/>
      <c r="P3184" s="15"/>
    </row>
    <row r="3185" spans="15:16">
      <c r="O3185" s="97"/>
      <c r="P3185" s="15"/>
    </row>
    <row r="3186" spans="15:16">
      <c r="O3186" s="97"/>
      <c r="P3186" s="15"/>
    </row>
    <row r="3187" spans="15:16">
      <c r="O3187" s="97"/>
      <c r="P3187" s="15"/>
    </row>
    <row r="3188" spans="15:16">
      <c r="O3188" s="97"/>
      <c r="P3188" s="15"/>
    </row>
    <row r="3189" spans="15:16">
      <c r="O3189" s="97"/>
      <c r="P3189" s="15"/>
    </row>
    <row r="3190" spans="15:16">
      <c r="O3190" s="97"/>
      <c r="P3190" s="15"/>
    </row>
    <row r="3191" spans="15:16">
      <c r="O3191" s="97"/>
      <c r="P3191" s="15"/>
    </row>
    <row r="3192" spans="15:16">
      <c r="O3192" s="97"/>
      <c r="P3192" s="15"/>
    </row>
    <row r="3193" spans="15:16">
      <c r="O3193" s="97"/>
      <c r="P3193" s="15"/>
    </row>
    <row r="3194" spans="15:16">
      <c r="O3194" s="97"/>
      <c r="P3194" s="15"/>
    </row>
    <row r="3195" spans="15:16">
      <c r="O3195" s="97"/>
      <c r="P3195" s="15"/>
    </row>
    <row r="3196" spans="15:16">
      <c r="O3196" s="97"/>
      <c r="P3196" s="15"/>
    </row>
    <row r="3197" spans="15:16">
      <c r="O3197" s="97"/>
      <c r="P3197" s="15"/>
    </row>
    <row r="3198" spans="15:16">
      <c r="O3198" s="97"/>
      <c r="P3198" s="15"/>
    </row>
    <row r="3199" spans="15:16">
      <c r="O3199" s="97"/>
      <c r="P3199" s="15"/>
    </row>
    <row r="3200" spans="15:16">
      <c r="O3200" s="97"/>
      <c r="P3200" s="15"/>
    </row>
    <row r="3201" spans="15:16">
      <c r="O3201" s="97"/>
      <c r="P3201" s="15"/>
    </row>
    <row r="3202" spans="15:16">
      <c r="O3202" s="97"/>
      <c r="P3202" s="15"/>
    </row>
    <row r="3203" spans="15:16">
      <c r="O3203" s="97"/>
      <c r="P3203" s="15"/>
    </row>
    <row r="3204" spans="15:16">
      <c r="O3204" s="97"/>
      <c r="P3204" s="15"/>
    </row>
    <row r="3205" spans="15:16">
      <c r="O3205" s="97"/>
      <c r="P3205" s="15"/>
    </row>
    <row r="3206" spans="15:16">
      <c r="O3206" s="97"/>
      <c r="P3206" s="15"/>
    </row>
    <row r="3207" spans="15:16">
      <c r="O3207" s="97"/>
      <c r="P3207" s="15"/>
    </row>
    <row r="3208" spans="15:16">
      <c r="O3208" s="97"/>
      <c r="P3208" s="15"/>
    </row>
    <row r="3209" spans="15:16">
      <c r="O3209" s="97"/>
      <c r="P3209" s="15"/>
    </row>
    <row r="3210" spans="15:16">
      <c r="O3210" s="97"/>
      <c r="P3210" s="15"/>
    </row>
    <row r="3211" spans="15:16">
      <c r="O3211" s="97"/>
      <c r="P3211" s="15"/>
    </row>
    <row r="3212" spans="15:16">
      <c r="O3212" s="97"/>
      <c r="P3212" s="15"/>
    </row>
    <row r="3213" spans="15:16">
      <c r="O3213" s="97"/>
      <c r="P3213" s="15"/>
    </row>
    <row r="3214" spans="15:16">
      <c r="O3214" s="97"/>
      <c r="P3214" s="15"/>
    </row>
    <row r="3215" spans="15:16">
      <c r="O3215" s="97"/>
      <c r="P3215" s="15"/>
    </row>
    <row r="3216" spans="15:16">
      <c r="O3216" s="97"/>
      <c r="P3216" s="15"/>
    </row>
    <row r="3217" spans="15:16">
      <c r="O3217" s="97"/>
      <c r="P3217" s="15"/>
    </row>
    <row r="3218" spans="15:16">
      <c r="O3218" s="97"/>
      <c r="P3218" s="15"/>
    </row>
    <row r="3219" spans="15:16">
      <c r="O3219" s="97"/>
      <c r="P3219" s="15"/>
    </row>
    <row r="3220" spans="15:16">
      <c r="O3220" s="97"/>
      <c r="P3220" s="15"/>
    </row>
    <row r="3221" spans="15:16">
      <c r="O3221" s="97"/>
      <c r="P3221" s="15"/>
    </row>
    <row r="3222" spans="15:16">
      <c r="O3222" s="97"/>
      <c r="P3222" s="15"/>
    </row>
    <row r="3223" spans="15:16">
      <c r="O3223" s="97"/>
      <c r="P3223" s="15"/>
    </row>
    <row r="3224" spans="15:16">
      <c r="O3224" s="97"/>
      <c r="P3224" s="15"/>
    </row>
    <row r="3225" spans="15:16">
      <c r="O3225" s="97"/>
      <c r="P3225" s="15"/>
    </row>
    <row r="3226" spans="15:16">
      <c r="O3226" s="97"/>
      <c r="P3226" s="15"/>
    </row>
    <row r="3227" spans="15:16">
      <c r="O3227" s="97"/>
      <c r="P3227" s="15"/>
    </row>
    <row r="3228" spans="15:16">
      <c r="O3228" s="97"/>
      <c r="P3228" s="15"/>
    </row>
    <row r="3229" spans="15:16">
      <c r="O3229" s="97"/>
      <c r="P3229" s="15"/>
    </row>
    <row r="3230" spans="15:16">
      <c r="O3230" s="97"/>
      <c r="P3230" s="15"/>
    </row>
    <row r="3231" spans="15:16">
      <c r="O3231" s="97"/>
      <c r="P3231" s="15"/>
    </row>
    <row r="3232" spans="15:16">
      <c r="O3232" s="97"/>
      <c r="P3232" s="15"/>
    </row>
    <row r="3233" spans="15:16">
      <c r="O3233" s="97"/>
      <c r="P3233" s="15"/>
    </row>
    <row r="3234" spans="15:16">
      <c r="O3234" s="97"/>
      <c r="P3234" s="15"/>
    </row>
    <row r="3235" spans="15:16">
      <c r="O3235" s="97"/>
      <c r="P3235" s="15"/>
    </row>
    <row r="3236" spans="15:16">
      <c r="O3236" s="97"/>
      <c r="P3236" s="15"/>
    </row>
    <row r="3237" spans="15:16">
      <c r="O3237" s="97"/>
      <c r="P3237" s="15"/>
    </row>
    <row r="3238" spans="15:16">
      <c r="O3238" s="97"/>
      <c r="P3238" s="15"/>
    </row>
    <row r="3239" spans="15:16">
      <c r="O3239" s="97"/>
      <c r="P3239" s="15"/>
    </row>
    <row r="3240" spans="15:16">
      <c r="O3240" s="97"/>
      <c r="P3240" s="15"/>
    </row>
    <row r="3241" spans="15:16">
      <c r="O3241" s="97"/>
      <c r="P3241" s="15"/>
    </row>
    <row r="3242" spans="15:16">
      <c r="O3242" s="97"/>
      <c r="P3242" s="15"/>
    </row>
    <row r="3243" spans="15:16">
      <c r="O3243" s="97"/>
      <c r="P3243" s="15"/>
    </row>
    <row r="3244" spans="15:16">
      <c r="O3244" s="97"/>
      <c r="P3244" s="15"/>
    </row>
    <row r="3245" spans="15:16">
      <c r="O3245" s="97"/>
      <c r="P3245" s="15"/>
    </row>
    <row r="3246" spans="15:16">
      <c r="O3246" s="97"/>
      <c r="P3246" s="15"/>
    </row>
    <row r="3247" spans="15:16">
      <c r="O3247" s="97"/>
      <c r="P3247" s="15"/>
    </row>
    <row r="3248" spans="15:16">
      <c r="O3248" s="97"/>
      <c r="P3248" s="15"/>
    </row>
    <row r="3249" spans="15:16">
      <c r="O3249" s="97"/>
      <c r="P3249" s="15"/>
    </row>
    <row r="3250" spans="15:16">
      <c r="O3250" s="97"/>
      <c r="P3250" s="15"/>
    </row>
    <row r="3251" spans="15:16">
      <c r="O3251" s="97"/>
      <c r="P3251" s="15"/>
    </row>
    <row r="3252" spans="15:16">
      <c r="O3252" s="97"/>
      <c r="P3252" s="15"/>
    </row>
    <row r="3253" spans="15:16">
      <c r="O3253" s="97"/>
      <c r="P3253" s="15"/>
    </row>
    <row r="3254" spans="15:16">
      <c r="O3254" s="97"/>
      <c r="P3254" s="15"/>
    </row>
    <row r="3255" spans="15:16">
      <c r="O3255" s="97"/>
      <c r="P3255" s="15"/>
    </row>
    <row r="3256" spans="15:16">
      <c r="O3256" s="97"/>
      <c r="P3256" s="15"/>
    </row>
    <row r="3257" spans="15:16">
      <c r="O3257" s="97"/>
      <c r="P3257" s="15"/>
    </row>
    <row r="3258" spans="15:16">
      <c r="O3258" s="97"/>
      <c r="P3258" s="15"/>
    </row>
    <row r="3259" spans="15:16">
      <c r="O3259" s="97"/>
      <c r="P3259" s="15"/>
    </row>
    <row r="3260" spans="15:16">
      <c r="O3260" s="97"/>
      <c r="P3260" s="15"/>
    </row>
    <row r="3261" spans="15:16">
      <c r="O3261" s="97"/>
      <c r="P3261" s="15"/>
    </row>
    <row r="3262" spans="15:16">
      <c r="O3262" s="97"/>
      <c r="P3262" s="15"/>
    </row>
    <row r="3263" spans="15:16">
      <c r="O3263" s="97"/>
      <c r="P3263" s="15"/>
    </row>
    <row r="3264" spans="15:16">
      <c r="O3264" s="97"/>
      <c r="P3264" s="15"/>
    </row>
    <row r="3265" spans="15:16">
      <c r="O3265" s="97"/>
      <c r="P3265" s="15"/>
    </row>
    <row r="3266" spans="15:16">
      <c r="O3266" s="97"/>
      <c r="P3266" s="15"/>
    </row>
    <row r="3267" spans="15:16">
      <c r="O3267" s="97"/>
      <c r="P3267" s="15"/>
    </row>
    <row r="3268" spans="15:16">
      <c r="O3268" s="97"/>
      <c r="P3268" s="15"/>
    </row>
    <row r="3269" spans="15:16">
      <c r="O3269" s="97"/>
      <c r="P3269" s="15"/>
    </row>
    <row r="3270" spans="15:16">
      <c r="O3270" s="97"/>
      <c r="P3270" s="15"/>
    </row>
    <row r="3271" spans="15:16">
      <c r="O3271" s="97"/>
      <c r="P3271" s="15"/>
    </row>
    <row r="3272" spans="15:16">
      <c r="O3272" s="97"/>
      <c r="P3272" s="15"/>
    </row>
    <row r="3273" spans="15:16">
      <c r="O3273" s="97"/>
      <c r="P3273" s="15"/>
    </row>
    <row r="3274" spans="15:16">
      <c r="O3274" s="97"/>
      <c r="P3274" s="15"/>
    </row>
    <row r="3275" spans="15:16">
      <c r="O3275" s="97"/>
      <c r="P3275" s="15"/>
    </row>
    <row r="3276" spans="15:16">
      <c r="O3276" s="97"/>
      <c r="P3276" s="15"/>
    </row>
    <row r="3277" spans="15:16">
      <c r="O3277" s="97"/>
      <c r="P3277" s="15"/>
    </row>
    <row r="3278" spans="15:16">
      <c r="O3278" s="97"/>
      <c r="P3278" s="15"/>
    </row>
    <row r="3279" spans="15:16">
      <c r="O3279" s="97"/>
      <c r="P3279" s="15"/>
    </row>
    <row r="3280" spans="15:16">
      <c r="O3280" s="97"/>
      <c r="P3280" s="15"/>
    </row>
    <row r="3281" spans="15:16">
      <c r="O3281" s="97"/>
      <c r="P3281" s="15"/>
    </row>
    <row r="3282" spans="15:16">
      <c r="O3282" s="97"/>
      <c r="P3282" s="15"/>
    </row>
    <row r="3283" spans="15:16">
      <c r="O3283" s="97"/>
      <c r="P3283" s="15"/>
    </row>
    <row r="3284" spans="15:16">
      <c r="O3284" s="97"/>
      <c r="P3284" s="15"/>
    </row>
    <row r="3285" spans="15:16">
      <c r="O3285" s="97"/>
      <c r="P3285" s="15"/>
    </row>
    <row r="3286" spans="15:16">
      <c r="O3286" s="97"/>
      <c r="P3286" s="15"/>
    </row>
    <row r="3287" spans="15:16">
      <c r="O3287" s="97"/>
      <c r="P3287" s="15"/>
    </row>
    <row r="3288" spans="15:16">
      <c r="O3288" s="97"/>
      <c r="P3288" s="15"/>
    </row>
    <row r="3289" spans="15:16">
      <c r="O3289" s="97"/>
      <c r="P3289" s="15"/>
    </row>
    <row r="3290" spans="15:16">
      <c r="O3290" s="97"/>
      <c r="P3290" s="15"/>
    </row>
    <row r="3291" spans="15:16">
      <c r="O3291" s="97"/>
      <c r="P3291" s="15"/>
    </row>
    <row r="3292" spans="15:16">
      <c r="O3292" s="97"/>
      <c r="P3292" s="15"/>
    </row>
    <row r="3293" spans="15:16">
      <c r="O3293" s="97"/>
      <c r="P3293" s="15"/>
    </row>
    <row r="3294" spans="15:16">
      <c r="O3294" s="97"/>
      <c r="P3294" s="15"/>
    </row>
    <row r="3295" spans="15:16">
      <c r="O3295" s="97"/>
      <c r="P3295" s="15"/>
    </row>
    <row r="3296" spans="15:16">
      <c r="O3296" s="97"/>
      <c r="P3296" s="15"/>
    </row>
    <row r="3297" spans="15:16">
      <c r="O3297" s="97"/>
      <c r="P3297" s="15"/>
    </row>
    <row r="3298" spans="15:16">
      <c r="O3298" s="97"/>
      <c r="P3298" s="15"/>
    </row>
    <row r="3299" spans="15:16">
      <c r="O3299" s="97"/>
      <c r="P3299" s="15"/>
    </row>
    <row r="3300" spans="15:16">
      <c r="O3300" s="97"/>
      <c r="P3300" s="15"/>
    </row>
    <row r="3301" spans="15:16">
      <c r="O3301" s="97"/>
      <c r="P3301" s="15"/>
    </row>
    <row r="3302" spans="15:16">
      <c r="O3302" s="97"/>
      <c r="P3302" s="15"/>
    </row>
    <row r="3303" spans="15:16">
      <c r="O3303" s="97"/>
      <c r="P3303" s="15"/>
    </row>
    <row r="3304" spans="15:16">
      <c r="O3304" s="97"/>
      <c r="P3304" s="15"/>
    </row>
    <row r="3305" spans="15:16">
      <c r="O3305" s="97"/>
      <c r="P3305" s="15"/>
    </row>
    <row r="3306" spans="15:16">
      <c r="O3306" s="97"/>
      <c r="P3306" s="15"/>
    </row>
    <row r="3307" spans="15:16">
      <c r="O3307" s="97"/>
      <c r="P3307" s="15"/>
    </row>
    <row r="3308" spans="15:16">
      <c r="O3308" s="97"/>
      <c r="P3308" s="15"/>
    </row>
    <row r="3309" spans="15:16">
      <c r="O3309" s="97"/>
      <c r="P3309" s="15"/>
    </row>
    <row r="3310" spans="15:16">
      <c r="O3310" s="97"/>
      <c r="P3310" s="15"/>
    </row>
    <row r="3311" spans="15:16">
      <c r="O3311" s="97"/>
      <c r="P3311" s="15"/>
    </row>
    <row r="3312" spans="15:16">
      <c r="O3312" s="97"/>
      <c r="P3312" s="15"/>
    </row>
    <row r="3313" spans="15:16">
      <c r="O3313" s="97"/>
      <c r="P3313" s="15"/>
    </row>
    <row r="3314" spans="15:16">
      <c r="O3314" s="97"/>
      <c r="P3314" s="15"/>
    </row>
    <row r="3315" spans="15:16">
      <c r="O3315" s="97"/>
      <c r="P3315" s="15"/>
    </row>
    <row r="3316" spans="15:16">
      <c r="O3316" s="97"/>
      <c r="P3316" s="15"/>
    </row>
    <row r="3317" spans="15:16">
      <c r="O3317" s="97"/>
      <c r="P3317" s="15"/>
    </row>
    <row r="3318" spans="15:16">
      <c r="O3318" s="97"/>
      <c r="P3318" s="15"/>
    </row>
    <row r="3319" spans="15:16">
      <c r="O3319" s="97"/>
      <c r="P3319" s="15"/>
    </row>
    <row r="3320" spans="15:16">
      <c r="O3320" s="97"/>
      <c r="P3320" s="15"/>
    </row>
    <row r="3321" spans="15:16">
      <c r="O3321" s="97"/>
      <c r="P3321" s="15"/>
    </row>
    <row r="3322" spans="15:16">
      <c r="O3322" s="97"/>
      <c r="P3322" s="15"/>
    </row>
    <row r="3323" spans="15:16">
      <c r="O3323" s="97"/>
      <c r="P3323" s="15"/>
    </row>
    <row r="3324" spans="15:16">
      <c r="O3324" s="97"/>
      <c r="P3324" s="15"/>
    </row>
    <row r="3325" spans="15:16">
      <c r="O3325" s="97"/>
      <c r="P3325" s="15"/>
    </row>
    <row r="3326" spans="15:16">
      <c r="O3326" s="97"/>
      <c r="P3326" s="15"/>
    </row>
    <row r="3327" spans="15:16">
      <c r="O3327" s="97"/>
      <c r="P3327" s="15"/>
    </row>
    <row r="3328" spans="15:16">
      <c r="O3328" s="97"/>
      <c r="P3328" s="15"/>
    </row>
    <row r="3329" spans="15:16">
      <c r="O3329" s="97"/>
      <c r="P3329" s="15"/>
    </row>
    <row r="3330" spans="15:16">
      <c r="O3330" s="97"/>
      <c r="P3330" s="15"/>
    </row>
    <row r="3331" spans="15:16">
      <c r="O3331" s="97"/>
      <c r="P3331" s="15"/>
    </row>
    <row r="3332" spans="15:16">
      <c r="O3332" s="97"/>
      <c r="P3332" s="15"/>
    </row>
    <row r="3333" spans="15:16">
      <c r="O3333" s="97"/>
      <c r="P3333" s="15"/>
    </row>
    <row r="3334" spans="15:16">
      <c r="O3334" s="97"/>
      <c r="P3334" s="15"/>
    </row>
    <row r="3335" spans="15:16">
      <c r="O3335" s="97"/>
      <c r="P3335" s="15"/>
    </row>
    <row r="3336" spans="15:16">
      <c r="O3336" s="97"/>
      <c r="P3336" s="15"/>
    </row>
    <row r="3337" spans="15:16">
      <c r="O3337" s="97"/>
      <c r="P3337" s="15"/>
    </row>
    <row r="3338" spans="15:16">
      <c r="O3338" s="97"/>
      <c r="P3338" s="15"/>
    </row>
    <row r="3339" spans="15:16">
      <c r="O3339" s="97"/>
      <c r="P3339" s="15"/>
    </row>
    <row r="3340" spans="15:16">
      <c r="O3340" s="97"/>
      <c r="P3340" s="15"/>
    </row>
    <row r="3341" spans="15:16">
      <c r="O3341" s="97"/>
      <c r="P3341" s="15"/>
    </row>
    <row r="3342" spans="15:16">
      <c r="O3342" s="97"/>
      <c r="P3342" s="15"/>
    </row>
    <row r="3343" spans="15:16">
      <c r="O3343" s="97"/>
      <c r="P3343" s="15"/>
    </row>
    <row r="3344" spans="15:16">
      <c r="O3344" s="97"/>
      <c r="P3344" s="15"/>
    </row>
    <row r="3345" spans="15:16">
      <c r="O3345" s="97"/>
      <c r="P3345" s="15"/>
    </row>
    <row r="3346" spans="15:16">
      <c r="O3346" s="97"/>
      <c r="P3346" s="15"/>
    </row>
    <row r="3347" spans="15:16">
      <c r="O3347" s="97"/>
      <c r="P3347" s="15"/>
    </row>
    <row r="3348" spans="15:16">
      <c r="O3348" s="97"/>
      <c r="P3348" s="15"/>
    </row>
    <row r="3349" spans="15:16">
      <c r="O3349" s="97"/>
      <c r="P3349" s="15"/>
    </row>
    <row r="3350" spans="15:16">
      <c r="O3350" s="97"/>
      <c r="P3350" s="15"/>
    </row>
    <row r="3351" spans="15:16">
      <c r="O3351" s="97"/>
      <c r="P3351" s="15"/>
    </row>
    <row r="3352" spans="15:16">
      <c r="O3352" s="97"/>
      <c r="P3352" s="15"/>
    </row>
    <row r="3353" spans="15:16">
      <c r="O3353" s="97"/>
      <c r="P3353" s="15"/>
    </row>
    <row r="3354" spans="15:16">
      <c r="O3354" s="97"/>
      <c r="P3354" s="15"/>
    </row>
    <row r="3355" spans="15:16">
      <c r="O3355" s="97"/>
      <c r="P3355" s="15"/>
    </row>
    <row r="3356" spans="15:16">
      <c r="O3356" s="97"/>
      <c r="P3356" s="15"/>
    </row>
    <row r="3357" spans="15:16">
      <c r="O3357" s="97"/>
      <c r="P3357" s="15"/>
    </row>
    <row r="3358" spans="15:16">
      <c r="O3358" s="97"/>
      <c r="P3358" s="15"/>
    </row>
    <row r="3359" spans="15:16">
      <c r="O3359" s="97"/>
      <c r="P3359" s="15"/>
    </row>
    <row r="3360" spans="15:16">
      <c r="O3360" s="97"/>
      <c r="P3360" s="15"/>
    </row>
    <row r="3361" spans="15:16">
      <c r="O3361" s="97"/>
      <c r="P3361" s="15"/>
    </row>
    <row r="3362" spans="15:16">
      <c r="O3362" s="97"/>
      <c r="P3362" s="15"/>
    </row>
    <row r="3363" spans="15:16">
      <c r="O3363" s="97"/>
      <c r="P3363" s="15"/>
    </row>
    <row r="3364" spans="15:16">
      <c r="O3364" s="97"/>
      <c r="P3364" s="15"/>
    </row>
    <row r="3365" spans="15:16">
      <c r="O3365" s="97"/>
      <c r="P3365" s="15"/>
    </row>
    <row r="3366" spans="15:16">
      <c r="O3366" s="97"/>
      <c r="P3366" s="15"/>
    </row>
    <row r="3367" spans="15:16">
      <c r="O3367" s="97"/>
      <c r="P3367" s="15"/>
    </row>
    <row r="3368" spans="15:16">
      <c r="O3368" s="97"/>
      <c r="P3368" s="15"/>
    </row>
    <row r="3369" spans="15:16">
      <c r="O3369" s="97"/>
      <c r="P3369" s="15"/>
    </row>
    <row r="3370" spans="15:16">
      <c r="O3370" s="97"/>
      <c r="P3370" s="15"/>
    </row>
    <row r="3371" spans="15:16">
      <c r="O3371" s="97"/>
      <c r="P3371" s="15"/>
    </row>
    <row r="3372" spans="15:16">
      <c r="O3372" s="97"/>
      <c r="P3372" s="15"/>
    </row>
    <row r="3373" spans="15:16">
      <c r="O3373" s="97"/>
      <c r="P3373" s="15"/>
    </row>
    <row r="3374" spans="15:16">
      <c r="O3374" s="97"/>
      <c r="P3374" s="15"/>
    </row>
    <row r="3375" spans="15:16">
      <c r="O3375" s="97"/>
      <c r="P3375" s="15"/>
    </row>
    <row r="3376" spans="15:16">
      <c r="O3376" s="97"/>
      <c r="P3376" s="15"/>
    </row>
    <row r="3377" spans="15:16">
      <c r="O3377" s="97"/>
      <c r="P3377" s="15"/>
    </row>
    <row r="3378" spans="15:16">
      <c r="O3378" s="97"/>
      <c r="P3378" s="15"/>
    </row>
    <row r="3379" spans="15:16">
      <c r="O3379" s="97"/>
      <c r="P3379" s="15"/>
    </row>
    <row r="3380" spans="15:16">
      <c r="O3380" s="97"/>
      <c r="P3380" s="15"/>
    </row>
    <row r="3381" spans="15:16">
      <c r="O3381" s="97"/>
      <c r="P3381" s="15"/>
    </row>
    <row r="3382" spans="15:16">
      <c r="O3382" s="97"/>
      <c r="P3382" s="15"/>
    </row>
    <row r="3383" spans="15:16">
      <c r="O3383" s="97"/>
      <c r="P3383" s="15"/>
    </row>
    <row r="3384" spans="15:16">
      <c r="O3384" s="97"/>
      <c r="P3384" s="15"/>
    </row>
    <row r="3385" spans="15:16">
      <c r="O3385" s="97"/>
      <c r="P3385" s="15"/>
    </row>
    <row r="3386" spans="15:16">
      <c r="O3386" s="97"/>
      <c r="P3386" s="15"/>
    </row>
    <row r="3387" spans="15:16">
      <c r="O3387" s="97"/>
      <c r="P3387" s="15"/>
    </row>
    <row r="3388" spans="15:16">
      <c r="O3388" s="97"/>
      <c r="P3388" s="15"/>
    </row>
    <row r="3389" spans="15:16">
      <c r="O3389" s="97"/>
      <c r="P3389" s="15"/>
    </row>
    <row r="3390" spans="15:16">
      <c r="O3390" s="97"/>
      <c r="P3390" s="15"/>
    </row>
    <row r="3391" spans="15:16">
      <c r="O3391" s="97"/>
      <c r="P3391" s="15"/>
    </row>
    <row r="3392" spans="15:16">
      <c r="O3392" s="97"/>
      <c r="P3392" s="15"/>
    </row>
    <row r="3393" spans="15:16">
      <c r="O3393" s="97"/>
      <c r="P3393" s="15"/>
    </row>
    <row r="3394" spans="15:16">
      <c r="O3394" s="97"/>
      <c r="P3394" s="15"/>
    </row>
    <row r="3395" spans="15:16">
      <c r="O3395" s="97"/>
      <c r="P3395" s="15"/>
    </row>
    <row r="3396" spans="15:16">
      <c r="O3396" s="97"/>
      <c r="P3396" s="15"/>
    </row>
    <row r="3397" spans="15:16">
      <c r="O3397" s="97"/>
      <c r="P3397" s="15"/>
    </row>
    <row r="3398" spans="15:16">
      <c r="O3398" s="97"/>
      <c r="P3398" s="15"/>
    </row>
    <row r="3399" spans="15:16">
      <c r="O3399" s="97"/>
      <c r="P3399" s="15"/>
    </row>
    <row r="3400" spans="15:16">
      <c r="O3400" s="97"/>
      <c r="P3400" s="15"/>
    </row>
    <row r="3401" spans="15:16">
      <c r="O3401" s="97"/>
      <c r="P3401" s="15"/>
    </row>
    <row r="3402" spans="15:16">
      <c r="O3402" s="97"/>
      <c r="P3402" s="15"/>
    </row>
    <row r="3403" spans="15:16">
      <c r="O3403" s="97"/>
      <c r="P3403" s="15"/>
    </row>
    <row r="3404" spans="15:16">
      <c r="O3404" s="97"/>
      <c r="P3404" s="15"/>
    </row>
    <row r="3405" spans="15:16">
      <c r="O3405" s="97"/>
      <c r="P3405" s="15"/>
    </row>
    <row r="3406" spans="15:16">
      <c r="O3406" s="97"/>
      <c r="P3406" s="15"/>
    </row>
    <row r="3407" spans="15:16">
      <c r="O3407" s="97"/>
      <c r="P3407" s="15"/>
    </row>
    <row r="3408" spans="15:16">
      <c r="O3408" s="97"/>
      <c r="P3408" s="15"/>
    </row>
    <row r="3409" spans="15:16">
      <c r="O3409" s="97"/>
      <c r="P3409" s="15"/>
    </row>
    <row r="3410" spans="15:16">
      <c r="O3410" s="97"/>
      <c r="P3410" s="15"/>
    </row>
    <row r="3411" spans="15:16">
      <c r="O3411" s="97"/>
      <c r="P3411" s="15"/>
    </row>
    <row r="3412" spans="15:16">
      <c r="O3412" s="97"/>
      <c r="P3412" s="15"/>
    </row>
    <row r="3413" spans="15:16">
      <c r="O3413" s="97"/>
      <c r="P3413" s="15"/>
    </row>
    <row r="3414" spans="15:16">
      <c r="O3414" s="97"/>
      <c r="P3414" s="15"/>
    </row>
    <row r="3415" spans="15:16">
      <c r="O3415" s="97"/>
      <c r="P3415" s="15"/>
    </row>
    <row r="3416" spans="15:16">
      <c r="O3416" s="97"/>
      <c r="P3416" s="15"/>
    </row>
    <row r="3417" spans="15:16">
      <c r="O3417" s="97"/>
      <c r="P3417" s="15"/>
    </row>
    <row r="3418" spans="15:16">
      <c r="O3418" s="97"/>
      <c r="P3418" s="15"/>
    </row>
    <row r="3419" spans="15:16">
      <c r="O3419" s="97"/>
      <c r="P3419" s="15"/>
    </row>
    <row r="3420" spans="15:16">
      <c r="O3420" s="97"/>
      <c r="P3420" s="15"/>
    </row>
    <row r="3421" spans="15:16">
      <c r="O3421" s="97"/>
      <c r="P3421" s="15"/>
    </row>
    <row r="3422" spans="15:16">
      <c r="O3422" s="97"/>
      <c r="P3422" s="15"/>
    </row>
    <row r="3423" spans="15:16">
      <c r="O3423" s="97"/>
      <c r="P3423" s="15"/>
    </row>
    <row r="3424" spans="15:16">
      <c r="O3424" s="97"/>
      <c r="P3424" s="15"/>
    </row>
    <row r="3425" spans="15:16">
      <c r="O3425" s="97"/>
      <c r="P3425" s="15"/>
    </row>
    <row r="3426" spans="15:16">
      <c r="O3426" s="97"/>
      <c r="P3426" s="15"/>
    </row>
    <row r="3427" spans="15:16">
      <c r="O3427" s="97"/>
      <c r="P3427" s="15"/>
    </row>
    <row r="3428" spans="15:16">
      <c r="O3428" s="97"/>
      <c r="P3428" s="15"/>
    </row>
    <row r="3429" spans="15:16">
      <c r="O3429" s="97"/>
      <c r="P3429" s="15"/>
    </row>
    <row r="3430" spans="15:16">
      <c r="O3430" s="97"/>
      <c r="P3430" s="15"/>
    </row>
    <row r="3431" spans="15:16">
      <c r="O3431" s="97"/>
      <c r="P3431" s="15"/>
    </row>
    <row r="3432" spans="15:16">
      <c r="O3432" s="97"/>
      <c r="P3432" s="15"/>
    </row>
    <row r="3433" spans="15:16">
      <c r="O3433" s="97"/>
      <c r="P3433" s="15"/>
    </row>
    <row r="3434" spans="15:16">
      <c r="O3434" s="97"/>
      <c r="P3434" s="15"/>
    </row>
    <row r="3435" spans="15:16">
      <c r="O3435" s="97"/>
      <c r="P3435" s="15"/>
    </row>
    <row r="3436" spans="15:16">
      <c r="O3436" s="97"/>
      <c r="P3436" s="15"/>
    </row>
    <row r="3437" spans="15:16">
      <c r="O3437" s="97"/>
      <c r="P3437" s="15"/>
    </row>
    <row r="3438" spans="15:16">
      <c r="O3438" s="97"/>
      <c r="P3438" s="15"/>
    </row>
    <row r="3439" spans="15:16">
      <c r="O3439" s="97"/>
      <c r="P3439" s="15"/>
    </row>
    <row r="3440" spans="15:16">
      <c r="O3440" s="97"/>
      <c r="P3440" s="15"/>
    </row>
    <row r="3441" spans="15:16">
      <c r="O3441" s="97"/>
      <c r="P3441" s="15"/>
    </row>
    <row r="3442" spans="15:16">
      <c r="O3442" s="97"/>
      <c r="P3442" s="15"/>
    </row>
    <row r="3443" spans="15:16">
      <c r="O3443" s="97"/>
      <c r="P3443" s="15"/>
    </row>
    <row r="3444" spans="15:16">
      <c r="O3444" s="97"/>
      <c r="P3444" s="15"/>
    </row>
    <row r="3445" spans="15:16">
      <c r="O3445" s="97"/>
      <c r="P3445" s="15"/>
    </row>
    <row r="3446" spans="15:16">
      <c r="O3446" s="97"/>
      <c r="P3446" s="15"/>
    </row>
    <row r="3447" spans="15:16">
      <c r="O3447" s="97"/>
      <c r="P3447" s="15"/>
    </row>
    <row r="3448" spans="15:16">
      <c r="O3448" s="97"/>
      <c r="P3448" s="15"/>
    </row>
    <row r="3449" spans="15:16">
      <c r="O3449" s="97"/>
      <c r="P3449" s="15"/>
    </row>
    <row r="3450" spans="15:16">
      <c r="O3450" s="97"/>
      <c r="P3450" s="15"/>
    </row>
    <row r="3451" spans="15:16">
      <c r="O3451" s="97"/>
      <c r="P3451" s="15"/>
    </row>
    <row r="3452" spans="15:16">
      <c r="O3452" s="97"/>
      <c r="P3452" s="15"/>
    </row>
    <row r="3453" spans="15:16">
      <c r="O3453" s="97"/>
      <c r="P3453" s="15"/>
    </row>
    <row r="3454" spans="15:16">
      <c r="O3454" s="97"/>
      <c r="P3454" s="15"/>
    </row>
    <row r="3455" spans="15:16">
      <c r="O3455" s="97"/>
      <c r="P3455" s="15"/>
    </row>
    <row r="3456" spans="15:16">
      <c r="O3456" s="97"/>
      <c r="P3456" s="15"/>
    </row>
    <row r="3457" spans="15:16">
      <c r="O3457" s="97"/>
      <c r="P3457" s="15"/>
    </row>
    <row r="3458" spans="15:16">
      <c r="O3458" s="97"/>
      <c r="P3458" s="15"/>
    </row>
    <row r="3459" spans="15:16">
      <c r="O3459" s="97"/>
      <c r="P3459" s="15"/>
    </row>
    <row r="3460" spans="15:16">
      <c r="O3460" s="97"/>
      <c r="P3460" s="15"/>
    </row>
    <row r="3461" spans="15:16">
      <c r="O3461" s="97"/>
      <c r="P3461" s="15"/>
    </row>
    <row r="3462" spans="15:16">
      <c r="O3462" s="97"/>
      <c r="P3462" s="15"/>
    </row>
    <row r="3463" spans="15:16">
      <c r="O3463" s="97"/>
      <c r="P3463" s="15"/>
    </row>
    <row r="3464" spans="15:16">
      <c r="O3464" s="97"/>
      <c r="P3464" s="15"/>
    </row>
    <row r="3465" spans="15:16">
      <c r="O3465" s="97"/>
      <c r="P3465" s="15"/>
    </row>
    <row r="3466" spans="15:16">
      <c r="O3466" s="97"/>
      <c r="P3466" s="15"/>
    </row>
    <row r="3467" spans="15:16">
      <c r="O3467" s="97"/>
      <c r="P3467" s="15"/>
    </row>
    <row r="3468" spans="15:16">
      <c r="O3468" s="97"/>
      <c r="P3468" s="15"/>
    </row>
    <row r="3469" spans="15:16">
      <c r="O3469" s="97"/>
      <c r="P3469" s="15"/>
    </row>
    <row r="3470" spans="15:16">
      <c r="O3470" s="97"/>
      <c r="P3470" s="15"/>
    </row>
    <row r="3471" spans="15:16">
      <c r="O3471" s="97"/>
      <c r="P3471" s="15"/>
    </row>
    <row r="3472" spans="15:16">
      <c r="O3472" s="97"/>
      <c r="P3472" s="15"/>
    </row>
    <row r="3473" spans="15:16">
      <c r="O3473" s="97"/>
      <c r="P3473" s="15"/>
    </row>
    <row r="3474" spans="15:16">
      <c r="O3474" s="97"/>
      <c r="P3474" s="15"/>
    </row>
    <row r="3475" spans="15:16">
      <c r="O3475" s="97"/>
      <c r="P3475" s="15"/>
    </row>
    <row r="3476" spans="15:16">
      <c r="O3476" s="97"/>
      <c r="P3476" s="15"/>
    </row>
    <row r="3477" spans="15:16">
      <c r="O3477" s="97"/>
      <c r="P3477" s="15"/>
    </row>
    <row r="3478" spans="15:16">
      <c r="O3478" s="97"/>
      <c r="P3478" s="15"/>
    </row>
    <row r="3479" spans="15:16">
      <c r="O3479" s="97"/>
      <c r="P3479" s="15"/>
    </row>
    <row r="3480" spans="15:16">
      <c r="O3480" s="97"/>
      <c r="P3480" s="15"/>
    </row>
    <row r="3481" spans="15:16">
      <c r="O3481" s="97"/>
      <c r="P3481" s="15"/>
    </row>
    <row r="3482" spans="15:16">
      <c r="O3482" s="97"/>
      <c r="P3482" s="15"/>
    </row>
    <row r="3483" spans="15:16">
      <c r="O3483" s="97"/>
      <c r="P3483" s="15"/>
    </row>
    <row r="3484" spans="15:16">
      <c r="O3484" s="97"/>
      <c r="P3484" s="15"/>
    </row>
    <row r="3485" spans="15:16">
      <c r="O3485" s="97"/>
      <c r="P3485" s="15"/>
    </row>
    <row r="3486" spans="15:16">
      <c r="O3486" s="97"/>
      <c r="P3486" s="15"/>
    </row>
    <row r="3487" spans="15:16">
      <c r="O3487" s="97"/>
      <c r="P3487" s="15"/>
    </row>
    <row r="3488" spans="15:16">
      <c r="O3488" s="97"/>
      <c r="P3488" s="15"/>
    </row>
    <row r="3489" spans="15:16">
      <c r="O3489" s="97"/>
      <c r="P3489" s="15"/>
    </row>
    <row r="3490" spans="15:16">
      <c r="O3490" s="97"/>
      <c r="P3490" s="15"/>
    </row>
    <row r="3491" spans="15:16">
      <c r="O3491" s="97"/>
      <c r="P3491" s="15"/>
    </row>
    <row r="3492" spans="15:16">
      <c r="O3492" s="97"/>
      <c r="P3492" s="15"/>
    </row>
    <row r="3493" spans="15:16">
      <c r="O3493" s="97"/>
      <c r="P3493" s="15"/>
    </row>
    <row r="3494" spans="15:16">
      <c r="O3494" s="97"/>
      <c r="P3494" s="15"/>
    </row>
    <row r="3495" spans="15:16">
      <c r="O3495" s="97"/>
      <c r="P3495" s="15"/>
    </row>
    <row r="3496" spans="15:16">
      <c r="O3496" s="97"/>
      <c r="P3496" s="15"/>
    </row>
    <row r="3497" spans="15:16">
      <c r="O3497" s="97"/>
      <c r="P3497" s="15"/>
    </row>
    <row r="3498" spans="15:16">
      <c r="O3498" s="97"/>
      <c r="P3498" s="15"/>
    </row>
    <row r="3499" spans="15:16">
      <c r="O3499" s="97"/>
      <c r="P3499" s="15"/>
    </row>
    <row r="3500" spans="15:16">
      <c r="O3500" s="97"/>
      <c r="P3500" s="15"/>
    </row>
    <row r="3501" spans="15:16">
      <c r="O3501" s="97"/>
      <c r="P3501" s="15"/>
    </row>
    <row r="3502" spans="15:16">
      <c r="O3502" s="97"/>
      <c r="P3502" s="15"/>
    </row>
    <row r="3503" spans="15:16">
      <c r="O3503" s="97"/>
      <c r="P3503" s="15"/>
    </row>
    <row r="3504" spans="15:16">
      <c r="O3504" s="97"/>
      <c r="P3504" s="15"/>
    </row>
    <row r="3505" spans="15:16">
      <c r="O3505" s="97"/>
      <c r="P3505" s="15"/>
    </row>
    <row r="3506" spans="15:16">
      <c r="O3506" s="97"/>
      <c r="P3506" s="15"/>
    </row>
    <row r="3507" spans="15:16">
      <c r="O3507" s="97"/>
      <c r="P3507" s="15"/>
    </row>
    <row r="3508" spans="15:16">
      <c r="O3508" s="97"/>
      <c r="P3508" s="15"/>
    </row>
    <row r="3509" spans="15:16">
      <c r="O3509" s="97"/>
      <c r="P3509" s="15"/>
    </row>
    <row r="3510" spans="15:16">
      <c r="O3510" s="97"/>
      <c r="P3510" s="15"/>
    </row>
    <row r="3511" spans="15:16">
      <c r="O3511" s="97"/>
      <c r="P3511" s="15"/>
    </row>
    <row r="3512" spans="15:16">
      <c r="O3512" s="97"/>
      <c r="P3512" s="15"/>
    </row>
    <row r="3513" spans="15:16">
      <c r="O3513" s="97"/>
      <c r="P3513" s="15"/>
    </row>
    <row r="3514" spans="15:16">
      <c r="O3514" s="97"/>
      <c r="P3514" s="15"/>
    </row>
    <row r="3515" spans="15:16">
      <c r="O3515" s="97"/>
      <c r="P3515" s="15"/>
    </row>
    <row r="3516" spans="15:16">
      <c r="O3516" s="97"/>
      <c r="P3516" s="15"/>
    </row>
    <row r="3517" spans="15:16">
      <c r="O3517" s="97"/>
      <c r="P3517" s="15"/>
    </row>
    <row r="3518" spans="15:16">
      <c r="O3518" s="97"/>
      <c r="P3518" s="15"/>
    </row>
    <row r="3519" spans="15:16">
      <c r="O3519" s="97"/>
      <c r="P3519" s="15"/>
    </row>
    <row r="3520" spans="15:16">
      <c r="O3520" s="97"/>
      <c r="P3520" s="15"/>
    </row>
    <row r="3521" spans="15:16">
      <c r="O3521" s="97"/>
      <c r="P3521" s="15"/>
    </row>
    <row r="3522" spans="15:16">
      <c r="O3522" s="97"/>
      <c r="P3522" s="15"/>
    </row>
    <row r="3523" spans="15:16">
      <c r="O3523" s="97"/>
      <c r="P3523" s="15"/>
    </row>
    <row r="3524" spans="15:16">
      <c r="O3524" s="97"/>
      <c r="P3524" s="15"/>
    </row>
    <row r="3525" spans="15:16">
      <c r="O3525" s="97"/>
      <c r="P3525" s="15"/>
    </row>
    <row r="3526" spans="15:16">
      <c r="O3526" s="97"/>
      <c r="P3526" s="15"/>
    </row>
    <row r="3527" spans="15:16">
      <c r="O3527" s="97"/>
      <c r="P3527" s="15"/>
    </row>
    <row r="3528" spans="15:16">
      <c r="O3528" s="97"/>
      <c r="P3528" s="15"/>
    </row>
    <row r="3529" spans="15:16">
      <c r="O3529" s="97"/>
      <c r="P3529" s="15"/>
    </row>
    <row r="3530" spans="15:16">
      <c r="O3530" s="97"/>
      <c r="P3530" s="15"/>
    </row>
    <row r="3531" spans="15:16">
      <c r="O3531" s="97"/>
      <c r="P3531" s="15"/>
    </row>
    <row r="3532" spans="15:16">
      <c r="O3532" s="97"/>
      <c r="P3532" s="15"/>
    </row>
    <row r="3533" spans="15:16">
      <c r="O3533" s="97"/>
      <c r="P3533" s="15"/>
    </row>
    <row r="3534" spans="15:16">
      <c r="O3534" s="97"/>
      <c r="P3534" s="15"/>
    </row>
    <row r="3535" spans="15:16">
      <c r="O3535" s="97"/>
      <c r="P3535" s="15"/>
    </row>
    <row r="3536" spans="15:16">
      <c r="O3536" s="97"/>
      <c r="P3536" s="15"/>
    </row>
    <row r="3537" spans="15:16">
      <c r="O3537" s="97"/>
      <c r="P3537" s="15"/>
    </row>
    <row r="3538" spans="15:16">
      <c r="O3538" s="97"/>
      <c r="P3538" s="15"/>
    </row>
    <row r="3539" spans="15:16">
      <c r="O3539" s="97"/>
      <c r="P3539" s="15"/>
    </row>
    <row r="3540" spans="15:16">
      <c r="O3540" s="97"/>
      <c r="P3540" s="15"/>
    </row>
    <row r="3541" spans="15:16">
      <c r="O3541" s="97"/>
      <c r="P3541" s="15"/>
    </row>
    <row r="3542" spans="15:16">
      <c r="O3542" s="97"/>
      <c r="P3542" s="15"/>
    </row>
    <row r="3543" spans="15:16">
      <c r="O3543" s="97"/>
      <c r="P3543" s="15"/>
    </row>
    <row r="3544" spans="15:16">
      <c r="O3544" s="97"/>
      <c r="P3544" s="15"/>
    </row>
    <row r="3545" spans="15:16">
      <c r="O3545" s="97"/>
      <c r="P3545" s="15"/>
    </row>
    <row r="3546" spans="15:16">
      <c r="O3546" s="97"/>
      <c r="P3546" s="15"/>
    </row>
    <row r="3547" spans="15:16">
      <c r="O3547" s="97"/>
      <c r="P3547" s="15"/>
    </row>
    <row r="3548" spans="15:16">
      <c r="O3548" s="97"/>
      <c r="P3548" s="15"/>
    </row>
    <row r="3549" spans="15:16">
      <c r="O3549" s="97"/>
      <c r="P3549" s="15"/>
    </row>
    <row r="3550" spans="15:16">
      <c r="O3550" s="97"/>
      <c r="P3550" s="15"/>
    </row>
    <row r="3551" spans="15:16">
      <c r="O3551" s="97"/>
      <c r="P3551" s="15"/>
    </row>
    <row r="3552" spans="15:16">
      <c r="O3552" s="97"/>
      <c r="P3552" s="15"/>
    </row>
    <row r="3553" spans="15:16">
      <c r="O3553" s="97"/>
      <c r="P3553" s="15"/>
    </row>
    <row r="3554" spans="15:16">
      <c r="O3554" s="97"/>
      <c r="P3554" s="15"/>
    </row>
    <row r="3555" spans="15:16">
      <c r="O3555" s="97"/>
      <c r="P3555" s="15"/>
    </row>
    <row r="3556" spans="15:16">
      <c r="O3556" s="97"/>
      <c r="P3556" s="15"/>
    </row>
    <row r="3557" spans="15:16">
      <c r="O3557" s="97"/>
      <c r="P3557" s="15"/>
    </row>
    <row r="3558" spans="15:16">
      <c r="O3558" s="97"/>
      <c r="P3558" s="15"/>
    </row>
    <row r="3559" spans="15:16">
      <c r="O3559" s="97"/>
      <c r="P3559" s="15"/>
    </row>
    <row r="3560" spans="15:16">
      <c r="O3560" s="97"/>
      <c r="P3560" s="15"/>
    </row>
    <row r="3561" spans="15:16">
      <c r="O3561" s="97"/>
      <c r="P3561" s="15"/>
    </row>
    <row r="3562" spans="15:16">
      <c r="O3562" s="97"/>
      <c r="P3562" s="15"/>
    </row>
    <row r="3563" spans="15:16">
      <c r="O3563" s="97"/>
      <c r="P3563" s="15"/>
    </row>
    <row r="3564" spans="15:16">
      <c r="O3564" s="97"/>
      <c r="P3564" s="15"/>
    </row>
    <row r="3565" spans="15:16">
      <c r="O3565" s="97"/>
      <c r="P3565" s="15"/>
    </row>
    <row r="3566" spans="15:16">
      <c r="O3566" s="97"/>
      <c r="P3566" s="15"/>
    </row>
    <row r="3567" spans="15:16">
      <c r="O3567" s="97"/>
      <c r="P3567" s="15"/>
    </row>
    <row r="3568" spans="15:16">
      <c r="O3568" s="97"/>
      <c r="P3568" s="15"/>
    </row>
    <row r="3569" spans="15:16">
      <c r="O3569" s="97"/>
      <c r="P3569" s="15"/>
    </row>
    <row r="3570" spans="15:16">
      <c r="O3570" s="97"/>
      <c r="P3570" s="15"/>
    </row>
    <row r="3571" spans="15:16">
      <c r="O3571" s="97"/>
      <c r="P3571" s="15"/>
    </row>
    <row r="3572" spans="15:16">
      <c r="O3572" s="97"/>
      <c r="P3572" s="15"/>
    </row>
    <row r="3573" spans="15:16">
      <c r="O3573" s="97"/>
      <c r="P3573" s="15"/>
    </row>
    <row r="3574" spans="15:16">
      <c r="O3574" s="97"/>
      <c r="P3574" s="15"/>
    </row>
    <row r="3575" spans="15:16">
      <c r="O3575" s="97"/>
      <c r="P3575" s="15"/>
    </row>
    <row r="3576" spans="15:16">
      <c r="O3576" s="97"/>
      <c r="P3576" s="15"/>
    </row>
    <row r="3577" spans="15:16">
      <c r="O3577" s="97"/>
      <c r="P3577" s="15"/>
    </row>
    <row r="3578" spans="15:16">
      <c r="O3578" s="97"/>
      <c r="P3578" s="15"/>
    </row>
    <row r="3579" spans="15:16">
      <c r="O3579" s="97"/>
      <c r="P3579" s="15"/>
    </row>
    <row r="3580" spans="15:16">
      <c r="O3580" s="97"/>
      <c r="P3580" s="15"/>
    </row>
    <row r="3581" spans="15:16">
      <c r="O3581" s="97"/>
      <c r="P3581" s="15"/>
    </row>
    <row r="3582" spans="15:16">
      <c r="O3582" s="97"/>
      <c r="P3582" s="15"/>
    </row>
    <row r="3583" spans="15:16">
      <c r="O3583" s="97"/>
      <c r="P3583" s="15"/>
    </row>
    <row r="3584" spans="15:16">
      <c r="O3584" s="97"/>
      <c r="P3584" s="15"/>
    </row>
    <row r="3585" spans="15:16">
      <c r="O3585" s="97"/>
      <c r="P3585" s="15"/>
    </row>
    <row r="3586" spans="15:16">
      <c r="O3586" s="97"/>
      <c r="P3586" s="15"/>
    </row>
    <row r="3587" spans="15:16">
      <c r="O3587" s="97"/>
      <c r="P3587" s="15"/>
    </row>
    <row r="3588" spans="15:16">
      <c r="O3588" s="97"/>
      <c r="P3588" s="15"/>
    </row>
    <row r="3589" spans="15:16">
      <c r="O3589" s="97"/>
      <c r="P3589" s="15"/>
    </row>
    <row r="3590" spans="15:16">
      <c r="O3590" s="97"/>
      <c r="P3590" s="15"/>
    </row>
    <row r="3591" spans="15:16">
      <c r="O3591" s="97"/>
      <c r="P3591" s="15"/>
    </row>
    <row r="3592" spans="15:16">
      <c r="O3592" s="97"/>
      <c r="P3592" s="15"/>
    </row>
    <row r="3593" spans="15:16">
      <c r="O3593" s="97"/>
      <c r="P3593" s="15"/>
    </row>
    <row r="3594" spans="15:16">
      <c r="O3594" s="97"/>
      <c r="P3594" s="15"/>
    </row>
    <row r="3595" spans="15:16">
      <c r="O3595" s="97"/>
      <c r="P3595" s="15"/>
    </row>
    <row r="3596" spans="15:16">
      <c r="O3596" s="97"/>
      <c r="P3596" s="15"/>
    </row>
    <row r="3597" spans="15:16">
      <c r="O3597" s="97"/>
      <c r="P3597" s="15"/>
    </row>
    <row r="3598" spans="15:16">
      <c r="O3598" s="97"/>
      <c r="P3598" s="15"/>
    </row>
    <row r="3599" spans="15:16">
      <c r="O3599" s="97"/>
      <c r="P3599" s="15"/>
    </row>
    <row r="3600" spans="15:16">
      <c r="O3600" s="97"/>
      <c r="P3600" s="15"/>
    </row>
    <row r="3601" spans="15:16">
      <c r="O3601" s="97"/>
      <c r="P3601" s="15"/>
    </row>
    <row r="3602" spans="15:16">
      <c r="O3602" s="97"/>
      <c r="P3602" s="15"/>
    </row>
    <row r="3603" spans="15:16">
      <c r="O3603" s="97"/>
      <c r="P3603" s="15"/>
    </row>
    <row r="3604" spans="15:16">
      <c r="O3604" s="97"/>
      <c r="P3604" s="15"/>
    </row>
    <row r="3605" spans="15:16">
      <c r="O3605" s="97"/>
      <c r="P3605" s="15"/>
    </row>
    <row r="3606" spans="15:16">
      <c r="O3606" s="97"/>
      <c r="P3606" s="15"/>
    </row>
    <row r="3607" spans="15:16">
      <c r="O3607" s="97"/>
      <c r="P3607" s="15"/>
    </row>
    <row r="3608" spans="15:16">
      <c r="O3608" s="97"/>
      <c r="P3608" s="15"/>
    </row>
    <row r="3609" spans="15:16">
      <c r="O3609" s="97"/>
      <c r="P3609" s="15"/>
    </row>
    <row r="3610" spans="15:16">
      <c r="O3610" s="97"/>
      <c r="P3610" s="15"/>
    </row>
    <row r="3611" spans="15:16">
      <c r="O3611" s="97"/>
      <c r="P3611" s="15"/>
    </row>
    <row r="3612" spans="15:16">
      <c r="O3612" s="97"/>
      <c r="P3612" s="15"/>
    </row>
    <row r="3613" spans="15:16">
      <c r="O3613" s="97"/>
      <c r="P3613" s="15"/>
    </row>
    <row r="3614" spans="15:16">
      <c r="O3614" s="97"/>
      <c r="P3614" s="15"/>
    </row>
    <row r="3615" spans="15:16">
      <c r="O3615" s="97"/>
      <c r="P3615" s="15"/>
    </row>
    <row r="3616" spans="15:16">
      <c r="O3616" s="97"/>
      <c r="P3616" s="15"/>
    </row>
    <row r="3617" spans="15:16">
      <c r="O3617" s="97"/>
      <c r="P3617" s="15"/>
    </row>
    <row r="3618" spans="15:16">
      <c r="O3618" s="97"/>
      <c r="P3618" s="15"/>
    </row>
    <row r="3619" spans="15:16">
      <c r="O3619" s="97"/>
      <c r="P3619" s="15"/>
    </row>
    <row r="3620" spans="15:16">
      <c r="O3620" s="97"/>
      <c r="P3620" s="15"/>
    </row>
    <row r="3621" spans="15:16">
      <c r="O3621" s="97"/>
      <c r="P3621" s="15"/>
    </row>
    <row r="3622" spans="15:16">
      <c r="O3622" s="97"/>
      <c r="P3622" s="15"/>
    </row>
    <row r="3623" spans="15:16">
      <c r="O3623" s="97"/>
      <c r="P3623" s="15"/>
    </row>
    <row r="3624" spans="15:16">
      <c r="O3624" s="97"/>
      <c r="P3624" s="15"/>
    </row>
    <row r="3625" spans="15:16">
      <c r="O3625" s="97"/>
      <c r="P3625" s="15"/>
    </row>
    <row r="3626" spans="15:16">
      <c r="O3626" s="97"/>
      <c r="P3626" s="15"/>
    </row>
    <row r="3627" spans="15:16">
      <c r="O3627" s="97"/>
      <c r="P3627" s="15"/>
    </row>
    <row r="3628" spans="15:16">
      <c r="O3628" s="97"/>
      <c r="P3628" s="15"/>
    </row>
    <row r="3629" spans="15:16">
      <c r="O3629" s="97"/>
      <c r="P3629" s="15"/>
    </row>
    <row r="3630" spans="15:16">
      <c r="O3630" s="97"/>
      <c r="P3630" s="15"/>
    </row>
    <row r="3631" spans="15:16">
      <c r="O3631" s="97"/>
      <c r="P3631" s="15"/>
    </row>
    <row r="3632" spans="15:16">
      <c r="O3632" s="97"/>
      <c r="P3632" s="15"/>
    </row>
    <row r="3633" spans="15:16">
      <c r="O3633" s="97"/>
      <c r="P3633" s="15"/>
    </row>
    <row r="3634" spans="15:16">
      <c r="O3634" s="97"/>
      <c r="P3634" s="15"/>
    </row>
    <row r="3635" spans="15:16">
      <c r="O3635" s="97"/>
      <c r="P3635" s="15"/>
    </row>
    <row r="3636" spans="15:16">
      <c r="O3636" s="97"/>
      <c r="P3636" s="15"/>
    </row>
    <row r="3637" spans="15:16">
      <c r="O3637" s="97"/>
      <c r="P3637" s="15"/>
    </row>
    <row r="3638" spans="15:16">
      <c r="O3638" s="97"/>
      <c r="P3638" s="15"/>
    </row>
    <row r="3639" spans="15:16">
      <c r="O3639" s="97"/>
      <c r="P3639" s="15"/>
    </row>
    <row r="3640" spans="15:16">
      <c r="O3640" s="97"/>
      <c r="P3640" s="15"/>
    </row>
    <row r="3641" spans="15:16">
      <c r="O3641" s="97"/>
      <c r="P3641" s="15"/>
    </row>
    <row r="3642" spans="15:16">
      <c r="O3642" s="97"/>
      <c r="P3642" s="15"/>
    </row>
    <row r="3643" spans="15:16">
      <c r="O3643" s="97"/>
      <c r="P3643" s="15"/>
    </row>
    <row r="3644" spans="15:16">
      <c r="O3644" s="97"/>
      <c r="P3644" s="15"/>
    </row>
    <row r="3645" spans="15:16">
      <c r="O3645" s="97"/>
      <c r="P3645" s="15"/>
    </row>
    <row r="3646" spans="15:16">
      <c r="O3646" s="97"/>
      <c r="P3646" s="15"/>
    </row>
    <row r="3647" spans="15:16">
      <c r="O3647" s="97"/>
      <c r="P3647" s="15"/>
    </row>
    <row r="3648" spans="15:16">
      <c r="O3648" s="97"/>
      <c r="P3648" s="15"/>
    </row>
    <row r="3649" spans="15:16">
      <c r="O3649" s="97"/>
      <c r="P3649" s="15"/>
    </row>
    <row r="3650" spans="15:16">
      <c r="O3650" s="97"/>
      <c r="P3650" s="15"/>
    </row>
    <row r="3651" spans="15:16">
      <c r="O3651" s="97"/>
      <c r="P3651" s="15"/>
    </row>
    <row r="3652" spans="15:16">
      <c r="O3652" s="97"/>
      <c r="P3652" s="15"/>
    </row>
    <row r="3653" spans="15:16">
      <c r="O3653" s="97"/>
      <c r="P3653" s="15"/>
    </row>
    <row r="3654" spans="15:16">
      <c r="O3654" s="97"/>
      <c r="P3654" s="15"/>
    </row>
    <row r="3655" spans="15:16">
      <c r="O3655" s="97"/>
      <c r="P3655" s="15"/>
    </row>
    <row r="3656" spans="15:16">
      <c r="O3656" s="97"/>
      <c r="P3656" s="15"/>
    </row>
    <row r="3657" spans="15:16">
      <c r="O3657" s="97"/>
      <c r="P3657" s="15"/>
    </row>
    <row r="3658" spans="15:16">
      <c r="O3658" s="97"/>
      <c r="P3658" s="15"/>
    </row>
    <row r="3659" spans="15:16">
      <c r="O3659" s="97"/>
      <c r="P3659" s="15"/>
    </row>
    <row r="3660" spans="15:16">
      <c r="O3660" s="97"/>
      <c r="P3660" s="15"/>
    </row>
    <row r="3661" spans="15:16">
      <c r="O3661" s="97"/>
      <c r="P3661" s="15"/>
    </row>
    <row r="3662" spans="15:16">
      <c r="O3662" s="97"/>
      <c r="P3662" s="15"/>
    </row>
    <row r="3663" spans="15:16">
      <c r="O3663" s="97"/>
      <c r="P3663" s="15"/>
    </row>
    <row r="3664" spans="15:16">
      <c r="O3664" s="97"/>
      <c r="P3664" s="15"/>
    </row>
    <row r="3665" spans="15:16">
      <c r="O3665" s="97"/>
      <c r="P3665" s="15"/>
    </row>
    <row r="3666" spans="15:16">
      <c r="O3666" s="97"/>
      <c r="P3666" s="15"/>
    </row>
    <row r="3667" spans="15:16">
      <c r="O3667" s="97"/>
      <c r="P3667" s="15"/>
    </row>
    <row r="3668" spans="15:16">
      <c r="O3668" s="97"/>
      <c r="P3668" s="15"/>
    </row>
    <row r="3669" spans="15:16">
      <c r="O3669" s="97"/>
      <c r="P3669" s="15"/>
    </row>
    <row r="3670" spans="15:16">
      <c r="O3670" s="97"/>
      <c r="P3670" s="15"/>
    </row>
    <row r="3671" spans="15:16">
      <c r="O3671" s="97"/>
      <c r="P3671" s="15"/>
    </row>
    <row r="3672" spans="15:16">
      <c r="O3672" s="97"/>
      <c r="P3672" s="15"/>
    </row>
    <row r="3673" spans="15:16">
      <c r="O3673" s="97"/>
      <c r="P3673" s="15"/>
    </row>
    <row r="3674" spans="15:16">
      <c r="O3674" s="97"/>
      <c r="P3674" s="15"/>
    </row>
    <row r="3675" spans="15:16">
      <c r="O3675" s="97"/>
      <c r="P3675" s="15"/>
    </row>
    <row r="3676" spans="15:16">
      <c r="O3676" s="97"/>
      <c r="P3676" s="15"/>
    </row>
    <row r="3677" spans="15:16">
      <c r="O3677" s="97"/>
      <c r="P3677" s="15"/>
    </row>
    <row r="3678" spans="15:16">
      <c r="O3678" s="97"/>
      <c r="P3678" s="15"/>
    </row>
    <row r="3679" spans="15:16">
      <c r="O3679" s="97"/>
      <c r="P3679" s="15"/>
    </row>
    <row r="3680" spans="15:16">
      <c r="O3680" s="97"/>
      <c r="P3680" s="15"/>
    </row>
    <row r="3681" spans="15:16">
      <c r="O3681" s="97"/>
      <c r="P3681" s="15"/>
    </row>
    <row r="3682" spans="15:16">
      <c r="O3682" s="97"/>
      <c r="P3682" s="15"/>
    </row>
    <row r="3683" spans="15:16">
      <c r="O3683" s="97"/>
      <c r="P3683" s="15"/>
    </row>
    <row r="3684" spans="15:16">
      <c r="O3684" s="97"/>
      <c r="P3684" s="15"/>
    </row>
    <row r="3685" spans="15:16">
      <c r="O3685" s="97"/>
      <c r="P3685" s="15"/>
    </row>
    <row r="3686" spans="15:16">
      <c r="O3686" s="97"/>
      <c r="P3686" s="15"/>
    </row>
    <row r="3687" spans="15:16">
      <c r="O3687" s="97"/>
      <c r="P3687" s="15"/>
    </row>
    <row r="3688" spans="15:16">
      <c r="O3688" s="97"/>
      <c r="P3688" s="15"/>
    </row>
    <row r="3689" spans="15:16">
      <c r="O3689" s="97"/>
      <c r="P3689" s="15"/>
    </row>
    <row r="3690" spans="15:16">
      <c r="O3690" s="97"/>
      <c r="P3690" s="15"/>
    </row>
    <row r="3691" spans="15:16">
      <c r="O3691" s="97"/>
      <c r="P3691" s="15"/>
    </row>
    <row r="3692" spans="15:16">
      <c r="O3692" s="97"/>
      <c r="P3692" s="15"/>
    </row>
    <row r="3693" spans="15:16">
      <c r="O3693" s="97"/>
      <c r="P3693" s="15"/>
    </row>
    <row r="3694" spans="15:16">
      <c r="O3694" s="97"/>
      <c r="P3694" s="15"/>
    </row>
    <row r="3695" spans="15:16">
      <c r="O3695" s="97"/>
      <c r="P3695" s="15"/>
    </row>
    <row r="3696" spans="15:16">
      <c r="O3696" s="97"/>
      <c r="P3696" s="15"/>
    </row>
    <row r="3697" spans="15:16">
      <c r="O3697" s="97"/>
      <c r="P3697" s="15"/>
    </row>
    <row r="3698" spans="15:16">
      <c r="O3698" s="97"/>
      <c r="P3698" s="15"/>
    </row>
    <row r="3699" spans="15:16">
      <c r="O3699" s="97"/>
      <c r="P3699" s="15"/>
    </row>
    <row r="3700" spans="15:16">
      <c r="O3700" s="97"/>
      <c r="P3700" s="15"/>
    </row>
    <row r="3701" spans="15:16">
      <c r="O3701" s="97"/>
      <c r="P3701" s="15"/>
    </row>
    <row r="3702" spans="15:16">
      <c r="O3702" s="97"/>
      <c r="P3702" s="15"/>
    </row>
    <row r="3703" spans="15:16">
      <c r="O3703" s="97"/>
      <c r="P3703" s="15"/>
    </row>
    <row r="3704" spans="15:16">
      <c r="O3704" s="97"/>
      <c r="P3704" s="15"/>
    </row>
    <row r="3705" spans="15:16">
      <c r="O3705" s="97"/>
      <c r="P3705" s="15"/>
    </row>
    <row r="3706" spans="15:16">
      <c r="O3706" s="97"/>
      <c r="P3706" s="15"/>
    </row>
    <row r="3707" spans="15:16">
      <c r="O3707" s="97"/>
      <c r="P3707" s="15"/>
    </row>
    <row r="3708" spans="15:16">
      <c r="O3708" s="97"/>
      <c r="P3708" s="15"/>
    </row>
    <row r="3709" spans="15:16">
      <c r="O3709" s="97"/>
      <c r="P3709" s="15"/>
    </row>
    <row r="3710" spans="15:16">
      <c r="O3710" s="97"/>
      <c r="P3710" s="15"/>
    </row>
    <row r="3711" spans="15:16">
      <c r="O3711" s="97"/>
      <c r="P3711" s="15"/>
    </row>
    <row r="3712" spans="15:16">
      <c r="O3712" s="97"/>
      <c r="P3712" s="15"/>
    </row>
    <row r="3713" spans="15:16">
      <c r="O3713" s="97"/>
      <c r="P3713" s="15"/>
    </row>
    <row r="3714" spans="15:16">
      <c r="O3714" s="97"/>
      <c r="P3714" s="15"/>
    </row>
    <row r="3715" spans="15:16">
      <c r="O3715" s="97"/>
      <c r="P3715" s="15"/>
    </row>
    <row r="3716" spans="15:16">
      <c r="O3716" s="97"/>
      <c r="P3716" s="15"/>
    </row>
    <row r="3717" spans="15:16">
      <c r="O3717" s="97"/>
      <c r="P3717" s="15"/>
    </row>
    <row r="3718" spans="15:16">
      <c r="O3718" s="97"/>
      <c r="P3718" s="15"/>
    </row>
    <row r="3719" spans="15:16">
      <c r="O3719" s="97"/>
      <c r="P3719" s="15"/>
    </row>
    <row r="3720" spans="15:16">
      <c r="O3720" s="97"/>
      <c r="P3720" s="15"/>
    </row>
    <row r="3721" spans="15:16">
      <c r="O3721" s="97"/>
      <c r="P3721" s="15"/>
    </row>
    <row r="3722" spans="15:16">
      <c r="O3722" s="97"/>
      <c r="P3722" s="15"/>
    </row>
    <row r="3723" spans="15:16">
      <c r="O3723" s="97"/>
      <c r="P3723" s="15"/>
    </row>
    <row r="3724" spans="15:16">
      <c r="O3724" s="97"/>
      <c r="P3724" s="15"/>
    </row>
    <row r="3725" spans="15:16">
      <c r="O3725" s="97"/>
      <c r="P3725" s="15"/>
    </row>
    <row r="3726" spans="15:16">
      <c r="O3726" s="97"/>
      <c r="P3726" s="15"/>
    </row>
    <row r="3727" spans="15:16">
      <c r="O3727" s="97"/>
      <c r="P3727" s="15"/>
    </row>
    <row r="3728" spans="15:16">
      <c r="O3728" s="97"/>
      <c r="P3728" s="15"/>
    </row>
    <row r="3729" spans="15:16">
      <c r="O3729" s="97"/>
      <c r="P3729" s="15"/>
    </row>
    <row r="3730" spans="15:16">
      <c r="O3730" s="97"/>
      <c r="P3730" s="15"/>
    </row>
    <row r="3731" spans="15:16">
      <c r="O3731" s="97"/>
      <c r="P3731" s="15"/>
    </row>
    <row r="3732" spans="15:16">
      <c r="O3732" s="97"/>
      <c r="P3732" s="15"/>
    </row>
    <row r="3733" spans="15:16">
      <c r="O3733" s="97"/>
      <c r="P3733" s="15"/>
    </row>
    <row r="3734" spans="15:16">
      <c r="O3734" s="97"/>
      <c r="P3734" s="15"/>
    </row>
    <row r="3735" spans="15:16">
      <c r="O3735" s="97"/>
      <c r="P3735" s="15"/>
    </row>
    <row r="3736" spans="15:16">
      <c r="O3736" s="97"/>
      <c r="P3736" s="15"/>
    </row>
    <row r="3737" spans="15:16">
      <c r="O3737" s="97"/>
      <c r="P3737" s="15"/>
    </row>
    <row r="3738" spans="15:16">
      <c r="O3738" s="97"/>
      <c r="P3738" s="15"/>
    </row>
    <row r="3739" spans="15:16">
      <c r="O3739" s="97"/>
      <c r="P3739" s="15"/>
    </row>
    <row r="3740" spans="15:16">
      <c r="O3740" s="97"/>
      <c r="P3740" s="15"/>
    </row>
    <row r="3741" spans="15:16">
      <c r="O3741" s="97"/>
      <c r="P3741" s="15"/>
    </row>
    <row r="3742" spans="15:16">
      <c r="O3742" s="97"/>
      <c r="P3742" s="15"/>
    </row>
    <row r="3743" spans="15:16">
      <c r="O3743" s="97"/>
      <c r="P3743" s="15"/>
    </row>
    <row r="3744" spans="15:16">
      <c r="O3744" s="97"/>
      <c r="P3744" s="15"/>
    </row>
    <row r="3745" spans="15:16">
      <c r="O3745" s="97"/>
      <c r="P3745" s="15"/>
    </row>
    <row r="3746" spans="15:16">
      <c r="O3746" s="97"/>
      <c r="P3746" s="15"/>
    </row>
    <row r="3747" spans="15:16">
      <c r="O3747" s="97"/>
      <c r="P3747" s="15"/>
    </row>
    <row r="3748" spans="15:16">
      <c r="O3748" s="97"/>
      <c r="P3748" s="15"/>
    </row>
    <row r="3749" spans="15:16">
      <c r="O3749" s="97"/>
      <c r="P3749" s="15"/>
    </row>
    <row r="3750" spans="15:16">
      <c r="O3750" s="97"/>
      <c r="P3750" s="15"/>
    </row>
    <row r="3751" spans="15:16">
      <c r="O3751" s="97"/>
      <c r="P3751" s="15"/>
    </row>
    <row r="3752" spans="15:16">
      <c r="O3752" s="97"/>
      <c r="P3752" s="15"/>
    </row>
    <row r="3753" spans="15:16">
      <c r="O3753" s="97"/>
      <c r="P3753" s="15"/>
    </row>
    <row r="3754" spans="15:16">
      <c r="O3754" s="97"/>
      <c r="P3754" s="15"/>
    </row>
    <row r="3755" spans="15:16">
      <c r="O3755" s="97"/>
      <c r="P3755" s="15"/>
    </row>
    <row r="3756" spans="15:16">
      <c r="O3756" s="97"/>
      <c r="P3756" s="15"/>
    </row>
    <row r="3757" spans="15:16">
      <c r="O3757" s="97"/>
      <c r="P3757" s="15"/>
    </row>
    <row r="3758" spans="15:16">
      <c r="O3758" s="97"/>
      <c r="P3758" s="15"/>
    </row>
    <row r="3759" spans="15:16">
      <c r="O3759" s="97"/>
      <c r="P3759" s="15"/>
    </row>
    <row r="3760" spans="15:16">
      <c r="O3760" s="97"/>
      <c r="P3760" s="15"/>
    </row>
    <row r="3761" spans="15:16">
      <c r="O3761" s="97"/>
      <c r="P3761" s="15"/>
    </row>
    <row r="3762" spans="15:16">
      <c r="O3762" s="97"/>
      <c r="P3762" s="15"/>
    </row>
    <row r="3763" spans="15:16">
      <c r="O3763" s="97"/>
      <c r="P3763" s="15"/>
    </row>
    <row r="3764" spans="15:16">
      <c r="O3764" s="97"/>
      <c r="P3764" s="15"/>
    </row>
    <row r="3765" spans="15:16">
      <c r="O3765" s="97"/>
      <c r="P3765" s="15"/>
    </row>
    <row r="3766" spans="15:16">
      <c r="O3766" s="97"/>
      <c r="P3766" s="15"/>
    </row>
    <row r="3767" spans="15:16">
      <c r="O3767" s="97"/>
      <c r="P3767" s="15"/>
    </row>
    <row r="3768" spans="15:16">
      <c r="O3768" s="97"/>
      <c r="P3768" s="15"/>
    </row>
    <row r="3769" spans="15:16">
      <c r="O3769" s="97"/>
      <c r="P3769" s="15"/>
    </row>
    <row r="3770" spans="15:16">
      <c r="O3770" s="97"/>
      <c r="P3770" s="15"/>
    </row>
    <row r="3771" spans="15:16">
      <c r="O3771" s="97"/>
      <c r="P3771" s="15"/>
    </row>
    <row r="3772" spans="15:16">
      <c r="O3772" s="97"/>
      <c r="P3772" s="15"/>
    </row>
    <row r="3773" spans="15:16">
      <c r="O3773" s="97"/>
      <c r="P3773" s="15"/>
    </row>
    <row r="3774" spans="15:16">
      <c r="O3774" s="97"/>
      <c r="P3774" s="15"/>
    </row>
    <row r="3775" spans="15:16">
      <c r="O3775" s="97"/>
      <c r="P3775" s="15"/>
    </row>
    <row r="3776" spans="15:16">
      <c r="O3776" s="97"/>
      <c r="P3776" s="15"/>
    </row>
    <row r="3777" spans="15:16">
      <c r="O3777" s="97"/>
      <c r="P3777" s="15"/>
    </row>
    <row r="3778" spans="15:16">
      <c r="O3778" s="97"/>
      <c r="P3778" s="15"/>
    </row>
    <row r="3779" spans="15:16">
      <c r="O3779" s="97"/>
      <c r="P3779" s="15"/>
    </row>
    <row r="3780" spans="15:16">
      <c r="O3780" s="97"/>
      <c r="P3780" s="15"/>
    </row>
    <row r="3781" spans="15:16">
      <c r="O3781" s="97"/>
      <c r="P3781" s="15"/>
    </row>
    <row r="3782" spans="15:16">
      <c r="O3782" s="97"/>
      <c r="P3782" s="15"/>
    </row>
    <row r="3783" spans="15:16">
      <c r="O3783" s="97"/>
      <c r="P3783" s="15"/>
    </row>
    <row r="3784" spans="15:16">
      <c r="O3784" s="97"/>
      <c r="P3784" s="15"/>
    </row>
    <row r="3785" spans="15:16">
      <c r="O3785" s="97"/>
      <c r="P3785" s="15"/>
    </row>
    <row r="3786" spans="15:16">
      <c r="O3786" s="97"/>
      <c r="P3786" s="15"/>
    </row>
    <row r="3787" spans="15:16">
      <c r="O3787" s="97"/>
      <c r="P3787" s="15"/>
    </row>
    <row r="3788" spans="15:16">
      <c r="O3788" s="97"/>
      <c r="P3788" s="15"/>
    </row>
    <row r="3789" spans="15:16">
      <c r="O3789" s="97"/>
      <c r="P3789" s="15"/>
    </row>
    <row r="3790" spans="15:16">
      <c r="O3790" s="97"/>
      <c r="P3790" s="15"/>
    </row>
    <row r="3791" spans="15:16">
      <c r="O3791" s="97"/>
      <c r="P3791" s="15"/>
    </row>
    <row r="3792" spans="15:16">
      <c r="O3792" s="97"/>
      <c r="P3792" s="15"/>
    </row>
    <row r="3793" spans="15:16">
      <c r="O3793" s="97"/>
      <c r="P3793" s="15"/>
    </row>
    <row r="3794" spans="15:16">
      <c r="O3794" s="97"/>
      <c r="P3794" s="15"/>
    </row>
    <row r="3795" spans="15:16">
      <c r="O3795" s="97"/>
      <c r="P3795" s="15"/>
    </row>
    <row r="3796" spans="15:16">
      <c r="O3796" s="97"/>
      <c r="P3796" s="15"/>
    </row>
    <row r="3797" spans="15:16">
      <c r="O3797" s="97"/>
      <c r="P3797" s="15"/>
    </row>
    <row r="3798" spans="15:16">
      <c r="O3798" s="97"/>
      <c r="P3798" s="15"/>
    </row>
    <row r="3799" spans="15:16">
      <c r="O3799" s="97"/>
      <c r="P3799" s="15"/>
    </row>
    <row r="3800" spans="15:16">
      <c r="O3800" s="97"/>
      <c r="P3800" s="15"/>
    </row>
    <row r="3801" spans="15:16">
      <c r="O3801" s="97"/>
      <c r="P3801" s="15"/>
    </row>
    <row r="3802" spans="15:16">
      <c r="O3802" s="97"/>
      <c r="P3802" s="15"/>
    </row>
    <row r="3803" spans="15:16">
      <c r="O3803" s="97"/>
      <c r="P3803" s="15"/>
    </row>
    <row r="3804" spans="15:16">
      <c r="O3804" s="97"/>
      <c r="P3804" s="15"/>
    </row>
    <row r="3805" spans="15:16">
      <c r="O3805" s="97"/>
      <c r="P3805" s="15"/>
    </row>
    <row r="3806" spans="15:16">
      <c r="O3806" s="97"/>
      <c r="P3806" s="15"/>
    </row>
    <row r="3807" spans="15:16">
      <c r="O3807" s="97"/>
      <c r="P3807" s="15"/>
    </row>
    <row r="3808" spans="15:16">
      <c r="O3808" s="97"/>
      <c r="P3808" s="15"/>
    </row>
    <row r="3809" spans="15:16">
      <c r="O3809" s="97"/>
      <c r="P3809" s="15"/>
    </row>
    <row r="3810" spans="15:16">
      <c r="O3810" s="97"/>
      <c r="P3810" s="15"/>
    </row>
    <row r="3811" spans="15:16">
      <c r="O3811" s="97"/>
      <c r="P3811" s="15"/>
    </row>
    <row r="3812" spans="15:16">
      <c r="O3812" s="97"/>
      <c r="P3812" s="15"/>
    </row>
    <row r="3813" spans="15:16">
      <c r="O3813" s="97"/>
      <c r="P3813" s="15"/>
    </row>
    <row r="3814" spans="15:16">
      <c r="O3814" s="97"/>
      <c r="P3814" s="15"/>
    </row>
    <row r="3815" spans="15:16">
      <c r="O3815" s="97"/>
      <c r="P3815" s="15"/>
    </row>
    <row r="3816" spans="15:16">
      <c r="O3816" s="97"/>
      <c r="P3816" s="15"/>
    </row>
    <row r="3817" spans="15:16">
      <c r="O3817" s="97"/>
      <c r="P3817" s="15"/>
    </row>
    <row r="3818" spans="15:16">
      <c r="O3818" s="97"/>
      <c r="P3818" s="15"/>
    </row>
    <row r="3819" spans="15:16">
      <c r="O3819" s="97"/>
      <c r="P3819" s="15"/>
    </row>
    <row r="3820" spans="15:16">
      <c r="O3820" s="97"/>
      <c r="P3820" s="15"/>
    </row>
    <row r="3821" spans="15:16">
      <c r="O3821" s="97"/>
      <c r="P3821" s="15"/>
    </row>
    <row r="3822" spans="15:16">
      <c r="O3822" s="97"/>
      <c r="P3822" s="15"/>
    </row>
    <row r="3823" spans="15:16">
      <c r="O3823" s="97"/>
      <c r="P3823" s="15"/>
    </row>
    <row r="3824" spans="15:16">
      <c r="O3824" s="97"/>
      <c r="P3824" s="15"/>
    </row>
    <row r="3825" spans="15:16">
      <c r="O3825" s="97"/>
      <c r="P3825" s="15"/>
    </row>
    <row r="3826" spans="15:16">
      <c r="O3826" s="97"/>
      <c r="P3826" s="15"/>
    </row>
    <row r="3827" spans="15:16">
      <c r="O3827" s="97"/>
      <c r="P3827" s="15"/>
    </row>
    <row r="3828" spans="15:16">
      <c r="O3828" s="97"/>
      <c r="P3828" s="15"/>
    </row>
    <row r="3829" spans="15:16">
      <c r="O3829" s="97"/>
      <c r="P3829" s="15"/>
    </row>
    <row r="3830" spans="15:16">
      <c r="O3830" s="97"/>
      <c r="P3830" s="15"/>
    </row>
    <row r="3831" spans="15:16">
      <c r="O3831" s="97"/>
      <c r="P3831" s="15"/>
    </row>
    <row r="3832" spans="15:16">
      <c r="O3832" s="97"/>
      <c r="P3832" s="15"/>
    </row>
    <row r="3833" spans="15:16">
      <c r="O3833" s="97"/>
      <c r="P3833" s="15"/>
    </row>
    <row r="3834" spans="15:16">
      <c r="O3834" s="97"/>
      <c r="P3834" s="15"/>
    </row>
    <row r="3835" spans="15:16">
      <c r="O3835" s="97"/>
      <c r="P3835" s="15"/>
    </row>
    <row r="3836" spans="15:16">
      <c r="O3836" s="97"/>
      <c r="P3836" s="15"/>
    </row>
    <row r="3837" spans="15:16">
      <c r="O3837" s="97"/>
      <c r="P3837" s="15"/>
    </row>
    <row r="3838" spans="15:16">
      <c r="O3838" s="97"/>
      <c r="P3838" s="15"/>
    </row>
    <row r="3839" spans="15:16">
      <c r="O3839" s="97"/>
      <c r="P3839" s="15"/>
    </row>
    <row r="3840" spans="15:16">
      <c r="O3840" s="97"/>
      <c r="P3840" s="15"/>
    </row>
    <row r="3841" spans="15:16">
      <c r="O3841" s="97"/>
      <c r="P3841" s="15"/>
    </row>
    <row r="3842" spans="15:16">
      <c r="O3842" s="97"/>
      <c r="P3842" s="15"/>
    </row>
    <row r="3843" spans="15:16">
      <c r="O3843" s="97"/>
      <c r="P3843" s="15"/>
    </row>
    <row r="3844" spans="15:16">
      <c r="O3844" s="97"/>
      <c r="P3844" s="15"/>
    </row>
    <row r="3845" spans="15:16">
      <c r="O3845" s="97"/>
      <c r="P3845" s="15"/>
    </row>
    <row r="3846" spans="15:16">
      <c r="O3846" s="97"/>
      <c r="P3846" s="15"/>
    </row>
    <row r="3847" spans="15:16">
      <c r="O3847" s="97"/>
      <c r="P3847" s="15"/>
    </row>
    <row r="3848" spans="15:16">
      <c r="O3848" s="97"/>
      <c r="P3848" s="15"/>
    </row>
    <row r="3849" spans="15:16">
      <c r="O3849" s="97"/>
      <c r="P3849" s="15"/>
    </row>
    <row r="3850" spans="15:16">
      <c r="O3850" s="97"/>
      <c r="P3850" s="15"/>
    </row>
    <row r="3851" spans="15:16">
      <c r="O3851" s="97"/>
      <c r="P3851" s="15"/>
    </row>
    <row r="3852" spans="15:16">
      <c r="O3852" s="97"/>
      <c r="P3852" s="15"/>
    </row>
    <row r="3853" spans="15:16">
      <c r="O3853" s="97"/>
      <c r="P3853" s="15"/>
    </row>
    <row r="3854" spans="15:16">
      <c r="O3854" s="97"/>
      <c r="P3854" s="15"/>
    </row>
    <row r="3855" spans="15:16">
      <c r="O3855" s="97"/>
      <c r="P3855" s="15"/>
    </row>
    <row r="3856" spans="15:16">
      <c r="O3856" s="97"/>
      <c r="P3856" s="15"/>
    </row>
    <row r="3857" spans="15:16">
      <c r="O3857" s="97"/>
      <c r="P3857" s="15"/>
    </row>
    <row r="3858" spans="15:16">
      <c r="O3858" s="97"/>
      <c r="P3858" s="15"/>
    </row>
    <row r="3859" spans="15:16">
      <c r="O3859" s="97"/>
      <c r="P3859" s="15"/>
    </row>
    <row r="3860" spans="15:16">
      <c r="O3860" s="97"/>
      <c r="P3860" s="15"/>
    </row>
    <row r="3861" spans="15:16">
      <c r="O3861" s="97"/>
      <c r="P3861" s="15"/>
    </row>
    <row r="3862" spans="15:16">
      <c r="O3862" s="97"/>
      <c r="P3862" s="15"/>
    </row>
    <row r="3863" spans="15:16">
      <c r="O3863" s="97"/>
      <c r="P3863" s="15"/>
    </row>
    <row r="3864" spans="15:16">
      <c r="O3864" s="97"/>
      <c r="P3864" s="15"/>
    </row>
    <row r="3865" spans="15:16">
      <c r="O3865" s="97"/>
      <c r="P3865" s="15"/>
    </row>
    <row r="3866" spans="15:16">
      <c r="O3866" s="97"/>
      <c r="P3866" s="15"/>
    </row>
    <row r="3867" spans="15:16">
      <c r="O3867" s="97"/>
      <c r="P3867" s="15"/>
    </row>
    <row r="3868" spans="15:16">
      <c r="O3868" s="97"/>
      <c r="P3868" s="15"/>
    </row>
    <row r="3869" spans="15:16">
      <c r="O3869" s="97"/>
      <c r="P3869" s="15"/>
    </row>
    <row r="3870" spans="15:16">
      <c r="O3870" s="97"/>
      <c r="P3870" s="15"/>
    </row>
    <row r="3871" spans="15:16">
      <c r="O3871" s="97"/>
      <c r="P3871" s="15"/>
    </row>
    <row r="3872" spans="15:16">
      <c r="O3872" s="97"/>
      <c r="P3872" s="15"/>
    </row>
    <row r="3873" spans="15:16">
      <c r="O3873" s="97"/>
      <c r="P3873" s="15"/>
    </row>
    <row r="3874" spans="15:16">
      <c r="O3874" s="97"/>
      <c r="P3874" s="15"/>
    </row>
    <row r="3875" spans="15:16">
      <c r="O3875" s="97"/>
      <c r="P3875" s="15"/>
    </row>
    <row r="3876" spans="15:16">
      <c r="O3876" s="97"/>
      <c r="P3876" s="15"/>
    </row>
    <row r="3877" spans="15:16">
      <c r="O3877" s="97"/>
      <c r="P3877" s="15"/>
    </row>
    <row r="3878" spans="15:16">
      <c r="O3878" s="97"/>
      <c r="P3878" s="15"/>
    </row>
    <row r="3879" spans="15:16">
      <c r="O3879" s="97"/>
      <c r="P3879" s="15"/>
    </row>
    <row r="3880" spans="15:16">
      <c r="O3880" s="97"/>
      <c r="P3880" s="15"/>
    </row>
    <row r="3881" spans="15:16">
      <c r="O3881" s="97"/>
      <c r="P3881" s="15"/>
    </row>
    <row r="3882" spans="15:16">
      <c r="O3882" s="97"/>
      <c r="P3882" s="15"/>
    </row>
    <row r="3883" spans="15:16">
      <c r="O3883" s="97"/>
      <c r="P3883" s="15"/>
    </row>
    <row r="3884" spans="15:16">
      <c r="O3884" s="97"/>
      <c r="P3884" s="15"/>
    </row>
    <row r="3885" spans="15:16">
      <c r="O3885" s="97"/>
      <c r="P3885" s="15"/>
    </row>
    <row r="3886" spans="15:16">
      <c r="O3886" s="97"/>
      <c r="P3886" s="15"/>
    </row>
    <row r="3887" spans="15:16">
      <c r="O3887" s="97"/>
      <c r="P3887" s="15"/>
    </row>
    <row r="3888" spans="15:16">
      <c r="O3888" s="97"/>
      <c r="P3888" s="15"/>
    </row>
    <row r="3889" spans="15:16">
      <c r="O3889" s="97"/>
      <c r="P3889" s="15"/>
    </row>
    <row r="3890" spans="15:16">
      <c r="O3890" s="97"/>
      <c r="P3890" s="15"/>
    </row>
    <row r="3891" spans="15:16">
      <c r="O3891" s="97"/>
      <c r="P3891" s="15"/>
    </row>
    <row r="3892" spans="15:16">
      <c r="O3892" s="97"/>
      <c r="P3892" s="15"/>
    </row>
    <row r="3893" spans="15:16">
      <c r="O3893" s="97"/>
      <c r="P3893" s="15"/>
    </row>
    <row r="3894" spans="15:16">
      <c r="O3894" s="97"/>
      <c r="P3894" s="15"/>
    </row>
    <row r="3895" spans="15:16">
      <c r="O3895" s="97"/>
      <c r="P3895" s="15"/>
    </row>
    <row r="3896" spans="15:16">
      <c r="O3896" s="97"/>
      <c r="P3896" s="15"/>
    </row>
    <row r="3897" spans="15:16">
      <c r="O3897" s="97"/>
      <c r="P3897" s="15"/>
    </row>
    <row r="3898" spans="15:16">
      <c r="O3898" s="97"/>
      <c r="P3898" s="15"/>
    </row>
    <row r="3899" spans="15:16">
      <c r="O3899" s="97"/>
      <c r="P3899" s="15"/>
    </row>
    <row r="3900" spans="15:16">
      <c r="O3900" s="97"/>
      <c r="P3900" s="15"/>
    </row>
    <row r="3901" spans="15:16">
      <c r="O3901" s="97"/>
      <c r="P3901" s="15"/>
    </row>
    <row r="3902" spans="15:16">
      <c r="O3902" s="97"/>
      <c r="P3902" s="15"/>
    </row>
    <row r="3903" spans="15:16">
      <c r="O3903" s="97"/>
      <c r="P3903" s="15"/>
    </row>
    <row r="3904" spans="15:16">
      <c r="O3904" s="97"/>
      <c r="P3904" s="15"/>
    </row>
    <row r="3905" spans="15:16">
      <c r="O3905" s="97"/>
      <c r="P3905" s="15"/>
    </row>
    <row r="3906" spans="15:16">
      <c r="O3906" s="97"/>
      <c r="P3906" s="15"/>
    </row>
    <row r="3907" spans="15:16">
      <c r="O3907" s="97"/>
      <c r="P3907" s="15"/>
    </row>
    <row r="3908" spans="15:16">
      <c r="O3908" s="97"/>
      <c r="P3908" s="15"/>
    </row>
    <row r="3909" spans="15:16">
      <c r="O3909" s="97"/>
      <c r="P3909" s="15"/>
    </row>
    <row r="3910" spans="15:16">
      <c r="O3910" s="97"/>
      <c r="P3910" s="15"/>
    </row>
    <row r="3911" spans="15:16">
      <c r="O3911" s="97"/>
      <c r="P3911" s="15"/>
    </row>
    <row r="3912" spans="15:16">
      <c r="O3912" s="97"/>
      <c r="P3912" s="15"/>
    </row>
    <row r="3913" spans="15:16">
      <c r="O3913" s="97"/>
      <c r="P3913" s="15"/>
    </row>
    <row r="3914" spans="15:16">
      <c r="O3914" s="97"/>
      <c r="P3914" s="15"/>
    </row>
    <row r="3915" spans="15:16">
      <c r="O3915" s="97"/>
      <c r="P3915" s="15"/>
    </row>
    <row r="3916" spans="15:16">
      <c r="O3916" s="97"/>
      <c r="P3916" s="15"/>
    </row>
    <row r="3917" spans="15:16">
      <c r="O3917" s="97"/>
      <c r="P3917" s="15"/>
    </row>
    <row r="3918" spans="15:16">
      <c r="O3918" s="97"/>
      <c r="P3918" s="15"/>
    </row>
    <row r="3919" spans="15:16">
      <c r="O3919" s="97"/>
      <c r="P3919" s="15"/>
    </row>
    <row r="3920" spans="15:16">
      <c r="O3920" s="97"/>
      <c r="P3920" s="15"/>
    </row>
    <row r="3921" spans="15:16">
      <c r="O3921" s="97"/>
      <c r="P3921" s="15"/>
    </row>
    <row r="3922" spans="15:16">
      <c r="O3922" s="97"/>
      <c r="P3922" s="15"/>
    </row>
    <row r="3923" spans="15:16">
      <c r="O3923" s="97"/>
      <c r="P3923" s="15"/>
    </row>
    <row r="3924" spans="15:16">
      <c r="O3924" s="97"/>
      <c r="P3924" s="15"/>
    </row>
    <row r="3925" spans="15:16">
      <c r="O3925" s="97"/>
      <c r="P3925" s="15"/>
    </row>
    <row r="3926" spans="15:16">
      <c r="O3926" s="97"/>
      <c r="P3926" s="15"/>
    </row>
    <row r="3927" spans="15:16">
      <c r="O3927" s="97"/>
      <c r="P3927" s="15"/>
    </row>
    <row r="3928" spans="15:16">
      <c r="O3928" s="97"/>
      <c r="P3928" s="15"/>
    </row>
    <row r="3929" spans="15:16">
      <c r="O3929" s="97"/>
      <c r="P3929" s="15"/>
    </row>
    <row r="3930" spans="15:16">
      <c r="O3930" s="97"/>
      <c r="P3930" s="15"/>
    </row>
    <row r="3931" spans="15:16">
      <c r="O3931" s="97"/>
      <c r="P3931" s="15"/>
    </row>
    <row r="3932" spans="15:16">
      <c r="O3932" s="97"/>
      <c r="P3932" s="15"/>
    </row>
    <row r="3933" spans="15:16">
      <c r="O3933" s="97"/>
      <c r="P3933" s="15"/>
    </row>
    <row r="3934" spans="15:16">
      <c r="O3934" s="97"/>
      <c r="P3934" s="15"/>
    </row>
    <row r="3935" spans="15:16">
      <c r="O3935" s="97"/>
      <c r="P3935" s="15"/>
    </row>
    <row r="3936" spans="15:16">
      <c r="O3936" s="97"/>
      <c r="P3936" s="15"/>
    </row>
    <row r="3937" spans="15:16">
      <c r="O3937" s="97"/>
      <c r="P3937" s="15"/>
    </row>
    <row r="3938" spans="15:16">
      <c r="O3938" s="97"/>
      <c r="P3938" s="15"/>
    </row>
    <row r="3939" spans="15:16">
      <c r="O3939" s="97"/>
      <c r="P3939" s="15"/>
    </row>
    <row r="3940" spans="15:16">
      <c r="O3940" s="97"/>
      <c r="P3940" s="15"/>
    </row>
    <row r="3941" spans="15:16">
      <c r="O3941" s="97"/>
      <c r="P3941" s="15"/>
    </row>
    <row r="3942" spans="15:16">
      <c r="O3942" s="97"/>
      <c r="P3942" s="15"/>
    </row>
    <row r="3943" spans="15:16">
      <c r="O3943" s="97"/>
      <c r="P3943" s="15"/>
    </row>
    <row r="3944" spans="15:16">
      <c r="O3944" s="97"/>
      <c r="P3944" s="15"/>
    </row>
    <row r="3945" spans="15:16">
      <c r="O3945" s="97"/>
      <c r="P3945" s="15"/>
    </row>
    <row r="3946" spans="15:16">
      <c r="O3946" s="97"/>
      <c r="P3946" s="15"/>
    </row>
    <row r="3947" spans="15:16">
      <c r="O3947" s="97"/>
      <c r="P3947" s="15"/>
    </row>
    <row r="3948" spans="15:16">
      <c r="O3948" s="97"/>
      <c r="P3948" s="15"/>
    </row>
    <row r="3949" spans="15:16">
      <c r="O3949" s="97"/>
      <c r="P3949" s="15"/>
    </row>
    <row r="3950" spans="15:16">
      <c r="O3950" s="97"/>
      <c r="P3950" s="15"/>
    </row>
    <row r="3951" spans="15:16">
      <c r="O3951" s="97"/>
      <c r="P3951" s="15"/>
    </row>
    <row r="3952" spans="15:16">
      <c r="O3952" s="97"/>
      <c r="P3952" s="15"/>
    </row>
    <row r="3953" spans="15:16">
      <c r="O3953" s="97"/>
      <c r="P3953" s="15"/>
    </row>
    <row r="3954" spans="15:16">
      <c r="O3954" s="97"/>
      <c r="P3954" s="15"/>
    </row>
    <row r="3955" spans="15:16">
      <c r="O3955" s="97"/>
      <c r="P3955" s="15"/>
    </row>
    <row r="3956" spans="15:16">
      <c r="O3956" s="97"/>
      <c r="P3956" s="15"/>
    </row>
    <row r="3957" spans="15:16">
      <c r="O3957" s="97"/>
      <c r="P3957" s="15"/>
    </row>
    <row r="3958" spans="15:16">
      <c r="O3958" s="97"/>
      <c r="P3958" s="15"/>
    </row>
    <row r="3959" spans="15:16">
      <c r="O3959" s="97"/>
      <c r="P3959" s="15"/>
    </row>
    <row r="3960" spans="15:16">
      <c r="O3960" s="97"/>
      <c r="P3960" s="15"/>
    </row>
    <row r="3961" spans="15:16">
      <c r="O3961" s="97"/>
      <c r="P3961" s="15"/>
    </row>
    <row r="3962" spans="15:16">
      <c r="O3962" s="97"/>
      <c r="P3962" s="15"/>
    </row>
    <row r="3963" spans="15:16">
      <c r="O3963" s="97"/>
      <c r="P3963" s="15"/>
    </row>
    <row r="3964" spans="15:16">
      <c r="O3964" s="97"/>
      <c r="P3964" s="15"/>
    </row>
    <row r="3965" spans="15:16">
      <c r="O3965" s="97"/>
      <c r="P3965" s="15"/>
    </row>
    <row r="3966" spans="15:16">
      <c r="O3966" s="97"/>
      <c r="P3966" s="15"/>
    </row>
    <row r="3967" spans="15:16">
      <c r="O3967" s="97"/>
      <c r="P3967" s="15"/>
    </row>
    <row r="3968" spans="15:16">
      <c r="O3968" s="97"/>
      <c r="P3968" s="15"/>
    </row>
    <row r="3969" spans="15:16">
      <c r="O3969" s="97"/>
      <c r="P3969" s="15"/>
    </row>
    <row r="3970" spans="15:16">
      <c r="O3970" s="97"/>
      <c r="P3970" s="15"/>
    </row>
    <row r="3971" spans="15:16">
      <c r="O3971" s="97"/>
      <c r="P3971" s="15"/>
    </row>
    <row r="3972" spans="15:16">
      <c r="O3972" s="97"/>
      <c r="P3972" s="15"/>
    </row>
    <row r="3973" spans="15:16">
      <c r="O3973" s="97"/>
      <c r="P3973" s="15"/>
    </row>
    <row r="3974" spans="15:16">
      <c r="O3974" s="97"/>
      <c r="P3974" s="15"/>
    </row>
    <row r="3975" spans="15:16">
      <c r="O3975" s="97"/>
      <c r="P3975" s="15"/>
    </row>
    <row r="3976" spans="15:16">
      <c r="O3976" s="97"/>
      <c r="P3976" s="15"/>
    </row>
    <row r="3977" spans="15:16">
      <c r="O3977" s="97"/>
      <c r="P3977" s="15"/>
    </row>
    <row r="3978" spans="15:16">
      <c r="O3978" s="97"/>
      <c r="P3978" s="15"/>
    </row>
    <row r="3979" spans="15:16">
      <c r="O3979" s="97"/>
      <c r="P3979" s="15"/>
    </row>
    <row r="3980" spans="15:16">
      <c r="O3980" s="97"/>
      <c r="P3980" s="15"/>
    </row>
    <row r="3981" spans="15:16">
      <c r="O3981" s="97"/>
      <c r="P3981" s="15"/>
    </row>
    <row r="3982" spans="15:16">
      <c r="O3982" s="97"/>
      <c r="P3982" s="15"/>
    </row>
    <row r="3983" spans="15:16">
      <c r="O3983" s="97"/>
      <c r="P3983" s="15"/>
    </row>
    <row r="3984" spans="15:16">
      <c r="O3984" s="97"/>
      <c r="P3984" s="15"/>
    </row>
    <row r="3985" spans="15:16">
      <c r="O3985" s="97"/>
      <c r="P3985" s="15"/>
    </row>
    <row r="3986" spans="15:16">
      <c r="O3986" s="97"/>
      <c r="P3986" s="15"/>
    </row>
    <row r="3987" spans="15:16">
      <c r="O3987" s="97"/>
      <c r="P3987" s="15"/>
    </row>
    <row r="3988" spans="15:16">
      <c r="O3988" s="97"/>
      <c r="P3988" s="15"/>
    </row>
    <row r="3989" spans="15:16">
      <c r="O3989" s="97"/>
      <c r="P3989" s="15"/>
    </row>
    <row r="3990" spans="15:16">
      <c r="O3990" s="97"/>
      <c r="P3990" s="15"/>
    </row>
    <row r="3991" spans="15:16">
      <c r="O3991" s="97"/>
      <c r="P3991" s="15"/>
    </row>
    <row r="3992" spans="15:16">
      <c r="O3992" s="97"/>
      <c r="P3992" s="15"/>
    </row>
    <row r="3993" spans="15:16">
      <c r="O3993" s="97"/>
      <c r="P3993" s="15"/>
    </row>
    <row r="3994" spans="15:16">
      <c r="O3994" s="97"/>
      <c r="P3994" s="15"/>
    </row>
    <row r="3995" spans="15:16">
      <c r="O3995" s="97"/>
      <c r="P3995" s="15"/>
    </row>
    <row r="3996" spans="15:16">
      <c r="O3996" s="97"/>
      <c r="P3996" s="15"/>
    </row>
    <row r="3997" spans="15:16">
      <c r="O3997" s="97"/>
      <c r="P3997" s="15"/>
    </row>
    <row r="3998" spans="15:16">
      <c r="O3998" s="97"/>
      <c r="P3998" s="15"/>
    </row>
    <row r="3999" spans="15:16">
      <c r="O3999" s="97"/>
      <c r="P3999" s="15"/>
    </row>
    <row r="4000" spans="15:16">
      <c r="O4000" s="97"/>
      <c r="P4000" s="15"/>
    </row>
    <row r="4001" spans="15:16">
      <c r="O4001" s="97"/>
      <c r="P4001" s="15"/>
    </row>
    <row r="4002" spans="15:16">
      <c r="O4002" s="97"/>
      <c r="P4002" s="15"/>
    </row>
    <row r="4003" spans="15:16">
      <c r="O4003" s="97"/>
      <c r="P4003" s="15"/>
    </row>
    <row r="4004" spans="15:16">
      <c r="O4004" s="97"/>
      <c r="P4004" s="15"/>
    </row>
    <row r="4005" spans="15:16">
      <c r="O4005" s="97"/>
      <c r="P4005" s="15"/>
    </row>
    <row r="4006" spans="15:16">
      <c r="O4006" s="97"/>
      <c r="P4006" s="15"/>
    </row>
    <row r="4007" spans="15:16">
      <c r="O4007" s="97"/>
      <c r="P4007" s="15"/>
    </row>
    <row r="4008" spans="15:16">
      <c r="O4008" s="97"/>
      <c r="P4008" s="15"/>
    </row>
    <row r="4009" spans="15:16">
      <c r="O4009" s="97"/>
      <c r="P4009" s="15"/>
    </row>
    <row r="4010" spans="15:16">
      <c r="O4010" s="97"/>
      <c r="P4010" s="15"/>
    </row>
    <row r="4011" spans="15:16">
      <c r="O4011" s="97"/>
      <c r="P4011" s="15"/>
    </row>
    <row r="4012" spans="15:16">
      <c r="O4012" s="97"/>
      <c r="P4012" s="15"/>
    </row>
    <row r="4013" spans="15:16">
      <c r="O4013" s="97"/>
      <c r="P4013" s="15"/>
    </row>
    <row r="4014" spans="15:16">
      <c r="O4014" s="97"/>
      <c r="P4014" s="15"/>
    </row>
    <row r="4015" spans="15:16">
      <c r="O4015" s="97"/>
      <c r="P4015" s="15"/>
    </row>
    <row r="4016" spans="15:16">
      <c r="O4016" s="97"/>
      <c r="P4016" s="15"/>
    </row>
    <row r="4017" spans="15:16">
      <c r="O4017" s="97"/>
      <c r="P4017" s="15"/>
    </row>
    <row r="4018" spans="15:16">
      <c r="O4018" s="97"/>
      <c r="P4018" s="15"/>
    </row>
    <row r="4019" spans="15:16">
      <c r="O4019" s="97"/>
      <c r="P4019" s="15"/>
    </row>
    <row r="4020" spans="15:16">
      <c r="O4020" s="97"/>
      <c r="P4020" s="15"/>
    </row>
    <row r="4021" spans="15:16">
      <c r="O4021" s="97"/>
      <c r="P4021" s="15"/>
    </row>
    <row r="4022" spans="15:16">
      <c r="O4022" s="97"/>
      <c r="P4022" s="15"/>
    </row>
    <row r="4023" spans="15:16">
      <c r="O4023" s="97"/>
      <c r="P4023" s="15"/>
    </row>
    <row r="4024" spans="15:16">
      <c r="O4024" s="97"/>
      <c r="P4024" s="15"/>
    </row>
    <row r="4025" spans="15:16">
      <c r="O4025" s="97"/>
      <c r="P4025" s="15"/>
    </row>
    <row r="4026" spans="15:16">
      <c r="O4026" s="97"/>
      <c r="P4026" s="15"/>
    </row>
    <row r="4027" spans="15:16">
      <c r="O4027" s="97"/>
      <c r="P4027" s="15"/>
    </row>
    <row r="4028" spans="15:16">
      <c r="O4028" s="97"/>
      <c r="P4028" s="15"/>
    </row>
    <row r="4029" spans="15:16">
      <c r="O4029" s="97"/>
      <c r="P4029" s="15"/>
    </row>
    <row r="4030" spans="15:16">
      <c r="O4030" s="97"/>
      <c r="P4030" s="15"/>
    </row>
    <row r="4031" spans="15:16">
      <c r="O4031" s="97"/>
      <c r="P4031" s="15"/>
    </row>
    <row r="4032" spans="15:16">
      <c r="O4032" s="97"/>
      <c r="P4032" s="15"/>
    </row>
    <row r="4033" spans="15:16">
      <c r="O4033" s="97"/>
      <c r="P4033" s="15"/>
    </row>
    <row r="4034" spans="15:16">
      <c r="O4034" s="97"/>
      <c r="P4034" s="15"/>
    </row>
    <row r="4035" spans="15:16">
      <c r="O4035" s="97"/>
      <c r="P4035" s="15"/>
    </row>
    <row r="4036" spans="15:16">
      <c r="O4036" s="97"/>
      <c r="P4036" s="15"/>
    </row>
    <row r="4037" spans="15:16">
      <c r="O4037" s="97"/>
      <c r="P4037" s="15"/>
    </row>
    <row r="4038" spans="15:16">
      <c r="O4038" s="97"/>
      <c r="P4038" s="15"/>
    </row>
    <row r="4039" spans="15:16">
      <c r="O4039" s="97"/>
      <c r="P4039" s="15"/>
    </row>
    <row r="4040" spans="15:16">
      <c r="O4040" s="97"/>
      <c r="P4040" s="15"/>
    </row>
    <row r="4041" spans="15:16">
      <c r="O4041" s="97"/>
      <c r="P4041" s="15"/>
    </row>
    <row r="4042" spans="15:16">
      <c r="O4042" s="97"/>
      <c r="P4042" s="15"/>
    </row>
    <row r="4043" spans="15:16">
      <c r="O4043" s="97"/>
      <c r="P4043" s="15"/>
    </row>
    <row r="4044" spans="15:16">
      <c r="O4044" s="97"/>
      <c r="P4044" s="15"/>
    </row>
    <row r="4045" spans="15:16">
      <c r="O4045" s="97"/>
      <c r="P4045" s="15"/>
    </row>
    <row r="4046" spans="15:16">
      <c r="O4046" s="97"/>
      <c r="P4046" s="15"/>
    </row>
    <row r="4047" spans="15:16">
      <c r="O4047" s="97"/>
      <c r="P4047" s="15"/>
    </row>
    <row r="4048" spans="15:16">
      <c r="O4048" s="97"/>
      <c r="P4048" s="15"/>
    </row>
    <row r="4049" spans="15:16">
      <c r="O4049" s="97"/>
      <c r="P4049" s="15"/>
    </row>
    <row r="4050" spans="15:16">
      <c r="O4050" s="97"/>
      <c r="P4050" s="15"/>
    </row>
    <row r="4051" spans="15:16">
      <c r="O4051" s="97"/>
      <c r="P4051" s="15"/>
    </row>
    <row r="4052" spans="15:16">
      <c r="O4052" s="97"/>
      <c r="P4052" s="15"/>
    </row>
    <row r="4053" spans="15:16">
      <c r="O4053" s="97"/>
      <c r="P4053" s="15"/>
    </row>
    <row r="4054" spans="15:16">
      <c r="O4054" s="97"/>
      <c r="P4054" s="15"/>
    </row>
    <row r="4055" spans="15:16">
      <c r="O4055" s="97"/>
      <c r="P4055" s="15"/>
    </row>
    <row r="4056" spans="15:16">
      <c r="O4056" s="97"/>
      <c r="P4056" s="15"/>
    </row>
    <row r="4057" spans="15:16">
      <c r="O4057" s="97"/>
      <c r="P4057" s="15"/>
    </row>
    <row r="4058" spans="15:16">
      <c r="O4058" s="97"/>
      <c r="P4058" s="15"/>
    </row>
    <row r="4059" spans="15:16">
      <c r="O4059" s="97"/>
      <c r="P4059" s="15"/>
    </row>
    <row r="4060" spans="15:16">
      <c r="O4060" s="97"/>
      <c r="P4060" s="15"/>
    </row>
    <row r="4061" spans="15:16">
      <c r="O4061" s="97"/>
      <c r="P4061" s="15"/>
    </row>
    <row r="4062" spans="15:16">
      <c r="O4062" s="97"/>
      <c r="P4062" s="15"/>
    </row>
    <row r="4063" spans="15:16">
      <c r="O4063" s="97"/>
      <c r="P4063" s="15"/>
    </row>
    <row r="4064" spans="15:16">
      <c r="O4064" s="97"/>
      <c r="P4064" s="15"/>
    </row>
    <row r="4065" spans="15:16">
      <c r="O4065" s="97"/>
      <c r="P4065" s="15"/>
    </row>
    <row r="4066" spans="15:16">
      <c r="O4066" s="97"/>
      <c r="P4066" s="15"/>
    </row>
    <row r="4067" spans="15:16">
      <c r="O4067" s="97"/>
      <c r="P4067" s="15"/>
    </row>
    <row r="4068" spans="15:16">
      <c r="O4068" s="97"/>
      <c r="P4068" s="15"/>
    </row>
    <row r="4069" spans="15:16">
      <c r="O4069" s="97"/>
      <c r="P4069" s="15"/>
    </row>
    <row r="4070" spans="15:16">
      <c r="O4070" s="97"/>
      <c r="P4070" s="15"/>
    </row>
    <row r="4071" spans="15:16">
      <c r="O4071" s="97"/>
      <c r="P4071" s="15"/>
    </row>
    <row r="4072" spans="15:16">
      <c r="O4072" s="97"/>
      <c r="P4072" s="15"/>
    </row>
    <row r="4073" spans="15:16">
      <c r="O4073" s="97"/>
      <c r="P4073" s="15"/>
    </row>
    <row r="4074" spans="15:16">
      <c r="O4074" s="97"/>
      <c r="P4074" s="15"/>
    </row>
    <row r="4075" spans="15:16">
      <c r="O4075" s="97"/>
      <c r="P4075" s="15"/>
    </row>
    <row r="4076" spans="15:16">
      <c r="O4076" s="97"/>
      <c r="P4076" s="15"/>
    </row>
    <row r="4077" spans="15:16">
      <c r="O4077" s="97"/>
      <c r="P4077" s="15"/>
    </row>
    <row r="4078" spans="15:16">
      <c r="O4078" s="97"/>
      <c r="P4078" s="15"/>
    </row>
    <row r="4079" spans="15:16">
      <c r="O4079" s="97"/>
      <c r="P4079" s="15"/>
    </row>
    <row r="4080" spans="15:16">
      <c r="O4080" s="97"/>
      <c r="P4080" s="15"/>
    </row>
    <row r="4081" spans="15:16">
      <c r="O4081" s="97"/>
      <c r="P4081" s="15"/>
    </row>
    <row r="4082" spans="15:16">
      <c r="O4082" s="97"/>
      <c r="P4082" s="15"/>
    </row>
    <row r="4083" spans="15:16">
      <c r="O4083" s="97"/>
      <c r="P4083" s="15"/>
    </row>
    <row r="4084" spans="15:16">
      <c r="O4084" s="97"/>
      <c r="P4084" s="15"/>
    </row>
    <row r="4085" spans="15:16">
      <c r="O4085" s="97"/>
      <c r="P4085" s="15"/>
    </row>
    <row r="4086" spans="15:16">
      <c r="O4086" s="97"/>
      <c r="P4086" s="15"/>
    </row>
    <row r="4087" spans="15:16">
      <c r="O4087" s="97"/>
      <c r="P4087" s="15"/>
    </row>
    <row r="4088" spans="15:16">
      <c r="O4088" s="97"/>
      <c r="P4088" s="15"/>
    </row>
    <row r="4089" spans="15:16">
      <c r="O4089" s="97"/>
      <c r="P4089" s="15"/>
    </row>
    <row r="4090" spans="15:16">
      <c r="O4090" s="97"/>
      <c r="P4090" s="15"/>
    </row>
    <row r="4091" spans="15:16">
      <c r="O4091" s="97"/>
      <c r="P4091" s="15"/>
    </row>
    <row r="4092" spans="15:16">
      <c r="O4092" s="97"/>
      <c r="P4092" s="15"/>
    </row>
    <row r="4093" spans="15:16">
      <c r="O4093" s="97"/>
      <c r="P4093" s="15"/>
    </row>
    <row r="4094" spans="15:16">
      <c r="O4094" s="97"/>
      <c r="P4094" s="15"/>
    </row>
    <row r="4095" spans="15:16">
      <c r="O4095" s="97"/>
      <c r="P4095" s="15"/>
    </row>
    <row r="4096" spans="15:16">
      <c r="O4096" s="97"/>
      <c r="P4096" s="15"/>
    </row>
    <row r="4097" spans="15:16">
      <c r="O4097" s="97"/>
      <c r="P4097" s="15"/>
    </row>
    <row r="4098" spans="15:16">
      <c r="O4098" s="97"/>
      <c r="P4098" s="15"/>
    </row>
    <row r="4099" spans="15:16">
      <c r="O4099" s="97"/>
      <c r="P4099" s="15"/>
    </row>
    <row r="4100" spans="15:16">
      <c r="O4100" s="97"/>
      <c r="P4100" s="15"/>
    </row>
    <row r="4101" spans="15:16">
      <c r="O4101" s="97"/>
      <c r="P4101" s="15"/>
    </row>
    <row r="4102" spans="15:16">
      <c r="O4102" s="97"/>
      <c r="P4102" s="15"/>
    </row>
    <row r="4103" spans="15:16">
      <c r="O4103" s="97"/>
      <c r="P4103" s="15"/>
    </row>
    <row r="4104" spans="15:16">
      <c r="O4104" s="97"/>
      <c r="P4104" s="15"/>
    </row>
    <row r="4105" spans="15:16">
      <c r="O4105" s="97"/>
      <c r="P4105" s="15"/>
    </row>
    <row r="4106" spans="15:16">
      <c r="O4106" s="97"/>
      <c r="P4106" s="15"/>
    </row>
    <row r="4107" spans="15:16">
      <c r="O4107" s="97"/>
      <c r="P4107" s="15"/>
    </row>
    <row r="4108" spans="15:16">
      <c r="O4108" s="97"/>
      <c r="P4108" s="15"/>
    </row>
    <row r="4109" spans="15:16">
      <c r="O4109" s="97"/>
      <c r="P4109" s="15"/>
    </row>
    <row r="4110" spans="15:16">
      <c r="O4110" s="97"/>
      <c r="P4110" s="15"/>
    </row>
    <row r="4111" spans="15:16">
      <c r="O4111" s="97"/>
      <c r="P4111" s="15"/>
    </row>
    <row r="4112" spans="15:16">
      <c r="O4112" s="97"/>
      <c r="P4112" s="15"/>
    </row>
    <row r="4113" spans="15:16">
      <c r="O4113" s="97"/>
      <c r="P4113" s="15"/>
    </row>
    <row r="4114" spans="15:16">
      <c r="O4114" s="97"/>
      <c r="P4114" s="15"/>
    </row>
    <row r="4115" spans="15:16">
      <c r="O4115" s="97"/>
      <c r="P4115" s="15"/>
    </row>
    <row r="4116" spans="15:16">
      <c r="O4116" s="97"/>
      <c r="P4116" s="15"/>
    </row>
    <row r="4117" spans="15:16">
      <c r="O4117" s="97"/>
      <c r="P4117" s="15"/>
    </row>
    <row r="4118" spans="15:16">
      <c r="O4118" s="97"/>
      <c r="P4118" s="15"/>
    </row>
    <row r="4119" spans="15:16">
      <c r="O4119" s="97"/>
      <c r="P4119" s="15"/>
    </row>
    <row r="4120" spans="15:16">
      <c r="O4120" s="97"/>
      <c r="P4120" s="15"/>
    </row>
    <row r="4121" spans="15:16">
      <c r="O4121" s="97"/>
      <c r="P4121" s="15"/>
    </row>
    <row r="4122" spans="15:16">
      <c r="O4122" s="97"/>
      <c r="P4122" s="15"/>
    </row>
    <row r="4123" spans="15:16">
      <c r="O4123" s="97"/>
      <c r="P4123" s="15"/>
    </row>
    <row r="4124" spans="15:16">
      <c r="O4124" s="97"/>
      <c r="P4124" s="15"/>
    </row>
    <row r="4125" spans="15:16">
      <c r="O4125" s="97"/>
      <c r="P4125" s="15"/>
    </row>
    <row r="4126" spans="15:16">
      <c r="O4126" s="97"/>
      <c r="P4126" s="15"/>
    </row>
    <row r="4127" spans="15:16">
      <c r="O4127" s="97"/>
      <c r="P4127" s="15"/>
    </row>
    <row r="4128" spans="15:16">
      <c r="O4128" s="97"/>
      <c r="P4128" s="15"/>
    </row>
    <row r="4129" spans="15:16">
      <c r="O4129" s="97"/>
      <c r="P4129" s="15"/>
    </row>
    <row r="4130" spans="15:16">
      <c r="O4130" s="97"/>
      <c r="P4130" s="15"/>
    </row>
    <row r="4131" spans="15:16">
      <c r="O4131" s="97"/>
      <c r="P4131" s="15"/>
    </row>
    <row r="4132" spans="15:16">
      <c r="O4132" s="97"/>
      <c r="P4132" s="15"/>
    </row>
    <row r="4133" spans="15:16">
      <c r="O4133" s="97"/>
      <c r="P4133" s="15"/>
    </row>
    <row r="4134" spans="15:16">
      <c r="O4134" s="97"/>
      <c r="P4134" s="15"/>
    </row>
    <row r="4135" spans="15:16">
      <c r="O4135" s="97"/>
      <c r="P4135" s="15"/>
    </row>
    <row r="4136" spans="15:16">
      <c r="O4136" s="97"/>
      <c r="P4136" s="15"/>
    </row>
    <row r="4137" spans="15:16">
      <c r="O4137" s="97"/>
      <c r="P4137" s="15"/>
    </row>
    <row r="4138" spans="15:16">
      <c r="O4138" s="97"/>
      <c r="P4138" s="15"/>
    </row>
    <row r="4139" spans="15:16">
      <c r="O4139" s="97"/>
      <c r="P4139" s="15"/>
    </row>
    <row r="4140" spans="15:16">
      <c r="O4140" s="97"/>
      <c r="P4140" s="15"/>
    </row>
    <row r="4141" spans="15:16">
      <c r="O4141" s="97"/>
      <c r="P4141" s="15"/>
    </row>
    <row r="4142" spans="15:16">
      <c r="O4142" s="97"/>
      <c r="P4142" s="15"/>
    </row>
    <row r="4143" spans="15:16">
      <c r="O4143" s="97"/>
      <c r="P4143" s="15"/>
    </row>
    <row r="4144" spans="15:16">
      <c r="O4144" s="97"/>
      <c r="P4144" s="15"/>
    </row>
    <row r="4145" spans="15:16">
      <c r="O4145" s="97"/>
      <c r="P4145" s="15"/>
    </row>
    <row r="4146" spans="15:16">
      <c r="O4146" s="97"/>
      <c r="P4146" s="15"/>
    </row>
    <row r="4147" spans="15:16">
      <c r="O4147" s="97"/>
      <c r="P4147" s="15"/>
    </row>
    <row r="4148" spans="15:16">
      <c r="O4148" s="97"/>
      <c r="P4148" s="15"/>
    </row>
    <row r="4149" spans="15:16">
      <c r="O4149" s="97"/>
      <c r="P4149" s="15"/>
    </row>
    <row r="4150" spans="15:16">
      <c r="O4150" s="97"/>
      <c r="P4150" s="15"/>
    </row>
    <row r="4151" spans="15:16">
      <c r="O4151" s="97"/>
      <c r="P4151" s="15"/>
    </row>
    <row r="4152" spans="15:16">
      <c r="O4152" s="97"/>
      <c r="P4152" s="15"/>
    </row>
    <row r="4153" spans="15:16">
      <c r="O4153" s="97"/>
      <c r="P4153" s="15"/>
    </row>
    <row r="4154" spans="15:16">
      <c r="O4154" s="97"/>
      <c r="P4154" s="15"/>
    </row>
    <row r="4155" spans="15:16">
      <c r="O4155" s="97"/>
      <c r="P4155" s="15"/>
    </row>
    <row r="4156" spans="15:16">
      <c r="O4156" s="97"/>
      <c r="P4156" s="15"/>
    </row>
    <row r="4157" spans="15:16">
      <c r="O4157" s="97"/>
      <c r="P4157" s="15"/>
    </row>
    <row r="4158" spans="15:16">
      <c r="O4158" s="97"/>
      <c r="P4158" s="15"/>
    </row>
    <row r="4159" spans="15:16">
      <c r="O4159" s="97"/>
      <c r="P4159" s="15"/>
    </row>
    <row r="4160" spans="15:16">
      <c r="O4160" s="97"/>
      <c r="P4160" s="15"/>
    </row>
    <row r="4161" spans="15:16">
      <c r="O4161" s="97"/>
      <c r="P4161" s="15"/>
    </row>
    <row r="4162" spans="15:16">
      <c r="O4162" s="97"/>
      <c r="P4162" s="15"/>
    </row>
    <row r="4163" spans="15:16">
      <c r="O4163" s="97"/>
      <c r="P4163" s="15"/>
    </row>
    <row r="4164" spans="15:16">
      <c r="O4164" s="97"/>
      <c r="P4164" s="15"/>
    </row>
    <row r="4165" spans="15:16">
      <c r="O4165" s="97"/>
      <c r="P4165" s="15"/>
    </row>
    <row r="4166" spans="15:16">
      <c r="O4166" s="97"/>
      <c r="P4166" s="15"/>
    </row>
    <row r="4167" spans="15:16">
      <c r="O4167" s="97"/>
      <c r="P4167" s="15"/>
    </row>
    <row r="4168" spans="15:16">
      <c r="O4168" s="97"/>
      <c r="P4168" s="15"/>
    </row>
    <row r="4169" spans="15:16">
      <c r="O4169" s="97"/>
      <c r="P4169" s="15"/>
    </row>
    <row r="4170" spans="15:16">
      <c r="O4170" s="97"/>
      <c r="P4170" s="15"/>
    </row>
    <row r="4171" spans="15:16">
      <c r="O4171" s="97"/>
      <c r="P4171" s="15"/>
    </row>
    <row r="4172" spans="15:16">
      <c r="O4172" s="97"/>
      <c r="P4172" s="15"/>
    </row>
    <row r="4173" spans="15:16">
      <c r="O4173" s="97"/>
      <c r="P4173" s="15"/>
    </row>
    <row r="4174" spans="15:16">
      <c r="O4174" s="97"/>
      <c r="P4174" s="15"/>
    </row>
    <row r="4175" spans="15:16">
      <c r="O4175" s="97"/>
      <c r="P4175" s="15"/>
    </row>
    <row r="4176" spans="15:16">
      <c r="O4176" s="97"/>
      <c r="P4176" s="15"/>
    </row>
    <row r="4177" spans="15:16">
      <c r="O4177" s="97"/>
      <c r="P4177" s="15"/>
    </row>
    <row r="4178" spans="15:16">
      <c r="O4178" s="97"/>
      <c r="P4178" s="15"/>
    </row>
    <row r="4179" spans="15:16">
      <c r="O4179" s="97"/>
      <c r="P4179" s="15"/>
    </row>
    <row r="4180" spans="15:16">
      <c r="O4180" s="97"/>
      <c r="P4180" s="15"/>
    </row>
    <row r="4181" spans="15:16">
      <c r="O4181" s="97"/>
      <c r="P4181" s="15"/>
    </row>
    <row r="4182" spans="15:16">
      <c r="O4182" s="97"/>
      <c r="P4182" s="15"/>
    </row>
    <row r="4183" spans="15:16">
      <c r="O4183" s="97"/>
      <c r="P4183" s="15"/>
    </row>
    <row r="4184" spans="15:16">
      <c r="O4184" s="97"/>
      <c r="P4184" s="15"/>
    </row>
    <row r="4185" spans="15:16">
      <c r="O4185" s="97"/>
      <c r="P4185" s="15"/>
    </row>
    <row r="4186" spans="15:16">
      <c r="O4186" s="97"/>
      <c r="P4186" s="15"/>
    </row>
    <row r="4187" spans="15:16">
      <c r="O4187" s="97"/>
      <c r="P4187" s="15"/>
    </row>
    <row r="4188" spans="15:16">
      <c r="O4188" s="97"/>
      <c r="P4188" s="15"/>
    </row>
    <row r="4189" spans="15:16">
      <c r="O4189" s="97"/>
      <c r="P4189" s="15"/>
    </row>
    <row r="4190" spans="15:16">
      <c r="O4190" s="97"/>
      <c r="P4190" s="15"/>
    </row>
    <row r="4191" spans="15:16">
      <c r="O4191" s="97"/>
      <c r="P4191" s="15"/>
    </row>
    <row r="4192" spans="15:16">
      <c r="O4192" s="97"/>
      <c r="P4192" s="15"/>
    </row>
    <row r="4193" spans="15:16">
      <c r="O4193" s="97"/>
      <c r="P4193" s="15"/>
    </row>
    <row r="4194" spans="15:16">
      <c r="O4194" s="97"/>
      <c r="P4194" s="15"/>
    </row>
    <row r="4195" spans="15:16">
      <c r="O4195" s="97"/>
      <c r="P4195" s="15"/>
    </row>
    <row r="4196" spans="15:16">
      <c r="O4196" s="97"/>
      <c r="P4196" s="15"/>
    </row>
    <row r="4197" spans="15:16">
      <c r="O4197" s="97"/>
      <c r="P4197" s="15"/>
    </row>
    <row r="4198" spans="15:16">
      <c r="O4198" s="97"/>
      <c r="P4198" s="15"/>
    </row>
    <row r="4199" spans="15:16">
      <c r="O4199" s="97"/>
      <c r="P4199" s="15"/>
    </row>
    <row r="4200" spans="15:16">
      <c r="O4200" s="97"/>
      <c r="P4200" s="15"/>
    </row>
    <row r="4201" spans="15:16">
      <c r="O4201" s="97"/>
      <c r="P4201" s="15"/>
    </row>
    <row r="4202" spans="15:16">
      <c r="O4202" s="97"/>
      <c r="P4202" s="15"/>
    </row>
    <row r="4203" spans="15:16">
      <c r="O4203" s="97"/>
      <c r="P4203" s="15"/>
    </row>
    <row r="4204" spans="15:16">
      <c r="O4204" s="97"/>
      <c r="P4204" s="15"/>
    </row>
    <row r="4205" spans="15:16">
      <c r="O4205" s="97"/>
      <c r="P4205" s="15"/>
    </row>
    <row r="4206" spans="15:16">
      <c r="O4206" s="97"/>
      <c r="P4206" s="15"/>
    </row>
    <row r="4207" spans="15:16">
      <c r="O4207" s="97"/>
      <c r="P4207" s="15"/>
    </row>
    <row r="4208" spans="15:16">
      <c r="O4208" s="97"/>
      <c r="P4208" s="15"/>
    </row>
    <row r="4209" spans="15:16">
      <c r="O4209" s="97"/>
      <c r="P4209" s="15"/>
    </row>
    <row r="4210" spans="15:16">
      <c r="O4210" s="97"/>
      <c r="P4210" s="15"/>
    </row>
    <row r="4211" spans="15:16">
      <c r="O4211" s="97"/>
      <c r="P4211" s="15"/>
    </row>
    <row r="4212" spans="15:16">
      <c r="O4212" s="97"/>
      <c r="P4212" s="15"/>
    </row>
    <row r="4213" spans="15:16">
      <c r="O4213" s="97"/>
      <c r="P4213" s="15"/>
    </row>
    <row r="4214" spans="15:16">
      <c r="O4214" s="97"/>
      <c r="P4214" s="15"/>
    </row>
    <row r="4215" spans="15:16">
      <c r="O4215" s="97"/>
      <c r="P4215" s="15"/>
    </row>
    <row r="4216" spans="15:16">
      <c r="O4216" s="97"/>
      <c r="P4216" s="15"/>
    </row>
    <row r="4217" spans="15:16">
      <c r="O4217" s="97"/>
      <c r="P4217" s="15"/>
    </row>
    <row r="4218" spans="15:16">
      <c r="O4218" s="97"/>
      <c r="P4218" s="15"/>
    </row>
    <row r="4219" spans="15:16">
      <c r="O4219" s="97"/>
      <c r="P4219" s="15"/>
    </row>
    <row r="4220" spans="15:16">
      <c r="O4220" s="97"/>
      <c r="P4220" s="15"/>
    </row>
    <row r="4221" spans="15:16">
      <c r="O4221" s="97"/>
      <c r="P4221" s="15"/>
    </row>
    <row r="4222" spans="15:16">
      <c r="O4222" s="97"/>
      <c r="P4222" s="15"/>
    </row>
    <row r="4223" spans="15:16">
      <c r="O4223" s="97"/>
      <c r="P4223" s="15"/>
    </row>
    <row r="4224" spans="15:16">
      <c r="O4224" s="97"/>
      <c r="P4224" s="15"/>
    </row>
    <row r="4225" spans="15:16">
      <c r="O4225" s="97"/>
      <c r="P4225" s="15"/>
    </row>
    <row r="4226" spans="15:16">
      <c r="O4226" s="97"/>
      <c r="P4226" s="15"/>
    </row>
    <row r="4227" spans="15:16">
      <c r="O4227" s="97"/>
      <c r="P4227" s="15"/>
    </row>
    <row r="4228" spans="15:16">
      <c r="O4228" s="97"/>
      <c r="P4228" s="15"/>
    </row>
    <row r="4229" spans="15:16">
      <c r="O4229" s="97"/>
      <c r="P4229" s="15"/>
    </row>
    <row r="4230" spans="15:16">
      <c r="O4230" s="97"/>
      <c r="P4230" s="15"/>
    </row>
    <row r="4231" spans="15:16">
      <c r="O4231" s="97"/>
      <c r="P4231" s="15"/>
    </row>
    <row r="4232" spans="15:16">
      <c r="O4232" s="97"/>
      <c r="P4232" s="15"/>
    </row>
    <row r="4233" spans="15:16">
      <c r="O4233" s="97"/>
      <c r="P4233" s="15"/>
    </row>
    <row r="4234" spans="15:16">
      <c r="O4234" s="97"/>
      <c r="P4234" s="15"/>
    </row>
    <row r="4235" spans="15:16">
      <c r="O4235" s="97"/>
      <c r="P4235" s="15"/>
    </row>
    <row r="4236" spans="15:16">
      <c r="O4236" s="97"/>
      <c r="P4236" s="15"/>
    </row>
    <row r="4237" spans="15:16">
      <c r="O4237" s="97"/>
      <c r="P4237" s="15"/>
    </row>
    <row r="4238" spans="15:16">
      <c r="O4238" s="97"/>
      <c r="P4238" s="15"/>
    </row>
    <row r="4239" spans="15:16">
      <c r="O4239" s="97"/>
      <c r="P4239" s="15"/>
    </row>
    <row r="4240" spans="15:16">
      <c r="O4240" s="97"/>
      <c r="P4240" s="15"/>
    </row>
    <row r="4241" spans="15:16">
      <c r="O4241" s="97"/>
      <c r="P4241" s="15"/>
    </row>
    <row r="4242" spans="15:16">
      <c r="O4242" s="97"/>
      <c r="P4242" s="15"/>
    </row>
    <row r="4243" spans="15:16">
      <c r="O4243" s="97"/>
      <c r="P4243" s="15"/>
    </row>
    <row r="4244" spans="15:16">
      <c r="O4244" s="97"/>
      <c r="P4244" s="15"/>
    </row>
    <row r="4245" spans="15:16">
      <c r="O4245" s="97"/>
      <c r="P4245" s="15"/>
    </row>
    <row r="4246" spans="15:16">
      <c r="O4246" s="97"/>
      <c r="P4246" s="15"/>
    </row>
    <row r="4247" spans="15:16">
      <c r="O4247" s="97"/>
      <c r="P4247" s="15"/>
    </row>
    <row r="4248" spans="15:16">
      <c r="O4248" s="97"/>
      <c r="P4248" s="15"/>
    </row>
    <row r="4249" spans="15:16">
      <c r="O4249" s="97"/>
      <c r="P4249" s="15"/>
    </row>
    <row r="4250" spans="15:16">
      <c r="O4250" s="97"/>
      <c r="P4250" s="15"/>
    </row>
    <row r="4251" spans="15:16">
      <c r="O4251" s="97"/>
      <c r="P4251" s="15"/>
    </row>
    <row r="4252" spans="15:16">
      <c r="O4252" s="97"/>
      <c r="P4252" s="15"/>
    </row>
    <row r="4253" spans="15:16">
      <c r="O4253" s="97"/>
      <c r="P4253" s="15"/>
    </row>
    <row r="4254" spans="15:16">
      <c r="O4254" s="97"/>
      <c r="P4254" s="15"/>
    </row>
    <row r="4255" spans="15:16">
      <c r="O4255" s="97"/>
      <c r="P4255" s="15"/>
    </row>
    <row r="4256" spans="15:16">
      <c r="O4256" s="97"/>
      <c r="P4256" s="15"/>
    </row>
    <row r="4257" spans="15:16">
      <c r="O4257" s="97"/>
      <c r="P4257" s="15"/>
    </row>
    <row r="4258" spans="15:16">
      <c r="O4258" s="97"/>
      <c r="P4258" s="15"/>
    </row>
    <row r="4259" spans="15:16">
      <c r="O4259" s="97"/>
      <c r="P4259" s="15"/>
    </row>
    <row r="4260" spans="15:16">
      <c r="O4260" s="97"/>
      <c r="P4260" s="15"/>
    </row>
    <row r="4261" spans="15:16">
      <c r="O4261" s="97"/>
      <c r="P4261" s="15"/>
    </row>
    <row r="4262" spans="15:16">
      <c r="O4262" s="97"/>
      <c r="P4262" s="15"/>
    </row>
    <row r="4263" spans="15:16">
      <c r="O4263" s="97"/>
      <c r="P4263" s="15"/>
    </row>
    <row r="4264" spans="15:16">
      <c r="O4264" s="97"/>
      <c r="P4264" s="15"/>
    </row>
    <row r="4265" spans="15:16">
      <c r="O4265" s="97"/>
      <c r="P4265" s="15"/>
    </row>
    <row r="4266" spans="15:16">
      <c r="O4266" s="97"/>
      <c r="P4266" s="15"/>
    </row>
    <row r="4267" spans="15:16">
      <c r="O4267" s="97"/>
      <c r="P4267" s="15"/>
    </row>
    <row r="4268" spans="15:16">
      <c r="O4268" s="97"/>
      <c r="P4268" s="15"/>
    </row>
    <row r="4269" spans="15:16">
      <c r="O4269" s="97"/>
      <c r="P4269" s="15"/>
    </row>
    <row r="4270" spans="15:16">
      <c r="O4270" s="97"/>
      <c r="P4270" s="15"/>
    </row>
    <row r="4271" spans="15:16">
      <c r="O4271" s="97"/>
      <c r="P4271" s="15"/>
    </row>
    <row r="4272" spans="15:16">
      <c r="O4272" s="97"/>
      <c r="P4272" s="15"/>
    </row>
    <row r="4273" spans="15:16">
      <c r="O4273" s="97"/>
      <c r="P4273" s="15"/>
    </row>
    <row r="4274" spans="15:16">
      <c r="O4274" s="97"/>
      <c r="P4274" s="15"/>
    </row>
    <row r="4275" spans="15:16">
      <c r="O4275" s="97"/>
      <c r="P4275" s="15"/>
    </row>
    <row r="4276" spans="15:16">
      <c r="O4276" s="97"/>
      <c r="P4276" s="15"/>
    </row>
    <row r="4277" spans="15:16">
      <c r="O4277" s="97"/>
      <c r="P4277" s="15"/>
    </row>
    <row r="4278" spans="15:16">
      <c r="O4278" s="97"/>
      <c r="P4278" s="15"/>
    </row>
    <row r="4279" spans="15:16">
      <c r="O4279" s="97"/>
      <c r="P4279" s="15"/>
    </row>
    <row r="4280" spans="15:16">
      <c r="O4280" s="97"/>
      <c r="P4280" s="15"/>
    </row>
    <row r="4281" spans="15:16">
      <c r="O4281" s="97"/>
      <c r="P4281" s="15"/>
    </row>
    <row r="4282" spans="15:16">
      <c r="O4282" s="97"/>
      <c r="P4282" s="15"/>
    </row>
    <row r="4283" spans="15:16">
      <c r="O4283" s="97"/>
      <c r="P4283" s="15"/>
    </row>
    <row r="4284" spans="15:16">
      <c r="O4284" s="97"/>
      <c r="P4284" s="15"/>
    </row>
    <row r="4285" spans="15:16">
      <c r="O4285" s="97"/>
      <c r="P4285" s="15"/>
    </row>
    <row r="4286" spans="15:16">
      <c r="O4286" s="97"/>
      <c r="P4286" s="15"/>
    </row>
    <row r="4287" spans="15:16">
      <c r="O4287" s="97"/>
      <c r="P4287" s="15"/>
    </row>
    <row r="4288" spans="15:16">
      <c r="O4288" s="97"/>
      <c r="P4288" s="15"/>
    </row>
    <row r="4289" spans="15:16">
      <c r="O4289" s="97"/>
      <c r="P4289" s="15"/>
    </row>
    <row r="4290" spans="15:16">
      <c r="O4290" s="97"/>
      <c r="P4290" s="15"/>
    </row>
    <row r="4291" spans="15:16">
      <c r="O4291" s="97"/>
      <c r="P4291" s="15"/>
    </row>
    <row r="4292" spans="15:16">
      <c r="O4292" s="97"/>
      <c r="P4292" s="15"/>
    </row>
    <row r="4293" spans="15:16">
      <c r="O4293" s="97"/>
      <c r="P4293" s="15"/>
    </row>
    <row r="4294" spans="15:16">
      <c r="O4294" s="97"/>
      <c r="P4294" s="15"/>
    </row>
    <row r="4295" spans="15:16">
      <c r="O4295" s="97"/>
      <c r="P4295" s="15"/>
    </row>
    <row r="4296" spans="15:16">
      <c r="O4296" s="97"/>
      <c r="P4296" s="15"/>
    </row>
    <row r="4297" spans="15:16">
      <c r="O4297" s="97"/>
      <c r="P4297" s="15"/>
    </row>
    <row r="4298" spans="15:16">
      <c r="O4298" s="97"/>
      <c r="P4298" s="15"/>
    </row>
    <row r="4299" spans="15:16">
      <c r="O4299" s="97"/>
      <c r="P4299" s="15"/>
    </row>
    <row r="4300" spans="15:16">
      <c r="O4300" s="97"/>
      <c r="P4300" s="15"/>
    </row>
    <row r="4301" spans="15:16">
      <c r="O4301" s="97"/>
      <c r="P4301" s="15"/>
    </row>
    <row r="4302" spans="15:16">
      <c r="O4302" s="97"/>
      <c r="P4302" s="15"/>
    </row>
    <row r="4303" spans="15:16">
      <c r="O4303" s="97"/>
      <c r="P4303" s="15"/>
    </row>
    <row r="4304" spans="15:16">
      <c r="O4304" s="97"/>
      <c r="P4304" s="15"/>
    </row>
    <row r="4305" spans="15:16">
      <c r="O4305" s="97"/>
      <c r="P4305" s="15"/>
    </row>
    <row r="4306" spans="15:16">
      <c r="O4306" s="97"/>
      <c r="P4306" s="15"/>
    </row>
    <row r="4307" spans="15:16">
      <c r="O4307" s="97"/>
      <c r="P4307" s="15"/>
    </row>
    <row r="4308" spans="15:16">
      <c r="O4308" s="97"/>
      <c r="P4308" s="15"/>
    </row>
    <row r="4309" spans="15:16">
      <c r="O4309" s="97"/>
      <c r="P4309" s="15"/>
    </row>
    <row r="4310" spans="15:16">
      <c r="O4310" s="97"/>
      <c r="P4310" s="15"/>
    </row>
    <row r="4311" spans="15:16">
      <c r="O4311" s="97"/>
      <c r="P4311" s="15"/>
    </row>
    <row r="4312" spans="15:16">
      <c r="O4312" s="97"/>
      <c r="P4312" s="15"/>
    </row>
    <row r="4313" spans="15:16">
      <c r="O4313" s="97"/>
      <c r="P4313" s="15"/>
    </row>
    <row r="4314" spans="15:16">
      <c r="O4314" s="97"/>
      <c r="P4314" s="15"/>
    </row>
    <row r="4315" spans="15:16">
      <c r="O4315" s="97"/>
      <c r="P4315" s="15"/>
    </row>
    <row r="4316" spans="15:16">
      <c r="O4316" s="97"/>
      <c r="P4316" s="15"/>
    </row>
    <row r="4317" spans="15:16">
      <c r="O4317" s="97"/>
      <c r="P4317" s="15"/>
    </row>
    <row r="4318" spans="15:16">
      <c r="O4318" s="97"/>
      <c r="P4318" s="15"/>
    </row>
    <row r="4319" spans="15:16">
      <c r="O4319" s="97"/>
      <c r="P4319" s="15"/>
    </row>
    <row r="4320" spans="15:16">
      <c r="O4320" s="97"/>
      <c r="P4320" s="15"/>
    </row>
    <row r="4321" spans="15:16">
      <c r="O4321" s="97"/>
      <c r="P4321" s="15"/>
    </row>
    <row r="4322" spans="15:16">
      <c r="O4322" s="97"/>
      <c r="P4322" s="15"/>
    </row>
    <row r="4323" spans="15:16">
      <c r="O4323" s="97"/>
      <c r="P4323" s="15"/>
    </row>
    <row r="4324" spans="15:16">
      <c r="O4324" s="97"/>
      <c r="P4324" s="15"/>
    </row>
    <row r="4325" spans="15:16">
      <c r="O4325" s="97"/>
      <c r="P4325" s="15"/>
    </row>
    <row r="4326" spans="15:16">
      <c r="O4326" s="97"/>
      <c r="P4326" s="15"/>
    </row>
    <row r="4327" spans="15:16">
      <c r="O4327" s="97"/>
      <c r="P4327" s="15"/>
    </row>
    <row r="4328" spans="15:16">
      <c r="O4328" s="97"/>
      <c r="P4328" s="15"/>
    </row>
    <row r="4329" spans="15:16">
      <c r="O4329" s="97"/>
      <c r="P4329" s="15"/>
    </row>
    <row r="4330" spans="15:16">
      <c r="O4330" s="97"/>
      <c r="P4330" s="15"/>
    </row>
    <row r="4331" spans="15:16">
      <c r="O4331" s="97"/>
      <c r="P4331" s="15"/>
    </row>
    <row r="4332" spans="15:16">
      <c r="O4332" s="97"/>
      <c r="P4332" s="15"/>
    </row>
    <row r="4333" spans="15:16">
      <c r="O4333" s="97"/>
      <c r="P4333" s="15"/>
    </row>
    <row r="4334" spans="15:16">
      <c r="O4334" s="97"/>
      <c r="P4334" s="15"/>
    </row>
    <row r="4335" spans="15:16">
      <c r="O4335" s="97"/>
      <c r="P4335" s="15"/>
    </row>
    <row r="4336" spans="15:16">
      <c r="O4336" s="97"/>
      <c r="P4336" s="15"/>
    </row>
    <row r="4337" spans="15:16">
      <c r="O4337" s="97"/>
      <c r="P4337" s="15"/>
    </row>
    <row r="4338" spans="15:16">
      <c r="O4338" s="97"/>
      <c r="P4338" s="15"/>
    </row>
    <row r="4339" spans="15:16">
      <c r="O4339" s="97"/>
      <c r="P4339" s="15"/>
    </row>
    <row r="4340" spans="15:16">
      <c r="O4340" s="97"/>
      <c r="P4340" s="15"/>
    </row>
    <row r="4341" spans="15:16">
      <c r="O4341" s="97"/>
      <c r="P4341" s="15"/>
    </row>
    <row r="4342" spans="15:16">
      <c r="O4342" s="97"/>
      <c r="P4342" s="15"/>
    </row>
    <row r="4343" spans="15:16">
      <c r="O4343" s="97"/>
      <c r="P4343" s="15"/>
    </row>
    <row r="4344" spans="15:16">
      <c r="O4344" s="97"/>
      <c r="P4344" s="15"/>
    </row>
    <row r="4345" spans="15:16">
      <c r="O4345" s="97"/>
      <c r="P4345" s="15"/>
    </row>
    <row r="4346" spans="15:16">
      <c r="O4346" s="97"/>
      <c r="P4346" s="15"/>
    </row>
    <row r="4347" spans="15:16">
      <c r="O4347" s="97"/>
      <c r="P4347" s="15"/>
    </row>
    <row r="4348" spans="15:16">
      <c r="O4348" s="97"/>
      <c r="P4348" s="15"/>
    </row>
    <row r="4349" spans="15:16">
      <c r="O4349" s="97"/>
      <c r="P4349" s="15"/>
    </row>
    <row r="4350" spans="15:16">
      <c r="O4350" s="97"/>
      <c r="P4350" s="15"/>
    </row>
    <row r="4351" spans="15:16">
      <c r="O4351" s="97"/>
      <c r="P4351" s="15"/>
    </row>
    <row r="4352" spans="15:16">
      <c r="O4352" s="97"/>
      <c r="P4352" s="15"/>
    </row>
    <row r="4353" spans="15:16">
      <c r="O4353" s="97"/>
      <c r="P4353" s="15"/>
    </row>
    <row r="4354" spans="15:16">
      <c r="O4354" s="97"/>
      <c r="P4354" s="15"/>
    </row>
    <row r="4355" spans="15:16">
      <c r="O4355" s="97"/>
      <c r="P4355" s="15"/>
    </row>
    <row r="4356" spans="15:16">
      <c r="O4356" s="97"/>
      <c r="P4356" s="15"/>
    </row>
    <row r="4357" spans="15:16">
      <c r="O4357" s="97"/>
      <c r="P4357" s="15"/>
    </row>
    <row r="4358" spans="15:16">
      <c r="O4358" s="97"/>
      <c r="P4358" s="15"/>
    </row>
    <row r="4359" spans="15:16">
      <c r="O4359" s="97"/>
      <c r="P4359" s="15"/>
    </row>
    <row r="4360" spans="15:16">
      <c r="O4360" s="97"/>
      <c r="P4360" s="15"/>
    </row>
    <row r="4361" spans="15:16">
      <c r="O4361" s="97"/>
      <c r="P4361" s="15"/>
    </row>
    <row r="4362" spans="15:16">
      <c r="O4362" s="97"/>
      <c r="P4362" s="15"/>
    </row>
    <row r="4363" spans="15:16">
      <c r="O4363" s="97"/>
      <c r="P4363" s="15"/>
    </row>
    <row r="4364" spans="15:16">
      <c r="O4364" s="97"/>
      <c r="P4364" s="15"/>
    </row>
    <row r="4365" spans="15:16">
      <c r="O4365" s="97"/>
      <c r="P4365" s="15"/>
    </row>
    <row r="4366" spans="15:16">
      <c r="O4366" s="97"/>
      <c r="P4366" s="15"/>
    </row>
    <row r="4367" spans="15:16">
      <c r="O4367" s="97"/>
      <c r="P4367" s="15"/>
    </row>
    <row r="4368" spans="15:16">
      <c r="O4368" s="97"/>
      <c r="P4368" s="15"/>
    </row>
    <row r="4369" spans="15:16">
      <c r="O4369" s="97"/>
      <c r="P4369" s="15"/>
    </row>
    <row r="4370" spans="15:16">
      <c r="O4370" s="97"/>
      <c r="P4370" s="15"/>
    </row>
    <row r="4371" spans="15:16">
      <c r="O4371" s="97"/>
      <c r="P4371" s="15"/>
    </row>
    <row r="4372" spans="15:16">
      <c r="O4372" s="97"/>
      <c r="P4372" s="15"/>
    </row>
    <row r="4373" spans="15:16">
      <c r="O4373" s="97"/>
      <c r="P4373" s="15"/>
    </row>
    <row r="4374" spans="15:16">
      <c r="O4374" s="97"/>
      <c r="P4374" s="15"/>
    </row>
    <row r="4375" spans="15:16">
      <c r="O4375" s="97"/>
      <c r="P4375" s="15"/>
    </row>
    <row r="4376" spans="15:16">
      <c r="O4376" s="97"/>
      <c r="P4376" s="15"/>
    </row>
    <row r="4377" spans="15:16">
      <c r="O4377" s="97"/>
      <c r="P4377" s="15"/>
    </row>
    <row r="4378" spans="15:16">
      <c r="O4378" s="97"/>
      <c r="P4378" s="15"/>
    </row>
    <row r="4379" spans="15:16">
      <c r="O4379" s="97"/>
      <c r="P4379" s="15"/>
    </row>
    <row r="4380" spans="15:16">
      <c r="O4380" s="97"/>
      <c r="P4380" s="15"/>
    </row>
    <row r="4381" spans="15:16">
      <c r="O4381" s="97"/>
      <c r="P4381" s="15"/>
    </row>
    <row r="4382" spans="15:16">
      <c r="O4382" s="97"/>
      <c r="P4382" s="15"/>
    </row>
    <row r="4383" spans="15:16">
      <c r="O4383" s="97"/>
      <c r="P4383" s="15"/>
    </row>
    <row r="4384" spans="15:16">
      <c r="O4384" s="97"/>
      <c r="P4384" s="15"/>
    </row>
    <row r="4385" spans="15:16">
      <c r="O4385" s="97"/>
      <c r="P4385" s="15"/>
    </row>
    <row r="4386" spans="15:16">
      <c r="O4386" s="97"/>
      <c r="P4386" s="15"/>
    </row>
    <row r="4387" spans="15:16">
      <c r="O4387" s="97"/>
      <c r="P4387" s="15"/>
    </row>
    <row r="4388" spans="15:16">
      <c r="O4388" s="97"/>
      <c r="P4388" s="15"/>
    </row>
    <row r="4389" spans="15:16">
      <c r="O4389" s="97"/>
      <c r="P4389" s="15"/>
    </row>
    <row r="4390" spans="15:16">
      <c r="O4390" s="97"/>
      <c r="P4390" s="15"/>
    </row>
    <row r="4391" spans="15:16">
      <c r="O4391" s="97"/>
      <c r="P4391" s="15"/>
    </row>
    <row r="4392" spans="15:16">
      <c r="O4392" s="97"/>
      <c r="P4392" s="15"/>
    </row>
    <row r="4393" spans="15:16">
      <c r="O4393" s="97"/>
      <c r="P4393" s="15"/>
    </row>
    <row r="4394" spans="15:16">
      <c r="O4394" s="97"/>
      <c r="P4394" s="15"/>
    </row>
    <row r="4395" spans="15:16">
      <c r="O4395" s="97"/>
      <c r="P4395" s="15"/>
    </row>
    <row r="4396" spans="15:16">
      <c r="O4396" s="97"/>
      <c r="P4396" s="15"/>
    </row>
    <row r="4397" spans="15:16">
      <c r="O4397" s="97"/>
      <c r="P4397" s="15"/>
    </row>
    <row r="4398" spans="15:16">
      <c r="O4398" s="97"/>
      <c r="P4398" s="15"/>
    </row>
    <row r="4399" spans="15:16">
      <c r="O4399" s="97"/>
      <c r="P4399" s="15"/>
    </row>
    <row r="4400" spans="15:16">
      <c r="O4400" s="97"/>
      <c r="P4400" s="15"/>
    </row>
    <row r="4401" spans="15:16">
      <c r="O4401" s="97"/>
      <c r="P4401" s="15"/>
    </row>
    <row r="4402" spans="15:16">
      <c r="O4402" s="97"/>
      <c r="P4402" s="15"/>
    </row>
    <row r="4403" spans="15:16">
      <c r="O4403" s="97"/>
      <c r="P4403" s="15"/>
    </row>
    <row r="4404" spans="15:16">
      <c r="O4404" s="97"/>
      <c r="P4404" s="15"/>
    </row>
    <row r="4405" spans="15:16">
      <c r="O4405" s="97"/>
      <c r="P4405" s="15"/>
    </row>
    <row r="4406" spans="15:16">
      <c r="O4406" s="97"/>
      <c r="P4406" s="15"/>
    </row>
    <row r="4407" spans="15:16">
      <c r="O4407" s="97"/>
      <c r="P4407" s="15"/>
    </row>
    <row r="4408" spans="15:16">
      <c r="O4408" s="97"/>
      <c r="P4408" s="15"/>
    </row>
    <row r="4409" spans="15:16">
      <c r="O4409" s="97"/>
      <c r="P4409" s="15"/>
    </row>
    <row r="4410" spans="15:16">
      <c r="O4410" s="97"/>
      <c r="P4410" s="15"/>
    </row>
    <row r="4411" spans="15:16">
      <c r="O4411" s="97"/>
      <c r="P4411" s="15"/>
    </row>
    <row r="4412" spans="15:16">
      <c r="O4412" s="97"/>
      <c r="P4412" s="15"/>
    </row>
    <row r="4413" spans="15:16">
      <c r="O4413" s="97"/>
      <c r="P4413" s="15"/>
    </row>
    <row r="4414" spans="15:16">
      <c r="O4414" s="97"/>
      <c r="P4414" s="15"/>
    </row>
    <row r="4415" spans="15:16">
      <c r="O4415" s="97"/>
      <c r="P4415" s="15"/>
    </row>
    <row r="4416" spans="15:16">
      <c r="O4416" s="97"/>
      <c r="P4416" s="15"/>
    </row>
    <row r="4417" spans="15:16">
      <c r="O4417" s="97"/>
      <c r="P4417" s="15"/>
    </row>
    <row r="4418" spans="15:16">
      <c r="O4418" s="97"/>
      <c r="P4418" s="15"/>
    </row>
    <row r="4419" spans="15:16">
      <c r="O4419" s="97"/>
      <c r="P4419" s="15"/>
    </row>
    <row r="4420" spans="15:16">
      <c r="O4420" s="97"/>
      <c r="P4420" s="15"/>
    </row>
    <row r="4421" spans="15:16">
      <c r="O4421" s="97"/>
      <c r="P4421" s="15"/>
    </row>
    <row r="4422" spans="15:16">
      <c r="O4422" s="97"/>
      <c r="P4422" s="15"/>
    </row>
    <row r="4423" spans="15:16">
      <c r="O4423" s="97"/>
      <c r="P4423" s="15"/>
    </row>
    <row r="4424" spans="15:16">
      <c r="O4424" s="97"/>
      <c r="P4424" s="15"/>
    </row>
    <row r="4425" spans="15:16">
      <c r="O4425" s="97"/>
      <c r="P4425" s="15"/>
    </row>
    <row r="4426" spans="15:16">
      <c r="O4426" s="97"/>
      <c r="P4426" s="15"/>
    </row>
    <row r="4427" spans="15:16">
      <c r="O4427" s="97"/>
      <c r="P4427" s="15"/>
    </row>
    <row r="4428" spans="15:16">
      <c r="O4428" s="97"/>
      <c r="P4428" s="15"/>
    </row>
    <row r="4429" spans="15:16">
      <c r="O4429" s="97"/>
      <c r="P4429" s="15"/>
    </row>
    <row r="4430" spans="15:16">
      <c r="O4430" s="97"/>
      <c r="P4430" s="15"/>
    </row>
    <row r="4431" spans="15:16">
      <c r="O4431" s="97"/>
      <c r="P4431" s="15"/>
    </row>
    <row r="4432" spans="15:16">
      <c r="O4432" s="97"/>
      <c r="P4432" s="15"/>
    </row>
    <row r="4433" spans="15:16">
      <c r="O4433" s="97"/>
      <c r="P4433" s="15"/>
    </row>
    <row r="4434" spans="15:16">
      <c r="O4434" s="97"/>
      <c r="P4434" s="15"/>
    </row>
    <row r="4435" spans="15:16">
      <c r="O4435" s="97"/>
      <c r="P4435" s="15"/>
    </row>
    <row r="4436" spans="15:16">
      <c r="O4436" s="97"/>
      <c r="P4436" s="15"/>
    </row>
    <row r="4437" spans="15:16">
      <c r="O4437" s="97"/>
      <c r="P4437" s="15"/>
    </row>
    <row r="4438" spans="15:16">
      <c r="O4438" s="97"/>
      <c r="P4438" s="15"/>
    </row>
    <row r="4439" spans="15:16">
      <c r="O4439" s="97"/>
      <c r="P4439" s="15"/>
    </row>
    <row r="4440" spans="15:16">
      <c r="O4440" s="97"/>
      <c r="P4440" s="15"/>
    </row>
    <row r="4441" spans="15:16">
      <c r="O4441" s="97"/>
      <c r="P4441" s="15"/>
    </row>
    <row r="4442" spans="15:16">
      <c r="O4442" s="97"/>
      <c r="P4442" s="15"/>
    </row>
    <row r="4443" spans="15:16">
      <c r="O4443" s="97"/>
      <c r="P4443" s="15"/>
    </row>
    <row r="4444" spans="15:16">
      <c r="O4444" s="97"/>
      <c r="P4444" s="15"/>
    </row>
    <row r="4445" spans="15:16">
      <c r="O4445" s="97"/>
      <c r="P4445" s="15"/>
    </row>
    <row r="4446" spans="15:16">
      <c r="O4446" s="97"/>
      <c r="P4446" s="15"/>
    </row>
    <row r="4447" spans="15:16">
      <c r="O4447" s="97"/>
      <c r="P4447" s="15"/>
    </row>
    <row r="4448" spans="15:16">
      <c r="O4448" s="97"/>
      <c r="P4448" s="15"/>
    </row>
    <row r="4449" spans="15:16">
      <c r="O4449" s="97"/>
      <c r="P4449" s="15"/>
    </row>
    <row r="4450" spans="15:16">
      <c r="O4450" s="97"/>
      <c r="P4450" s="15"/>
    </row>
    <row r="4451" spans="15:16">
      <c r="O4451" s="97"/>
      <c r="P4451" s="15"/>
    </row>
    <row r="4452" spans="15:16">
      <c r="O4452" s="97"/>
      <c r="P4452" s="15"/>
    </row>
    <row r="4453" spans="15:16">
      <c r="O4453" s="97"/>
      <c r="P4453" s="15"/>
    </row>
    <row r="4454" spans="15:16">
      <c r="O4454" s="97"/>
      <c r="P4454" s="15"/>
    </row>
    <row r="4455" spans="15:16">
      <c r="O4455" s="97"/>
      <c r="P4455" s="15"/>
    </row>
    <row r="4456" spans="15:16">
      <c r="O4456" s="97"/>
      <c r="P4456" s="15"/>
    </row>
    <row r="4457" spans="15:16">
      <c r="O4457" s="97"/>
      <c r="P4457" s="15"/>
    </row>
    <row r="4458" spans="15:16">
      <c r="O4458" s="97"/>
      <c r="P4458" s="15"/>
    </row>
    <row r="4459" spans="15:16">
      <c r="O4459" s="97"/>
      <c r="P4459" s="15"/>
    </row>
    <row r="4460" spans="15:16">
      <c r="O4460" s="97"/>
      <c r="P4460" s="15"/>
    </row>
    <row r="4461" spans="15:16">
      <c r="O4461" s="97"/>
      <c r="P4461" s="15"/>
    </row>
    <row r="4462" spans="15:16">
      <c r="O4462" s="97"/>
      <c r="P4462" s="15"/>
    </row>
    <row r="4463" spans="15:16">
      <c r="O4463" s="97"/>
      <c r="P4463" s="15"/>
    </row>
    <row r="4464" spans="15:16">
      <c r="O4464" s="97"/>
      <c r="P4464" s="15"/>
    </row>
    <row r="4465" spans="15:16">
      <c r="O4465" s="97"/>
      <c r="P4465" s="15"/>
    </row>
    <row r="4466" spans="15:16">
      <c r="O4466" s="97"/>
      <c r="P4466" s="15"/>
    </row>
    <row r="4467" spans="15:16">
      <c r="O4467" s="97"/>
      <c r="P4467" s="15"/>
    </row>
    <row r="4468" spans="15:16">
      <c r="O4468" s="97"/>
      <c r="P4468" s="15"/>
    </row>
    <row r="4469" spans="15:16">
      <c r="O4469" s="97"/>
      <c r="P4469" s="15"/>
    </row>
    <row r="4470" spans="15:16">
      <c r="O4470" s="97"/>
      <c r="P4470" s="15"/>
    </row>
    <row r="4471" spans="15:16">
      <c r="O4471" s="97"/>
      <c r="P4471" s="15"/>
    </row>
    <row r="4472" spans="15:16">
      <c r="O4472" s="97"/>
      <c r="P4472" s="15"/>
    </row>
    <row r="4473" spans="15:16">
      <c r="O4473" s="97"/>
      <c r="P4473" s="15"/>
    </row>
    <row r="4474" spans="15:16">
      <c r="O4474" s="97"/>
      <c r="P4474" s="15"/>
    </row>
    <row r="4475" spans="15:16">
      <c r="O4475" s="97"/>
      <c r="P4475" s="15"/>
    </row>
    <row r="4476" spans="15:16">
      <c r="O4476" s="97"/>
      <c r="P4476" s="15"/>
    </row>
    <row r="4477" spans="15:16">
      <c r="O4477" s="97"/>
      <c r="P4477" s="15"/>
    </row>
    <row r="4478" spans="15:16">
      <c r="O4478" s="97"/>
      <c r="P4478" s="15"/>
    </row>
    <row r="4479" spans="15:16">
      <c r="O4479" s="97"/>
      <c r="P4479" s="15"/>
    </row>
    <row r="4480" spans="15:16">
      <c r="O4480" s="97"/>
      <c r="P4480" s="15"/>
    </row>
    <row r="4481" spans="15:16">
      <c r="O4481" s="97"/>
      <c r="P4481" s="15"/>
    </row>
    <row r="4482" spans="15:16">
      <c r="O4482" s="97"/>
      <c r="P4482" s="15"/>
    </row>
    <row r="4483" spans="15:16">
      <c r="O4483" s="97"/>
      <c r="P4483" s="15"/>
    </row>
    <row r="4484" spans="15:16">
      <c r="O4484" s="97"/>
      <c r="P4484" s="15"/>
    </row>
    <row r="4485" spans="15:16">
      <c r="O4485" s="97"/>
      <c r="P4485" s="15"/>
    </row>
    <row r="4486" spans="15:16">
      <c r="O4486" s="97"/>
      <c r="P4486" s="15"/>
    </row>
    <row r="4487" spans="15:16">
      <c r="O4487" s="97"/>
      <c r="P4487" s="15"/>
    </row>
    <row r="4488" spans="15:16">
      <c r="O4488" s="97"/>
      <c r="P4488" s="15"/>
    </row>
    <row r="4489" spans="15:16">
      <c r="O4489" s="97"/>
      <c r="P4489" s="15"/>
    </row>
    <row r="4490" spans="15:16">
      <c r="O4490" s="97"/>
      <c r="P4490" s="15"/>
    </row>
    <row r="4491" spans="15:16">
      <c r="O4491" s="97"/>
      <c r="P4491" s="15"/>
    </row>
    <row r="4492" spans="15:16">
      <c r="O4492" s="97"/>
      <c r="P4492" s="15"/>
    </row>
    <row r="4493" spans="15:16">
      <c r="O4493" s="97"/>
      <c r="P4493" s="15"/>
    </row>
    <row r="4494" spans="15:16">
      <c r="O4494" s="97"/>
      <c r="P4494" s="15"/>
    </row>
    <row r="4495" spans="15:16">
      <c r="O4495" s="97"/>
      <c r="P4495" s="15"/>
    </row>
    <row r="4496" spans="15:16">
      <c r="O4496" s="97"/>
      <c r="P4496" s="15"/>
    </row>
    <row r="4497" spans="15:16">
      <c r="O4497" s="97"/>
      <c r="P4497" s="15"/>
    </row>
    <row r="4498" spans="15:16">
      <c r="O4498" s="97"/>
      <c r="P4498" s="15"/>
    </row>
    <row r="4499" spans="15:16">
      <c r="O4499" s="97"/>
      <c r="P4499" s="15"/>
    </row>
    <row r="4500" spans="15:16">
      <c r="O4500" s="97"/>
      <c r="P4500" s="15"/>
    </row>
    <row r="4501" spans="15:16">
      <c r="O4501" s="97"/>
      <c r="P4501" s="15"/>
    </row>
    <row r="4502" spans="15:16">
      <c r="O4502" s="97"/>
      <c r="P4502" s="15"/>
    </row>
    <row r="4503" spans="15:16">
      <c r="O4503" s="97"/>
      <c r="P4503" s="15"/>
    </row>
    <row r="4504" spans="15:16">
      <c r="O4504" s="97"/>
      <c r="P4504" s="15"/>
    </row>
    <row r="4505" spans="15:16">
      <c r="O4505" s="97"/>
      <c r="P4505" s="15"/>
    </row>
    <row r="4506" spans="15:16">
      <c r="O4506" s="97"/>
      <c r="P4506" s="15"/>
    </row>
    <row r="4507" spans="15:16">
      <c r="O4507" s="97"/>
      <c r="P4507" s="15"/>
    </row>
    <row r="4508" spans="15:16">
      <c r="O4508" s="97"/>
      <c r="P4508" s="15"/>
    </row>
    <row r="4509" spans="15:16">
      <c r="O4509" s="97"/>
      <c r="P4509" s="15"/>
    </row>
    <row r="4510" spans="15:16">
      <c r="O4510" s="97"/>
      <c r="P4510" s="15"/>
    </row>
    <row r="4511" spans="15:16">
      <c r="O4511" s="97"/>
      <c r="P4511" s="15"/>
    </row>
    <row r="4512" spans="15:16">
      <c r="O4512" s="97"/>
      <c r="P4512" s="15"/>
    </row>
    <row r="4513" spans="15:16">
      <c r="O4513" s="97"/>
      <c r="P4513" s="15"/>
    </row>
    <row r="4514" spans="15:16">
      <c r="O4514" s="97"/>
      <c r="P4514" s="15"/>
    </row>
    <row r="4515" spans="15:16">
      <c r="O4515" s="97"/>
      <c r="P4515" s="15"/>
    </row>
    <row r="4516" spans="15:16">
      <c r="O4516" s="97"/>
      <c r="P4516" s="15"/>
    </row>
    <row r="4517" spans="15:16">
      <c r="O4517" s="97"/>
      <c r="P4517" s="15"/>
    </row>
    <row r="4518" spans="15:16">
      <c r="O4518" s="97"/>
      <c r="P4518" s="15"/>
    </row>
    <row r="4519" spans="15:16">
      <c r="O4519" s="97"/>
      <c r="P4519" s="15"/>
    </row>
    <row r="4520" spans="15:16">
      <c r="O4520" s="97"/>
      <c r="P4520" s="15"/>
    </row>
    <row r="4521" spans="15:16">
      <c r="O4521" s="97"/>
      <c r="P4521" s="15"/>
    </row>
    <row r="4522" spans="15:16">
      <c r="O4522" s="97"/>
      <c r="P4522" s="15"/>
    </row>
    <row r="4523" spans="15:16">
      <c r="O4523" s="97"/>
      <c r="P4523" s="15"/>
    </row>
    <row r="4524" spans="15:16">
      <c r="O4524" s="97"/>
      <c r="P4524" s="15"/>
    </row>
    <row r="4525" spans="15:16">
      <c r="O4525" s="97"/>
      <c r="P4525" s="15"/>
    </row>
    <row r="4526" spans="15:16">
      <c r="O4526" s="97"/>
      <c r="P4526" s="15"/>
    </row>
    <row r="4527" spans="15:16">
      <c r="O4527" s="97"/>
      <c r="P4527" s="15"/>
    </row>
    <row r="4528" spans="15:16">
      <c r="O4528" s="97"/>
      <c r="P4528" s="15"/>
    </row>
    <row r="4529" spans="15:16">
      <c r="O4529" s="97"/>
      <c r="P4529" s="15"/>
    </row>
    <row r="4530" spans="15:16">
      <c r="O4530" s="97"/>
      <c r="P4530" s="15"/>
    </row>
    <row r="4531" spans="15:16">
      <c r="O4531" s="97"/>
      <c r="P4531" s="15"/>
    </row>
    <row r="4532" spans="15:16">
      <c r="O4532" s="97"/>
      <c r="P4532" s="15"/>
    </row>
    <row r="4533" spans="15:16">
      <c r="O4533" s="97"/>
      <c r="P4533" s="15"/>
    </row>
    <row r="4534" spans="15:16">
      <c r="O4534" s="97"/>
      <c r="P4534" s="15"/>
    </row>
    <row r="4535" spans="15:16">
      <c r="O4535" s="97"/>
      <c r="P4535" s="15"/>
    </row>
    <row r="4536" spans="15:16">
      <c r="O4536" s="97"/>
      <c r="P4536" s="15"/>
    </row>
    <row r="4537" spans="15:16">
      <c r="O4537" s="97"/>
      <c r="P4537" s="15"/>
    </row>
    <row r="4538" spans="15:16">
      <c r="O4538" s="97"/>
      <c r="P4538" s="15"/>
    </row>
    <row r="4539" spans="15:16">
      <c r="O4539" s="97"/>
      <c r="P4539" s="15"/>
    </row>
    <row r="4540" spans="15:16">
      <c r="O4540" s="97"/>
      <c r="P4540" s="15"/>
    </row>
    <row r="4541" spans="15:16">
      <c r="O4541" s="97"/>
      <c r="P4541" s="15"/>
    </row>
    <row r="4542" spans="15:16">
      <c r="O4542" s="97"/>
      <c r="P4542" s="15"/>
    </row>
    <row r="4543" spans="15:16">
      <c r="O4543" s="97"/>
      <c r="P4543" s="15"/>
    </row>
    <row r="4544" spans="15:16">
      <c r="O4544" s="97"/>
      <c r="P4544" s="15"/>
    </row>
    <row r="4545" spans="15:16">
      <c r="O4545" s="97"/>
      <c r="P4545" s="15"/>
    </row>
    <row r="4546" spans="15:16">
      <c r="O4546" s="97"/>
      <c r="P4546" s="15"/>
    </row>
    <row r="4547" spans="15:16">
      <c r="O4547" s="97"/>
      <c r="P4547" s="15"/>
    </row>
    <row r="4548" spans="15:16">
      <c r="O4548" s="97"/>
      <c r="P4548" s="15"/>
    </row>
    <row r="4549" spans="15:16">
      <c r="O4549" s="97"/>
      <c r="P4549" s="15"/>
    </row>
    <row r="4550" spans="15:16">
      <c r="O4550" s="97"/>
      <c r="P4550" s="15"/>
    </row>
    <row r="4551" spans="15:16">
      <c r="O4551" s="97"/>
      <c r="P4551" s="15"/>
    </row>
    <row r="4552" spans="15:16">
      <c r="O4552" s="97"/>
      <c r="P4552" s="15"/>
    </row>
    <row r="4553" spans="15:16">
      <c r="O4553" s="97"/>
      <c r="P4553" s="15"/>
    </row>
    <row r="4554" spans="15:16">
      <c r="O4554" s="97"/>
      <c r="P4554" s="15"/>
    </row>
    <row r="4555" spans="15:16">
      <c r="O4555" s="97"/>
      <c r="P4555" s="15"/>
    </row>
    <row r="4556" spans="15:16">
      <c r="O4556" s="97"/>
      <c r="P4556" s="15"/>
    </row>
    <row r="4557" spans="15:16">
      <c r="O4557" s="97"/>
      <c r="P4557" s="15"/>
    </row>
    <row r="4558" spans="15:16">
      <c r="O4558" s="97"/>
      <c r="P4558" s="15"/>
    </row>
    <row r="4559" spans="15:16">
      <c r="O4559" s="97"/>
      <c r="P4559" s="15"/>
    </row>
    <row r="4560" spans="15:16">
      <c r="O4560" s="97"/>
      <c r="P4560" s="15"/>
    </row>
    <row r="4561" spans="15:16">
      <c r="O4561" s="97"/>
      <c r="P4561" s="15"/>
    </row>
    <row r="4562" spans="15:16">
      <c r="O4562" s="97"/>
      <c r="P4562" s="15"/>
    </row>
    <row r="4563" spans="15:16">
      <c r="O4563" s="97"/>
      <c r="P4563" s="15"/>
    </row>
    <row r="4564" spans="15:16">
      <c r="O4564" s="97"/>
      <c r="P4564" s="15"/>
    </row>
    <row r="4565" spans="15:16">
      <c r="O4565" s="97"/>
      <c r="P4565" s="15"/>
    </row>
    <row r="4566" spans="15:16">
      <c r="O4566" s="97"/>
      <c r="P4566" s="15"/>
    </row>
    <row r="4567" spans="15:16">
      <c r="O4567" s="97"/>
      <c r="P4567" s="15"/>
    </row>
    <row r="4568" spans="15:16">
      <c r="O4568" s="97"/>
      <c r="P4568" s="15"/>
    </row>
    <row r="4569" spans="15:16">
      <c r="O4569" s="97"/>
      <c r="P4569" s="15"/>
    </row>
    <row r="4570" spans="15:16">
      <c r="O4570" s="97"/>
      <c r="P4570" s="15"/>
    </row>
    <row r="4571" spans="15:16">
      <c r="O4571" s="97"/>
      <c r="P4571" s="15"/>
    </row>
    <row r="4572" spans="15:16">
      <c r="O4572" s="97"/>
      <c r="P4572" s="15"/>
    </row>
    <row r="4573" spans="15:16">
      <c r="O4573" s="97"/>
      <c r="P4573" s="15"/>
    </row>
    <row r="4574" spans="15:16">
      <c r="O4574" s="97"/>
      <c r="P4574" s="15"/>
    </row>
    <row r="4575" spans="15:16">
      <c r="O4575" s="97"/>
      <c r="P4575" s="15"/>
    </row>
    <row r="4576" spans="15:16">
      <c r="O4576" s="97"/>
      <c r="P4576" s="15"/>
    </row>
    <row r="4577" spans="15:16">
      <c r="O4577" s="97"/>
      <c r="P4577" s="15"/>
    </row>
    <row r="4578" spans="15:16">
      <c r="O4578" s="97"/>
      <c r="P4578" s="15"/>
    </row>
    <row r="4579" spans="15:16">
      <c r="O4579" s="97"/>
      <c r="P4579" s="15"/>
    </row>
    <row r="4580" spans="15:16">
      <c r="O4580" s="97"/>
      <c r="P4580" s="15"/>
    </row>
    <row r="4581" spans="15:16">
      <c r="O4581" s="97"/>
      <c r="P4581" s="15"/>
    </row>
    <row r="4582" spans="15:16">
      <c r="O4582" s="97"/>
      <c r="P4582" s="15"/>
    </row>
    <row r="4583" spans="15:16">
      <c r="O4583" s="97"/>
      <c r="P4583" s="15"/>
    </row>
    <row r="4584" spans="15:16">
      <c r="O4584" s="97"/>
      <c r="P4584" s="15"/>
    </row>
    <row r="4585" spans="15:16">
      <c r="O4585" s="97"/>
      <c r="P4585" s="15"/>
    </row>
    <row r="4586" spans="15:16">
      <c r="O4586" s="97"/>
      <c r="P4586" s="15"/>
    </row>
    <row r="4587" spans="15:16">
      <c r="O4587" s="97"/>
      <c r="P4587" s="15"/>
    </row>
    <row r="4588" spans="15:16">
      <c r="O4588" s="97"/>
      <c r="P4588" s="15"/>
    </row>
    <row r="4589" spans="15:16">
      <c r="O4589" s="97"/>
      <c r="P4589" s="15"/>
    </row>
    <row r="4590" spans="15:16">
      <c r="O4590" s="97"/>
      <c r="P4590" s="15"/>
    </row>
    <row r="4591" spans="15:16">
      <c r="O4591" s="97"/>
      <c r="P4591" s="15"/>
    </row>
    <row r="4592" spans="15:16">
      <c r="O4592" s="97"/>
      <c r="P4592" s="15"/>
    </row>
    <row r="4593" spans="15:16">
      <c r="O4593" s="97"/>
      <c r="P4593" s="15"/>
    </row>
    <row r="4594" spans="15:16">
      <c r="O4594" s="97"/>
      <c r="P4594" s="15"/>
    </row>
    <row r="4595" spans="15:16">
      <c r="O4595" s="97"/>
      <c r="P4595" s="15"/>
    </row>
    <row r="4596" spans="15:16">
      <c r="O4596" s="97"/>
      <c r="P4596" s="15"/>
    </row>
    <row r="4597" spans="15:16">
      <c r="O4597" s="97"/>
      <c r="P4597" s="15"/>
    </row>
    <row r="4598" spans="15:16">
      <c r="O4598" s="97"/>
      <c r="P4598" s="15"/>
    </row>
    <row r="4599" spans="15:16">
      <c r="O4599" s="97"/>
      <c r="P4599" s="15"/>
    </row>
    <row r="4600" spans="15:16">
      <c r="O4600" s="97"/>
      <c r="P4600" s="15"/>
    </row>
    <row r="4601" spans="15:16">
      <c r="O4601" s="97"/>
      <c r="P4601" s="15"/>
    </row>
    <row r="4602" spans="15:16">
      <c r="O4602" s="97"/>
      <c r="P4602" s="15"/>
    </row>
    <row r="4603" spans="15:16">
      <c r="O4603" s="97"/>
      <c r="P4603" s="15"/>
    </row>
    <row r="4604" spans="15:16">
      <c r="O4604" s="97"/>
      <c r="P4604" s="15"/>
    </row>
    <row r="4605" spans="15:16">
      <c r="O4605" s="97"/>
      <c r="P4605" s="15"/>
    </row>
    <row r="4606" spans="15:16">
      <c r="O4606" s="97"/>
      <c r="P4606" s="15"/>
    </row>
    <row r="4607" spans="15:16">
      <c r="O4607" s="99"/>
      <c r="P4607" s="15"/>
    </row>
    <row r="4608" spans="15:16">
      <c r="P4608" s="15"/>
    </row>
    <row r="4609" spans="16:16">
      <c r="P4609" s="15"/>
    </row>
    <row r="4610" spans="16:16">
      <c r="P4610" s="15"/>
    </row>
    <row r="4611" spans="16:16">
      <c r="P4611" s="15"/>
    </row>
    <row r="4612" spans="16:16">
      <c r="P4612" s="15"/>
    </row>
    <row r="4613" spans="16:16">
      <c r="P4613" s="15"/>
    </row>
    <row r="4614" spans="16:16">
      <c r="P4614" s="15"/>
    </row>
  </sheetData>
  <mergeCells count="275">
    <mergeCell ref="O58:O59"/>
    <mergeCell ref="I103:I104"/>
    <mergeCell ref="J103:J104"/>
    <mergeCell ref="K103:K104"/>
    <mergeCell ref="L103:L104"/>
    <mergeCell ref="M103:M104"/>
    <mergeCell ref="N103:N104"/>
    <mergeCell ref="O103:O104"/>
    <mergeCell ref="B82:E82"/>
    <mergeCell ref="F82:F83"/>
    <mergeCell ref="G82:H82"/>
    <mergeCell ref="I82:I83"/>
    <mergeCell ref="J82:J83"/>
    <mergeCell ref="K82:K83"/>
    <mergeCell ref="L82:L83"/>
    <mergeCell ref="M82:M83"/>
    <mergeCell ref="N82:N83"/>
    <mergeCell ref="J96:J101"/>
    <mergeCell ref="I96:I101"/>
    <mergeCell ref="D93:D95"/>
    <mergeCell ref="F93:F95"/>
    <mergeCell ref="N93:N95"/>
    <mergeCell ref="O93:O95"/>
    <mergeCell ref="O96:O101"/>
    <mergeCell ref="O75:O76"/>
    <mergeCell ref="B73:B74"/>
    <mergeCell ref="N73:N74"/>
    <mergeCell ref="O73:O74"/>
    <mergeCell ref="B77:O77"/>
    <mergeCell ref="B78:B80"/>
    <mergeCell ref="D78:D80"/>
    <mergeCell ref="E78:E80"/>
    <mergeCell ref="F78:F80"/>
    <mergeCell ref="G78:G80"/>
    <mergeCell ref="O30:O31"/>
    <mergeCell ref="L53:L54"/>
    <mergeCell ref="M53:M54"/>
    <mergeCell ref="N53:N54"/>
    <mergeCell ref="O53:O54"/>
    <mergeCell ref="N42:N49"/>
    <mergeCell ref="I35:I41"/>
    <mergeCell ref="I42:I49"/>
    <mergeCell ref="I53:I54"/>
    <mergeCell ref="J53:J54"/>
    <mergeCell ref="K53:K54"/>
    <mergeCell ref="I32:I33"/>
    <mergeCell ref="J32:J33"/>
    <mergeCell ref="K32:K33"/>
    <mergeCell ref="L32:L33"/>
    <mergeCell ref="M32:M33"/>
    <mergeCell ref="N32:N33"/>
    <mergeCell ref="O32:O33"/>
    <mergeCell ref="O35:O41"/>
    <mergeCell ref="N105:N109"/>
    <mergeCell ref="O105:O109"/>
    <mergeCell ref="I105:I109"/>
    <mergeCell ref="E96:E101"/>
    <mergeCell ref="G86:G90"/>
    <mergeCell ref="H73:H74"/>
    <mergeCell ref="B85:O85"/>
    <mergeCell ref="B86:B90"/>
    <mergeCell ref="I86:I90"/>
    <mergeCell ref="H86:H90"/>
    <mergeCell ref="N86:N90"/>
    <mergeCell ref="O86:O90"/>
    <mergeCell ref="D86:D90"/>
    <mergeCell ref="E86:E90"/>
    <mergeCell ref="F86:F88"/>
    <mergeCell ref="F89:F90"/>
    <mergeCell ref="F73:F74"/>
    <mergeCell ref="O78:O80"/>
    <mergeCell ref="J73:J74"/>
    <mergeCell ref="B75:B76"/>
    <mergeCell ref="D75:D76"/>
    <mergeCell ref="E75:E76"/>
    <mergeCell ref="F75:F76"/>
    <mergeCell ref="G75:G76"/>
    <mergeCell ref="B58:B59"/>
    <mergeCell ref="D58:D59"/>
    <mergeCell ref="E58:E59"/>
    <mergeCell ref="F58:F59"/>
    <mergeCell ref="G58:G59"/>
    <mergeCell ref="G15:G22"/>
    <mergeCell ref="B34:O34"/>
    <mergeCell ref="B23:B28"/>
    <mergeCell ref="D23:D28"/>
    <mergeCell ref="E23:E28"/>
    <mergeCell ref="G23:G28"/>
    <mergeCell ref="H23:H28"/>
    <mergeCell ref="I23:I28"/>
    <mergeCell ref="J23:J28"/>
    <mergeCell ref="K23:K28"/>
    <mergeCell ref="L23:L28"/>
    <mergeCell ref="M23:M28"/>
    <mergeCell ref="N23:N28"/>
    <mergeCell ref="O23:O28"/>
    <mergeCell ref="B32:B33"/>
    <mergeCell ref="B55:B57"/>
    <mergeCell ref="O15:O22"/>
    <mergeCell ref="L15:L19"/>
    <mergeCell ref="M15:M19"/>
    <mergeCell ref="D55:D57"/>
    <mergeCell ref="E55:E57"/>
    <mergeCell ref="E42:E49"/>
    <mergeCell ref="F42:F45"/>
    <mergeCell ref="F46:F49"/>
    <mergeCell ref="H42:H49"/>
    <mergeCell ref="G42:G49"/>
    <mergeCell ref="B53:E53"/>
    <mergeCell ref="F53:F54"/>
    <mergeCell ref="G53:H53"/>
    <mergeCell ref="B52:O52"/>
    <mergeCell ref="J42:J49"/>
    <mergeCell ref="O42:O49"/>
    <mergeCell ref="B51:O51"/>
    <mergeCell ref="F55:F57"/>
    <mergeCell ref="O55:O57"/>
    <mergeCell ref="N55:N57"/>
    <mergeCell ref="J55:J57"/>
    <mergeCell ref="B42:B49"/>
    <mergeCell ref="I55:I57"/>
    <mergeCell ref="D42:D49"/>
    <mergeCell ref="C15:C22"/>
    <mergeCell ref="J35:J41"/>
    <mergeCell ref="E35:E41"/>
    <mergeCell ref="G35:G41"/>
    <mergeCell ref="K40:K41"/>
    <mergeCell ref="I15:I22"/>
    <mergeCell ref="H35:H41"/>
    <mergeCell ref="B30:E30"/>
    <mergeCell ref="F30:F31"/>
    <mergeCell ref="G30:H30"/>
    <mergeCell ref="I30:I31"/>
    <mergeCell ref="J30:J31"/>
    <mergeCell ref="K30:K31"/>
    <mergeCell ref="E32:E33"/>
    <mergeCell ref="G32:G33"/>
    <mergeCell ref="H32:H33"/>
    <mergeCell ref="D35:D41"/>
    <mergeCell ref="B15:B22"/>
    <mergeCell ref="D32:D33"/>
    <mergeCell ref="B35:B41"/>
    <mergeCell ref="D15:D22"/>
    <mergeCell ref="B7:O7"/>
    <mergeCell ref="N13:N14"/>
    <mergeCell ref="L13:L14"/>
    <mergeCell ref="K13:K14"/>
    <mergeCell ref="B8:O9"/>
    <mergeCell ref="G13:H13"/>
    <mergeCell ref="B11:O11"/>
    <mergeCell ref="O13:O14"/>
    <mergeCell ref="B13:E13"/>
    <mergeCell ref="F13:F14"/>
    <mergeCell ref="B12:O12"/>
    <mergeCell ref="M13:M14"/>
    <mergeCell ref="I13:I14"/>
    <mergeCell ref="J13:J14"/>
    <mergeCell ref="J105:J109"/>
    <mergeCell ref="B91:O91"/>
    <mergeCell ref="B92:O92"/>
    <mergeCell ref="B93:B95"/>
    <mergeCell ref="B96:B101"/>
    <mergeCell ref="D96:D101"/>
    <mergeCell ref="N113:N116"/>
    <mergeCell ref="O113:O116"/>
    <mergeCell ref="I110:I111"/>
    <mergeCell ref="I113:I116"/>
    <mergeCell ref="J110:J111"/>
    <mergeCell ref="J113:J116"/>
    <mergeCell ref="B110:B111"/>
    <mergeCell ref="D110:D111"/>
    <mergeCell ref="E110:E111"/>
    <mergeCell ref="G110:G111"/>
    <mergeCell ref="H110:H111"/>
    <mergeCell ref="N110:N111"/>
    <mergeCell ref="O110:O111"/>
    <mergeCell ref="B112:O112"/>
    <mergeCell ref="D113:D116"/>
    <mergeCell ref="B103:E103"/>
    <mergeCell ref="F103:F104"/>
    <mergeCell ref="G103:H103"/>
    <mergeCell ref="E113:E116"/>
    <mergeCell ref="F113:F114"/>
    <mergeCell ref="F115:F116"/>
    <mergeCell ref="G113:G116"/>
    <mergeCell ref="H113:H116"/>
    <mergeCell ref="B113:B116"/>
    <mergeCell ref="H105:H109"/>
    <mergeCell ref="D73:D74"/>
    <mergeCell ref="E73:E74"/>
    <mergeCell ref="B105:B109"/>
    <mergeCell ref="D105:D109"/>
    <mergeCell ref="E105:E109"/>
    <mergeCell ref="F105:F107"/>
    <mergeCell ref="F108:F109"/>
    <mergeCell ref="G105:G109"/>
    <mergeCell ref="H75:H76"/>
    <mergeCell ref="M99:M101"/>
    <mergeCell ref="N96:N101"/>
    <mergeCell ref="I93:I95"/>
    <mergeCell ref="J93:J95"/>
    <mergeCell ref="G69:G72"/>
    <mergeCell ref="H69:H72"/>
    <mergeCell ref="N69:N72"/>
    <mergeCell ref="K96:K98"/>
    <mergeCell ref="K99:K101"/>
    <mergeCell ref="L96:L98"/>
    <mergeCell ref="L99:L101"/>
    <mergeCell ref="G96:G101"/>
    <mergeCell ref="H96:H101"/>
    <mergeCell ref="J86:J90"/>
    <mergeCell ref="J75:J76"/>
    <mergeCell ref="I75:I76"/>
    <mergeCell ref="N78:N80"/>
    <mergeCell ref="M96:M98"/>
    <mergeCell ref="N75:N76"/>
    <mergeCell ref="O82:O83"/>
    <mergeCell ref="G93:G95"/>
    <mergeCell ref="H93:H95"/>
    <mergeCell ref="B67:E67"/>
    <mergeCell ref="F67:F68"/>
    <mergeCell ref="G67:H67"/>
    <mergeCell ref="L60:L64"/>
    <mergeCell ref="M60:M64"/>
    <mergeCell ref="D69:D72"/>
    <mergeCell ref="F69:F72"/>
    <mergeCell ref="J60:J64"/>
    <mergeCell ref="E69:E72"/>
    <mergeCell ref="H78:H80"/>
    <mergeCell ref="I78:I80"/>
    <mergeCell ref="J78:J80"/>
    <mergeCell ref="I73:I74"/>
    <mergeCell ref="G73:G74"/>
    <mergeCell ref="E93:E95"/>
    <mergeCell ref="L67:L68"/>
    <mergeCell ref="M67:M68"/>
    <mergeCell ref="K67:K68"/>
    <mergeCell ref="K60:K64"/>
    <mergeCell ref="I60:I64"/>
    <mergeCell ref="O69:O72"/>
    <mergeCell ref="B69:B72"/>
    <mergeCell ref="I69:I72"/>
    <mergeCell ref="J69:J72"/>
    <mergeCell ref="O60:O64"/>
    <mergeCell ref="N60:N64"/>
    <mergeCell ref="B60:B64"/>
    <mergeCell ref="D60:D64"/>
    <mergeCell ref="E60:E64"/>
    <mergeCell ref="G60:G64"/>
    <mergeCell ref="H60:H64"/>
    <mergeCell ref="I67:I68"/>
    <mergeCell ref="J67:J68"/>
    <mergeCell ref="N67:N68"/>
    <mergeCell ref="O67:O68"/>
    <mergeCell ref="B66:O66"/>
    <mergeCell ref="I58:I59"/>
    <mergeCell ref="N15:N22"/>
    <mergeCell ref="E15:E22"/>
    <mergeCell ref="H15:H22"/>
    <mergeCell ref="K15:K19"/>
    <mergeCell ref="K20:K22"/>
    <mergeCell ref="J15:J22"/>
    <mergeCell ref="L40:L41"/>
    <mergeCell ref="N35:N41"/>
    <mergeCell ref="L30:L31"/>
    <mergeCell ref="M30:M31"/>
    <mergeCell ref="G55:G57"/>
    <mergeCell ref="H55:H57"/>
    <mergeCell ref="H58:H59"/>
    <mergeCell ref="J58:J59"/>
    <mergeCell ref="N30:N31"/>
    <mergeCell ref="M40:M41"/>
    <mergeCell ref="L20:L22"/>
    <mergeCell ref="M20:M22"/>
    <mergeCell ref="N58:N59"/>
  </mergeCells>
  <printOptions horizontalCentered="1"/>
  <pageMargins left="0.70866141732283472" right="0.70866141732283472" top="0.35433070866141736" bottom="0.31496062992125984" header="0.15748031496062992" footer="0.15748031496062992"/>
  <pageSetup paperSize="5" scale="48" fitToHeight="0" orientation="landscape" blackAndWhite="1" r:id="rId1"/>
  <headerFooter scaleWithDoc="0" alignWithMargins="0">
    <oddFooter>&amp;R&amp;"Humanst521 BT,Roman"&amp;7DIMENSIÓN 1 / ACADÉMICA</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B7:O37"/>
  <sheetViews>
    <sheetView topLeftCell="B4" zoomScale="70" zoomScaleNormal="70" zoomScaleSheetLayoutView="70" zoomScalePageLayoutView="50" workbookViewId="0">
      <selection activeCell="J15" sqref="J15"/>
    </sheetView>
  </sheetViews>
  <sheetFormatPr baseColWidth="10" defaultColWidth="11.5" defaultRowHeight="15"/>
  <cols>
    <col min="1" max="1" width="3.33203125" style="1" customWidth="1"/>
    <col min="2" max="2" width="4.5" style="6" customWidth="1"/>
    <col min="3" max="3" width="25.6640625" style="84" customWidth="1"/>
    <col min="4" max="4" width="36.5" style="84" customWidth="1"/>
    <col min="5" max="5" width="23.5" style="84" customWidth="1"/>
    <col min="6" max="6" width="11.1640625" style="6" customWidth="1"/>
    <col min="7" max="7" width="11.83203125" style="6" customWidth="1"/>
    <col min="8" max="8" width="13.6640625" style="6" customWidth="1"/>
    <col min="9" max="9" width="13.1640625" style="6" customWidth="1"/>
    <col min="10" max="10" width="24.6640625" style="84" customWidth="1"/>
    <col min="11" max="11" width="18.33203125" style="39" customWidth="1"/>
    <col min="12" max="12" width="17.6640625" style="6" customWidth="1"/>
    <col min="13" max="13" width="10.5" style="46" customWidth="1"/>
    <col min="14" max="14" width="10.5" style="93" customWidth="1"/>
    <col min="15" max="15" width="60.33203125" style="93" customWidth="1"/>
    <col min="16" max="16" width="2.33203125" style="1" customWidth="1"/>
    <col min="17" max="16384" width="11.5" style="1"/>
  </cols>
  <sheetData>
    <row r="7" spans="2:15" s="5" customFormat="1" ht="16">
      <c r="B7" s="573" t="str">
        <f>Dimenciones!$B$4</f>
        <v>DIMENSIÓN DEL TALENTO HUMANO</v>
      </c>
      <c r="C7" s="574"/>
      <c r="D7" s="574"/>
      <c r="E7" s="574"/>
      <c r="F7" s="574"/>
      <c r="G7" s="574"/>
      <c r="H7" s="574"/>
      <c r="I7" s="574"/>
      <c r="J7" s="574"/>
      <c r="K7" s="574"/>
      <c r="L7" s="574"/>
      <c r="M7" s="574"/>
      <c r="N7" s="574"/>
      <c r="O7" s="574"/>
    </row>
    <row r="8" spans="2:15" s="5" customFormat="1" ht="40.5" customHeight="1">
      <c r="B8" s="559" t="s">
        <v>289</v>
      </c>
      <c r="C8" s="559"/>
      <c r="D8" s="559"/>
      <c r="E8" s="559"/>
      <c r="F8" s="559"/>
      <c r="G8" s="559"/>
      <c r="H8" s="559"/>
      <c r="I8" s="559"/>
      <c r="J8" s="559"/>
      <c r="K8" s="559"/>
      <c r="L8" s="559"/>
      <c r="M8" s="559"/>
      <c r="N8" s="559"/>
      <c r="O8" s="559"/>
    </row>
    <row r="9" spans="2:15" s="5" customFormat="1" ht="82.5" customHeight="1">
      <c r="B9" s="559"/>
      <c r="C9" s="559"/>
      <c r="D9" s="559"/>
      <c r="E9" s="559"/>
      <c r="F9" s="559"/>
      <c r="G9" s="559"/>
      <c r="H9" s="559"/>
      <c r="I9" s="559"/>
      <c r="J9" s="559"/>
      <c r="K9" s="559"/>
      <c r="L9" s="559"/>
      <c r="M9" s="559"/>
      <c r="N9" s="559"/>
      <c r="O9" s="559"/>
    </row>
    <row r="10" spans="2:15" s="78" customFormat="1" ht="20.25" customHeight="1">
      <c r="B10" s="322"/>
      <c r="C10" s="87"/>
      <c r="D10" s="87"/>
      <c r="E10" s="87"/>
      <c r="F10" s="322"/>
      <c r="G10" s="322"/>
      <c r="H10" s="322"/>
      <c r="I10" s="322"/>
      <c r="J10" s="87"/>
      <c r="K10" s="71"/>
      <c r="L10" s="322"/>
      <c r="M10" s="50"/>
      <c r="N10" s="96"/>
      <c r="O10" s="96"/>
    </row>
    <row r="11" spans="2:15" s="5" customFormat="1" ht="26.25" customHeight="1">
      <c r="B11" s="572" t="s">
        <v>290</v>
      </c>
      <c r="C11" s="572"/>
      <c r="D11" s="572"/>
      <c r="E11" s="572"/>
      <c r="F11" s="572"/>
      <c r="G11" s="572"/>
      <c r="H11" s="572"/>
      <c r="I11" s="572"/>
      <c r="J11" s="572"/>
      <c r="K11" s="572"/>
      <c r="L11" s="572"/>
      <c r="M11" s="572"/>
      <c r="N11" s="572"/>
      <c r="O11" s="572"/>
    </row>
    <row r="12" spans="2:15" s="4" customFormat="1" ht="28.5" customHeight="1">
      <c r="B12" s="588" t="s">
        <v>291</v>
      </c>
      <c r="C12" s="588"/>
      <c r="D12" s="588"/>
      <c r="E12" s="588"/>
      <c r="F12" s="588"/>
      <c r="G12" s="588"/>
      <c r="H12" s="588"/>
      <c r="I12" s="588"/>
      <c r="J12" s="588"/>
      <c r="K12" s="588"/>
      <c r="L12" s="588"/>
      <c r="M12" s="588"/>
      <c r="N12" s="588"/>
      <c r="O12" s="588"/>
    </row>
    <row r="13" spans="2:15" s="3" customFormat="1" ht="29.25" customHeight="1">
      <c r="B13" s="560" t="s">
        <v>90</v>
      </c>
      <c r="C13" s="560"/>
      <c r="D13" s="560"/>
      <c r="E13" s="560" t="s">
        <v>91</v>
      </c>
      <c r="F13" s="560" t="s">
        <v>92</v>
      </c>
      <c r="G13" s="560"/>
      <c r="H13" s="560" t="s">
        <v>93</v>
      </c>
      <c r="I13" s="560" t="s">
        <v>94</v>
      </c>
      <c r="J13" s="560" t="s">
        <v>95</v>
      </c>
      <c r="K13" s="560" t="s">
        <v>96</v>
      </c>
      <c r="L13" s="560" t="s">
        <v>97</v>
      </c>
      <c r="M13" s="561" t="s">
        <v>98</v>
      </c>
      <c r="N13" s="560" t="s">
        <v>99</v>
      </c>
      <c r="O13" s="560"/>
    </row>
    <row r="14" spans="2:15" s="3" customFormat="1" ht="29.25" customHeight="1">
      <c r="B14" s="310" t="s">
        <v>100</v>
      </c>
      <c r="C14" s="310" t="s">
        <v>102</v>
      </c>
      <c r="D14" s="310" t="s">
        <v>103</v>
      </c>
      <c r="E14" s="560"/>
      <c r="F14" s="308" t="s">
        <v>104</v>
      </c>
      <c r="G14" s="310" t="s">
        <v>105</v>
      </c>
      <c r="H14" s="560"/>
      <c r="I14" s="560"/>
      <c r="J14" s="560"/>
      <c r="K14" s="560"/>
      <c r="L14" s="560"/>
      <c r="M14" s="561"/>
      <c r="N14" s="560"/>
      <c r="O14" s="560"/>
    </row>
    <row r="15" spans="2:15" s="2" customFormat="1" ht="151.5" customHeight="1">
      <c r="B15" s="313">
        <v>18</v>
      </c>
      <c r="C15" s="309" t="s">
        <v>292</v>
      </c>
      <c r="D15" s="309" t="s">
        <v>293</v>
      </c>
      <c r="E15" s="309" t="s">
        <v>241</v>
      </c>
      <c r="F15" s="312">
        <v>10000</v>
      </c>
      <c r="G15" s="310" t="s">
        <v>170</v>
      </c>
      <c r="H15" s="320">
        <v>0</v>
      </c>
      <c r="I15" s="326">
        <v>0</v>
      </c>
      <c r="J15" s="309" t="s">
        <v>294</v>
      </c>
      <c r="K15" s="310" t="s">
        <v>295</v>
      </c>
      <c r="L15" s="310">
        <v>0</v>
      </c>
      <c r="M15" s="311">
        <v>0.3</v>
      </c>
      <c r="N15" s="591" t="s">
        <v>296</v>
      </c>
      <c r="O15" s="591"/>
    </row>
    <row r="16" spans="2:15" s="5" customFormat="1" ht="26.25" customHeight="1">
      <c r="B16" s="572" t="s">
        <v>297</v>
      </c>
      <c r="C16" s="572"/>
      <c r="D16" s="572"/>
      <c r="E16" s="572"/>
      <c r="F16" s="572"/>
      <c r="G16" s="572"/>
      <c r="H16" s="572"/>
      <c r="I16" s="572"/>
      <c r="J16" s="572"/>
      <c r="K16" s="572"/>
      <c r="L16" s="572"/>
      <c r="M16" s="572"/>
      <c r="N16" s="572"/>
      <c r="O16" s="572"/>
    </row>
    <row r="17" spans="2:15" s="4" customFormat="1" ht="28.5" customHeight="1">
      <c r="B17" s="588" t="s">
        <v>298</v>
      </c>
      <c r="C17" s="588"/>
      <c r="D17" s="588"/>
      <c r="E17" s="588"/>
      <c r="F17" s="588"/>
      <c r="G17" s="588"/>
      <c r="H17" s="588"/>
      <c r="I17" s="588"/>
      <c r="J17" s="588"/>
      <c r="K17" s="588"/>
      <c r="L17" s="588"/>
      <c r="M17" s="588"/>
      <c r="N17" s="588"/>
      <c r="O17" s="588"/>
    </row>
    <row r="18" spans="2:15" s="2" customFormat="1" ht="132" customHeight="1">
      <c r="B18" s="564">
        <v>19</v>
      </c>
      <c r="C18" s="559" t="s">
        <v>299</v>
      </c>
      <c r="D18" s="559" t="s">
        <v>300</v>
      </c>
      <c r="E18" s="559" t="s">
        <v>301</v>
      </c>
      <c r="F18" s="562">
        <v>56475</v>
      </c>
      <c r="G18" s="560" t="s">
        <v>109</v>
      </c>
      <c r="H18" s="593">
        <v>56475</v>
      </c>
      <c r="I18" s="594">
        <v>1</v>
      </c>
      <c r="J18" s="309" t="s">
        <v>302</v>
      </c>
      <c r="K18" s="310" t="s">
        <v>303</v>
      </c>
      <c r="L18" s="310">
        <v>58</v>
      </c>
      <c r="M18" s="561">
        <v>0.65</v>
      </c>
      <c r="N18" s="592" t="s">
        <v>304</v>
      </c>
      <c r="O18" s="592"/>
    </row>
    <row r="19" spans="2:15" s="2" customFormat="1" ht="122.25" customHeight="1">
      <c r="B19" s="564"/>
      <c r="C19" s="559"/>
      <c r="D19" s="559"/>
      <c r="E19" s="559"/>
      <c r="F19" s="562"/>
      <c r="G19" s="560"/>
      <c r="H19" s="593"/>
      <c r="I19" s="594"/>
      <c r="J19" s="309" t="s">
        <v>305</v>
      </c>
      <c r="K19" s="310" t="s">
        <v>306</v>
      </c>
      <c r="L19" s="310">
        <v>70</v>
      </c>
      <c r="M19" s="561"/>
      <c r="N19" s="592"/>
      <c r="O19" s="592"/>
    </row>
    <row r="20" spans="2:15" s="2" customFormat="1" ht="159.75" customHeight="1">
      <c r="B20" s="564"/>
      <c r="C20" s="559"/>
      <c r="D20" s="559"/>
      <c r="E20" s="559"/>
      <c r="F20" s="562"/>
      <c r="G20" s="560"/>
      <c r="H20" s="593"/>
      <c r="I20" s="594"/>
      <c r="J20" s="309" t="s">
        <v>307</v>
      </c>
      <c r="K20" s="310" t="s">
        <v>144</v>
      </c>
      <c r="L20" s="310">
        <v>80</v>
      </c>
      <c r="M20" s="561"/>
      <c r="N20" s="592"/>
      <c r="O20" s="592"/>
    </row>
    <row r="21" spans="2:15" s="2" customFormat="1" ht="198" customHeight="1">
      <c r="B21" s="564"/>
      <c r="C21" s="559"/>
      <c r="D21" s="559"/>
      <c r="E21" s="559"/>
      <c r="F21" s="562"/>
      <c r="G21" s="560"/>
      <c r="H21" s="593"/>
      <c r="I21" s="594"/>
      <c r="J21" s="309" t="s">
        <v>308</v>
      </c>
      <c r="K21" s="310" t="s">
        <v>309</v>
      </c>
      <c r="L21" s="310">
        <v>60</v>
      </c>
      <c r="M21" s="561"/>
      <c r="N21" s="592"/>
      <c r="O21" s="592"/>
    </row>
    <row r="22" spans="2:15" s="3" customFormat="1" ht="22.5" customHeight="1">
      <c r="B22" s="40"/>
      <c r="C22" s="85"/>
      <c r="D22" s="85"/>
      <c r="E22" s="85"/>
      <c r="F22" s="63"/>
      <c r="G22" s="71"/>
      <c r="H22" s="64"/>
      <c r="I22" s="65"/>
      <c r="J22" s="85"/>
      <c r="K22" s="40"/>
      <c r="L22" s="40"/>
      <c r="M22" s="49"/>
      <c r="N22" s="95"/>
      <c r="O22" s="95"/>
    </row>
    <row r="23" spans="2:15" s="3" customFormat="1" ht="57.75" customHeight="1">
      <c r="B23" s="41"/>
      <c r="C23" s="86"/>
      <c r="D23" s="86"/>
      <c r="E23" s="86"/>
      <c r="F23" s="63">
        <f>F18+F15</f>
        <v>66475</v>
      </c>
      <c r="G23" s="41"/>
      <c r="H23" s="64">
        <f>H18+H15</f>
        <v>56475</v>
      </c>
      <c r="I23" s="65">
        <f>H23/F23</f>
        <v>0.84956750658142155</v>
      </c>
      <c r="J23" s="86"/>
      <c r="K23" s="41"/>
      <c r="L23" s="41"/>
      <c r="M23" s="49"/>
      <c r="N23" s="95"/>
      <c r="O23" s="95"/>
    </row>
    <row r="24" spans="2:15" s="3" customFormat="1" ht="60" customHeight="1">
      <c r="B24" s="41"/>
      <c r="C24" s="86"/>
      <c r="D24" s="86"/>
      <c r="E24" s="86"/>
      <c r="F24" s="41"/>
      <c r="G24" s="41"/>
      <c r="H24" s="41"/>
      <c r="I24" s="41"/>
      <c r="J24" s="86"/>
      <c r="K24" s="41"/>
      <c r="L24" s="41"/>
      <c r="M24" s="49"/>
      <c r="N24" s="95"/>
      <c r="O24" s="95"/>
    </row>
    <row r="25" spans="2:15" s="3" customFormat="1" ht="39.75" customHeight="1">
      <c r="B25" s="41"/>
      <c r="C25" s="86"/>
      <c r="D25" s="86"/>
      <c r="E25" s="86"/>
      <c r="F25" s="41"/>
      <c r="G25" s="41"/>
      <c r="H25" s="41"/>
      <c r="I25" s="41"/>
      <c r="J25" s="86"/>
      <c r="K25" s="41"/>
      <c r="L25" s="41"/>
      <c r="M25" s="49"/>
      <c r="N25" s="95"/>
      <c r="O25" s="95"/>
    </row>
    <row r="26" spans="2:15" s="3" customFormat="1" ht="72.75" customHeight="1">
      <c r="B26" s="41"/>
      <c r="C26" s="86"/>
      <c r="D26" s="86"/>
      <c r="E26" s="86"/>
      <c r="F26" s="41"/>
      <c r="G26" s="41"/>
      <c r="H26" s="41"/>
      <c r="I26" s="41"/>
      <c r="J26" s="86"/>
      <c r="K26" s="41"/>
      <c r="L26" s="41"/>
      <c r="M26" s="49"/>
      <c r="N26" s="95"/>
      <c r="O26" s="95"/>
    </row>
    <row r="27" spans="2:15" s="3" customFormat="1" ht="58.5" customHeight="1">
      <c r="B27" s="322"/>
      <c r="C27" s="87"/>
      <c r="D27" s="87"/>
      <c r="E27" s="87"/>
      <c r="F27" s="322"/>
      <c r="G27" s="322"/>
      <c r="H27" s="322"/>
      <c r="I27" s="322"/>
      <c r="J27" s="87"/>
      <c r="K27" s="71"/>
      <c r="L27" s="322"/>
      <c r="M27" s="50"/>
      <c r="N27" s="96"/>
      <c r="O27" s="96"/>
    </row>
    <row r="28" spans="2:15" ht="20.25" customHeight="1">
      <c r="B28" s="322"/>
      <c r="C28" s="590"/>
      <c r="D28" s="590"/>
      <c r="E28" s="87"/>
      <c r="F28" s="589"/>
      <c r="G28" s="589"/>
      <c r="H28" s="322"/>
      <c r="I28" s="322"/>
    </row>
    <row r="29" spans="2:15" ht="34.5" customHeight="1">
      <c r="B29" s="21"/>
      <c r="C29" s="323"/>
      <c r="D29" s="323"/>
      <c r="E29" s="88"/>
      <c r="F29" s="589"/>
      <c r="G29" s="589"/>
      <c r="H29" s="322"/>
      <c r="I29" s="322"/>
      <c r="J29" s="89"/>
      <c r="K29" s="7"/>
      <c r="L29" s="7"/>
      <c r="M29" s="47"/>
      <c r="N29" s="94"/>
      <c r="O29" s="94"/>
    </row>
    <row r="30" spans="2:15" ht="12.75" customHeight="1">
      <c r="B30" s="21"/>
      <c r="C30" s="323"/>
      <c r="D30" s="323"/>
      <c r="E30" s="88"/>
      <c r="F30" s="589"/>
      <c r="G30" s="589"/>
      <c r="H30" s="322"/>
      <c r="I30" s="322"/>
      <c r="J30" s="89"/>
      <c r="K30" s="7"/>
      <c r="L30" s="7"/>
      <c r="M30" s="47"/>
      <c r="N30" s="94"/>
      <c r="O30" s="94"/>
    </row>
    <row r="31" spans="2:15" ht="38.25" customHeight="1">
      <c r="B31" s="21"/>
      <c r="C31" s="323"/>
      <c r="D31" s="323"/>
      <c r="E31" s="88"/>
      <c r="F31" s="21"/>
      <c r="G31" s="21"/>
      <c r="H31" s="21"/>
      <c r="I31" s="21"/>
      <c r="J31" s="89"/>
      <c r="K31" s="7"/>
      <c r="L31" s="7"/>
      <c r="M31" s="47"/>
      <c r="N31" s="94"/>
      <c r="O31" s="94"/>
    </row>
    <row r="32" spans="2:15" s="2" customFormat="1">
      <c r="B32" s="21"/>
      <c r="C32" s="323"/>
      <c r="D32" s="323"/>
      <c r="E32" s="88"/>
      <c r="F32" s="21"/>
      <c r="G32" s="21"/>
      <c r="H32" s="21"/>
      <c r="I32" s="21"/>
      <c r="J32" s="89"/>
      <c r="K32" s="7"/>
      <c r="L32" s="7"/>
      <c r="M32" s="47"/>
      <c r="N32" s="94"/>
      <c r="O32" s="94"/>
    </row>
    <row r="33" spans="2:15" s="2" customFormat="1">
      <c r="B33" s="21"/>
      <c r="C33" s="323"/>
      <c r="D33" s="323"/>
      <c r="E33" s="88"/>
      <c r="F33" s="322"/>
      <c r="G33" s="21"/>
      <c r="H33" s="21"/>
      <c r="I33" s="21"/>
      <c r="J33" s="89"/>
      <c r="K33" s="7"/>
      <c r="L33" s="7"/>
      <c r="M33" s="47"/>
      <c r="N33" s="94"/>
      <c r="O33" s="94"/>
    </row>
    <row r="34" spans="2:15">
      <c r="B34" s="21"/>
      <c r="C34" s="323"/>
      <c r="D34" s="323"/>
      <c r="E34" s="88"/>
      <c r="F34" s="21"/>
      <c r="G34" s="21"/>
      <c r="H34" s="21"/>
      <c r="I34" s="21"/>
      <c r="J34" s="89"/>
      <c r="K34" s="7"/>
      <c r="L34" s="7"/>
      <c r="M34" s="47"/>
      <c r="N34" s="94"/>
      <c r="O34" s="94"/>
    </row>
    <row r="35" spans="2:15">
      <c r="B35" s="21"/>
      <c r="C35" s="323"/>
      <c r="D35" s="323"/>
      <c r="E35" s="88"/>
      <c r="F35" s="21"/>
      <c r="G35" s="21"/>
      <c r="H35" s="21"/>
      <c r="I35" s="21"/>
      <c r="J35" s="89"/>
      <c r="K35" s="7"/>
      <c r="L35" s="7"/>
      <c r="M35" s="47"/>
      <c r="N35" s="94"/>
      <c r="O35" s="94"/>
    </row>
    <row r="36" spans="2:15">
      <c r="B36" s="7"/>
      <c r="C36" s="89"/>
      <c r="D36" s="89"/>
      <c r="E36" s="89"/>
      <c r="F36" s="7"/>
      <c r="G36" s="7"/>
      <c r="H36" s="7"/>
      <c r="I36" s="7"/>
      <c r="J36" s="89"/>
      <c r="K36" s="7"/>
      <c r="L36" s="7"/>
      <c r="M36" s="47"/>
      <c r="N36" s="94"/>
      <c r="O36" s="94"/>
    </row>
    <row r="37" spans="2:15">
      <c r="B37" s="7"/>
      <c r="C37" s="89"/>
      <c r="D37" s="89"/>
      <c r="E37" s="89"/>
      <c r="F37" s="7"/>
      <c r="G37" s="7"/>
      <c r="H37" s="7"/>
      <c r="I37" s="7"/>
      <c r="J37" s="89"/>
      <c r="K37" s="7"/>
      <c r="L37" s="7"/>
      <c r="M37" s="47"/>
      <c r="N37" s="94"/>
      <c r="O37" s="94"/>
    </row>
  </sheetData>
  <mergeCells count="30">
    <mergeCell ref="F29:G30"/>
    <mergeCell ref="C28:D28"/>
    <mergeCell ref="F28:G28"/>
    <mergeCell ref="N15:O15"/>
    <mergeCell ref="B17:O17"/>
    <mergeCell ref="B18:B21"/>
    <mergeCell ref="C18:C21"/>
    <mergeCell ref="D18:D21"/>
    <mergeCell ref="E18:E21"/>
    <mergeCell ref="F18:F21"/>
    <mergeCell ref="G18:G21"/>
    <mergeCell ref="M18:M21"/>
    <mergeCell ref="N18:O21"/>
    <mergeCell ref="B16:O16"/>
    <mergeCell ref="H18:H21"/>
    <mergeCell ref="I18:I21"/>
    <mergeCell ref="B7:O7"/>
    <mergeCell ref="B8:O9"/>
    <mergeCell ref="B11:O11"/>
    <mergeCell ref="B12:O12"/>
    <mergeCell ref="B13:D13"/>
    <mergeCell ref="E13:E14"/>
    <mergeCell ref="F13:G13"/>
    <mergeCell ref="J13:J14"/>
    <mergeCell ref="K13:K14"/>
    <mergeCell ref="M13:M14"/>
    <mergeCell ref="N13:O14"/>
    <mergeCell ref="L13:L14"/>
    <mergeCell ref="H13:H14"/>
    <mergeCell ref="I13:I14"/>
  </mergeCells>
  <printOptions horizontalCentered="1" verticalCentered="1"/>
  <pageMargins left="0.70866141732283472" right="0.70866141732283472" top="0.35433070866141736" bottom="0.31496062992125984" header="0.15748031496062992" footer="0.15748031496062992"/>
  <pageSetup scale="41" fitToHeight="0" orientation="landscape" r:id="rId1"/>
  <headerFooter scaleWithDoc="0" alignWithMargins="0">
    <oddFooter xml:space="preserve">&amp;R&amp;"Humanst521 BT,Roman"&amp;7DIMENSIÓN 2 / TALENTO HUMANO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B7:N80"/>
  <sheetViews>
    <sheetView topLeftCell="A23" zoomScale="60" zoomScaleNormal="60" zoomScaleSheetLayoutView="80" zoomScalePageLayoutView="50" workbookViewId="0">
      <selection activeCell="B8" sqref="B8:O9"/>
    </sheetView>
  </sheetViews>
  <sheetFormatPr baseColWidth="10" defaultColWidth="11.5" defaultRowHeight="15"/>
  <cols>
    <col min="1" max="1" width="2.83203125" style="1" customWidth="1"/>
    <col min="2" max="2" width="4.6640625" style="7" customWidth="1"/>
    <col min="3" max="3" width="24.5" style="89" customWidth="1"/>
    <col min="4" max="4" width="31.1640625" style="89" customWidth="1"/>
    <col min="5" max="5" width="23" style="89" customWidth="1"/>
    <col min="6" max="6" width="13.83203125" style="7" customWidth="1"/>
    <col min="7" max="7" width="9.5" style="7" customWidth="1"/>
    <col min="8" max="8" width="15.83203125" style="7" customWidth="1"/>
    <col min="9" max="9" width="15.83203125" style="89" customWidth="1"/>
    <col min="10" max="10" width="27.5" style="89" customWidth="1"/>
    <col min="11" max="11" width="14" style="7" customWidth="1"/>
    <col min="12" max="12" width="15.5" style="6" customWidth="1"/>
    <col min="13" max="13" width="10.33203125" style="8" customWidth="1"/>
    <col min="14" max="14" width="61.5" style="93" customWidth="1"/>
    <col min="15" max="15" width="2.5" style="1" customWidth="1"/>
    <col min="16" max="16384" width="11.5" style="1"/>
  </cols>
  <sheetData>
    <row r="7" spans="2:14" s="5" customFormat="1" ht="16">
      <c r="B7" s="573" t="str">
        <f>Dimenciones!B5</f>
        <v>DIMENSIÓN DEL BIENESTAR UNIVERSITARIO</v>
      </c>
      <c r="C7" s="574"/>
      <c r="D7" s="574"/>
      <c r="E7" s="574"/>
      <c r="F7" s="574"/>
      <c r="G7" s="574"/>
      <c r="H7" s="574"/>
      <c r="I7" s="574"/>
      <c r="J7" s="574"/>
      <c r="K7" s="574"/>
      <c r="L7" s="574"/>
      <c r="M7" s="574"/>
      <c r="N7" s="596"/>
    </row>
    <row r="8" spans="2:14" s="5" customFormat="1" ht="35.25" customHeight="1">
      <c r="B8" s="559" t="s">
        <v>310</v>
      </c>
      <c r="C8" s="559"/>
      <c r="D8" s="559"/>
      <c r="E8" s="559"/>
      <c r="F8" s="559"/>
      <c r="G8" s="559"/>
      <c r="H8" s="559"/>
      <c r="I8" s="559"/>
      <c r="J8" s="559"/>
      <c r="K8" s="559"/>
      <c r="L8" s="559"/>
      <c r="M8" s="559"/>
      <c r="N8" s="559"/>
    </row>
    <row r="9" spans="2:14" s="5" customFormat="1" ht="21" customHeight="1">
      <c r="B9" s="559"/>
      <c r="C9" s="559"/>
      <c r="D9" s="559"/>
      <c r="E9" s="559"/>
      <c r="F9" s="559"/>
      <c r="G9" s="559"/>
      <c r="H9" s="559"/>
      <c r="I9" s="559"/>
      <c r="J9" s="559"/>
      <c r="K9" s="559"/>
      <c r="L9" s="559"/>
      <c r="M9" s="559"/>
      <c r="N9" s="559"/>
    </row>
    <row r="10" spans="2:14" s="5" customFormat="1" ht="10.5" customHeight="1">
      <c r="B10" s="560"/>
      <c r="C10" s="560"/>
      <c r="D10" s="560"/>
      <c r="E10" s="560"/>
      <c r="F10" s="560"/>
      <c r="G10" s="560"/>
      <c r="H10" s="560"/>
      <c r="I10" s="560"/>
      <c r="J10" s="560"/>
      <c r="K10" s="560"/>
      <c r="L10" s="560"/>
      <c r="M10" s="560"/>
      <c r="N10" s="560"/>
    </row>
    <row r="11" spans="2:14" s="5" customFormat="1" ht="21" customHeight="1">
      <c r="B11" s="572" t="s">
        <v>311</v>
      </c>
      <c r="C11" s="572"/>
      <c r="D11" s="572"/>
      <c r="E11" s="572"/>
      <c r="F11" s="572"/>
      <c r="G11" s="572"/>
      <c r="H11" s="572"/>
      <c r="I11" s="572"/>
      <c r="J11" s="572"/>
      <c r="K11" s="572"/>
      <c r="L11" s="572"/>
      <c r="M11" s="572"/>
      <c r="N11" s="572"/>
    </row>
    <row r="12" spans="2:14" s="4" customFormat="1" ht="22.5" customHeight="1">
      <c r="B12" s="588" t="s">
        <v>312</v>
      </c>
      <c r="C12" s="588"/>
      <c r="D12" s="588"/>
      <c r="E12" s="588"/>
      <c r="F12" s="588"/>
      <c r="G12" s="588"/>
      <c r="H12" s="588"/>
      <c r="I12" s="588"/>
      <c r="J12" s="588"/>
      <c r="K12" s="588"/>
      <c r="L12" s="588"/>
      <c r="M12" s="588"/>
      <c r="N12" s="588"/>
    </row>
    <row r="13" spans="2:14" s="3" customFormat="1" ht="28.5" customHeight="1">
      <c r="B13" s="560" t="s">
        <v>90</v>
      </c>
      <c r="C13" s="560"/>
      <c r="D13" s="560"/>
      <c r="E13" s="560" t="s">
        <v>91</v>
      </c>
      <c r="F13" s="560" t="s">
        <v>92</v>
      </c>
      <c r="G13" s="560"/>
      <c r="H13" s="560" t="s">
        <v>93</v>
      </c>
      <c r="I13" s="560" t="s">
        <v>94</v>
      </c>
      <c r="J13" s="560" t="s">
        <v>95</v>
      </c>
      <c r="K13" s="560" t="s">
        <v>96</v>
      </c>
      <c r="L13" s="560" t="s">
        <v>97</v>
      </c>
      <c r="M13" s="561" t="s">
        <v>98</v>
      </c>
      <c r="N13" s="560" t="s">
        <v>99</v>
      </c>
    </row>
    <row r="14" spans="2:14" s="3" customFormat="1" ht="45.75" customHeight="1">
      <c r="B14" s="310" t="s">
        <v>100</v>
      </c>
      <c r="C14" s="310" t="s">
        <v>102</v>
      </c>
      <c r="D14" s="310" t="s">
        <v>103</v>
      </c>
      <c r="E14" s="560"/>
      <c r="F14" s="308" t="s">
        <v>104</v>
      </c>
      <c r="G14" s="310" t="s">
        <v>105</v>
      </c>
      <c r="H14" s="560"/>
      <c r="I14" s="560"/>
      <c r="J14" s="560"/>
      <c r="K14" s="560"/>
      <c r="L14" s="560"/>
      <c r="M14" s="561"/>
      <c r="N14" s="560"/>
    </row>
    <row r="15" spans="2:14" ht="54.75" customHeight="1">
      <c r="B15" s="564">
        <v>20</v>
      </c>
      <c r="C15" s="559" t="s">
        <v>313</v>
      </c>
      <c r="D15" s="559" t="s">
        <v>314</v>
      </c>
      <c r="E15" s="559" t="s">
        <v>315</v>
      </c>
      <c r="F15" s="562">
        <v>1000</v>
      </c>
      <c r="G15" s="560" t="s">
        <v>170</v>
      </c>
      <c r="H15" s="565">
        <v>0</v>
      </c>
      <c r="I15" s="559" t="s">
        <v>316</v>
      </c>
      <c r="J15" s="309" t="s">
        <v>317</v>
      </c>
      <c r="K15" s="310" t="s">
        <v>172</v>
      </c>
      <c r="L15" s="108">
        <v>1</v>
      </c>
      <c r="M15" s="561">
        <v>0.5</v>
      </c>
      <c r="N15" s="566" t="s">
        <v>318</v>
      </c>
    </row>
    <row r="16" spans="2:14" ht="45.75" customHeight="1">
      <c r="B16" s="564"/>
      <c r="C16" s="559"/>
      <c r="D16" s="559"/>
      <c r="E16" s="559"/>
      <c r="F16" s="562"/>
      <c r="G16" s="560"/>
      <c r="H16" s="565"/>
      <c r="I16" s="559"/>
      <c r="J16" s="309" t="s">
        <v>319</v>
      </c>
      <c r="K16" s="310" t="s">
        <v>243</v>
      </c>
      <c r="L16" s="109">
        <v>2</v>
      </c>
      <c r="M16" s="561"/>
      <c r="N16" s="566"/>
    </row>
    <row r="17" spans="2:14" ht="45.75" customHeight="1">
      <c r="B17" s="564"/>
      <c r="C17" s="559"/>
      <c r="D17" s="559"/>
      <c r="E17" s="559"/>
      <c r="F17" s="562"/>
      <c r="G17" s="560"/>
      <c r="H17" s="565"/>
      <c r="I17" s="559"/>
      <c r="J17" s="309" t="s">
        <v>320</v>
      </c>
      <c r="K17" s="310" t="s">
        <v>321</v>
      </c>
      <c r="L17" s="108">
        <v>0</v>
      </c>
      <c r="M17" s="561"/>
      <c r="N17" s="566"/>
    </row>
    <row r="18" spans="2:14" ht="67.5" customHeight="1">
      <c r="B18" s="564"/>
      <c r="C18" s="559"/>
      <c r="D18" s="559"/>
      <c r="E18" s="559"/>
      <c r="F18" s="562"/>
      <c r="G18" s="560"/>
      <c r="H18" s="565"/>
      <c r="I18" s="559"/>
      <c r="J18" s="309" t="s">
        <v>322</v>
      </c>
      <c r="K18" s="310" t="s">
        <v>243</v>
      </c>
      <c r="L18" s="108">
        <v>0</v>
      </c>
      <c r="M18" s="561"/>
      <c r="N18" s="566"/>
    </row>
    <row r="19" spans="2:14" ht="67.5" customHeight="1">
      <c r="B19" s="564">
        <v>21</v>
      </c>
      <c r="C19" s="559" t="s">
        <v>323</v>
      </c>
      <c r="D19" s="559" t="s">
        <v>324</v>
      </c>
      <c r="E19" s="309" t="s">
        <v>325</v>
      </c>
      <c r="F19" s="562">
        <v>0</v>
      </c>
      <c r="G19" s="560"/>
      <c r="H19" s="565">
        <v>0</v>
      </c>
      <c r="I19" s="559" t="s">
        <v>326</v>
      </c>
      <c r="J19" s="309" t="s">
        <v>327</v>
      </c>
      <c r="K19" s="310" t="s">
        <v>172</v>
      </c>
      <c r="L19" s="108">
        <v>1</v>
      </c>
      <c r="M19" s="561">
        <v>0.5</v>
      </c>
      <c r="N19" s="566" t="s">
        <v>328</v>
      </c>
    </row>
    <row r="20" spans="2:14" ht="72" customHeight="1">
      <c r="B20" s="564"/>
      <c r="C20" s="559"/>
      <c r="D20" s="559"/>
      <c r="E20" s="309" t="s">
        <v>329</v>
      </c>
      <c r="F20" s="562"/>
      <c r="G20" s="560"/>
      <c r="H20" s="565"/>
      <c r="I20" s="559"/>
      <c r="J20" s="309" t="s">
        <v>330</v>
      </c>
      <c r="K20" s="310" t="s">
        <v>172</v>
      </c>
      <c r="L20" s="108">
        <v>0</v>
      </c>
      <c r="M20" s="561"/>
      <c r="N20" s="566"/>
    </row>
    <row r="21" spans="2:14" s="5" customFormat="1" ht="21.75" customHeight="1">
      <c r="B21" s="572" t="s">
        <v>331</v>
      </c>
      <c r="C21" s="572"/>
      <c r="D21" s="572"/>
      <c r="E21" s="572"/>
      <c r="F21" s="572"/>
      <c r="G21" s="572"/>
      <c r="H21" s="572"/>
      <c r="I21" s="572"/>
      <c r="J21" s="572"/>
      <c r="K21" s="572"/>
      <c r="L21" s="572"/>
      <c r="M21" s="572"/>
      <c r="N21" s="572"/>
    </row>
    <row r="22" spans="2:14" s="5" customFormat="1" ht="21.75" customHeight="1">
      <c r="B22" s="572" t="s">
        <v>332</v>
      </c>
      <c r="C22" s="572"/>
      <c r="D22" s="572"/>
      <c r="E22" s="572"/>
      <c r="F22" s="572"/>
      <c r="G22" s="572"/>
      <c r="H22" s="572"/>
      <c r="I22" s="572"/>
      <c r="J22" s="572"/>
      <c r="K22" s="572"/>
      <c r="L22" s="572"/>
      <c r="M22" s="572"/>
      <c r="N22" s="572"/>
    </row>
    <row r="23" spans="2:14" s="5" customFormat="1" ht="107.25" customHeight="1">
      <c r="B23" s="104">
        <v>22</v>
      </c>
      <c r="C23" s="309" t="s">
        <v>333</v>
      </c>
      <c r="D23" s="309" t="s">
        <v>334</v>
      </c>
      <c r="E23" s="105" t="s">
        <v>335</v>
      </c>
      <c r="F23" s="314">
        <v>0</v>
      </c>
      <c r="G23" s="104"/>
      <c r="H23" s="320">
        <v>0</v>
      </c>
      <c r="I23" s="309" t="s">
        <v>326</v>
      </c>
      <c r="J23" s="309" t="s">
        <v>336</v>
      </c>
      <c r="K23" s="104" t="s">
        <v>172</v>
      </c>
      <c r="L23" s="104">
        <v>0</v>
      </c>
      <c r="M23" s="110">
        <v>0.3</v>
      </c>
      <c r="N23" s="309" t="s">
        <v>337</v>
      </c>
    </row>
    <row r="24" spans="2:14" s="4" customFormat="1" ht="20.25" customHeight="1">
      <c r="B24" s="572" t="s">
        <v>338</v>
      </c>
      <c r="C24" s="572"/>
      <c r="D24" s="572"/>
      <c r="E24" s="572"/>
      <c r="F24" s="572"/>
      <c r="G24" s="572"/>
      <c r="H24" s="572"/>
      <c r="I24" s="572"/>
      <c r="J24" s="572"/>
      <c r="K24" s="572"/>
      <c r="L24" s="572"/>
      <c r="M24" s="572"/>
      <c r="N24" s="572"/>
    </row>
    <row r="25" spans="2:14" ht="131.25" customHeight="1">
      <c r="B25" s="564">
        <v>23</v>
      </c>
      <c r="C25" s="559" t="s">
        <v>339</v>
      </c>
      <c r="D25" s="309" t="s">
        <v>340</v>
      </c>
      <c r="E25" s="309" t="s">
        <v>341</v>
      </c>
      <c r="F25" s="312">
        <v>217175</v>
      </c>
      <c r="G25" s="310" t="s">
        <v>109</v>
      </c>
      <c r="H25" s="308">
        <v>154511</v>
      </c>
      <c r="I25" s="324">
        <v>0.71140000000000003</v>
      </c>
      <c r="J25" s="309" t="s">
        <v>342</v>
      </c>
      <c r="K25" s="310" t="s">
        <v>306</v>
      </c>
      <c r="L25" s="311">
        <v>0.7</v>
      </c>
      <c r="M25" s="311">
        <v>0.5</v>
      </c>
      <c r="N25" s="566" t="s">
        <v>343</v>
      </c>
    </row>
    <row r="26" spans="2:14" ht="90" customHeight="1">
      <c r="B26" s="564"/>
      <c r="C26" s="559"/>
      <c r="D26" s="309"/>
      <c r="E26" s="309"/>
      <c r="F26" s="312"/>
      <c r="G26" s="310"/>
      <c r="H26" s="308"/>
      <c r="I26" s="309"/>
      <c r="J26" s="309" t="s">
        <v>344</v>
      </c>
      <c r="K26" s="310" t="s">
        <v>144</v>
      </c>
      <c r="L26" s="311">
        <v>0.8</v>
      </c>
      <c r="M26" s="311"/>
      <c r="N26" s="566"/>
    </row>
    <row r="27" spans="2:14" s="78" customFormat="1" ht="62.25" hidden="1" customHeight="1" thickBot="1">
      <c r="B27" s="111"/>
      <c r="C27" s="309"/>
      <c r="D27" s="309"/>
      <c r="E27" s="309"/>
      <c r="F27" s="312"/>
      <c r="G27" s="310"/>
      <c r="H27" s="308"/>
      <c r="I27" s="309"/>
      <c r="J27" s="309"/>
      <c r="K27" s="310"/>
      <c r="L27" s="311"/>
      <c r="M27" s="311"/>
      <c r="N27" s="315"/>
    </row>
    <row r="28" spans="2:14" s="3" customFormat="1" ht="28.5" customHeight="1">
      <c r="B28" s="560" t="s">
        <v>90</v>
      </c>
      <c r="C28" s="560"/>
      <c r="D28" s="560"/>
      <c r="E28" s="560" t="s">
        <v>91</v>
      </c>
      <c r="F28" s="560" t="s">
        <v>92</v>
      </c>
      <c r="G28" s="560"/>
      <c r="H28" s="560" t="s">
        <v>93</v>
      </c>
      <c r="I28" s="560" t="s">
        <v>94</v>
      </c>
      <c r="J28" s="560" t="s">
        <v>95</v>
      </c>
      <c r="K28" s="560" t="s">
        <v>96</v>
      </c>
      <c r="L28" s="560" t="s">
        <v>97</v>
      </c>
      <c r="M28" s="561" t="s">
        <v>98</v>
      </c>
      <c r="N28" s="560" t="s">
        <v>99</v>
      </c>
    </row>
    <row r="29" spans="2:14" s="3" customFormat="1" ht="28.5" customHeight="1">
      <c r="B29" s="310" t="s">
        <v>100</v>
      </c>
      <c r="C29" s="310" t="s">
        <v>102</v>
      </c>
      <c r="D29" s="310" t="s">
        <v>103</v>
      </c>
      <c r="E29" s="560"/>
      <c r="F29" s="308" t="s">
        <v>104</v>
      </c>
      <c r="G29" s="310" t="s">
        <v>105</v>
      </c>
      <c r="H29" s="560"/>
      <c r="I29" s="560"/>
      <c r="J29" s="560"/>
      <c r="K29" s="560"/>
      <c r="L29" s="560"/>
      <c r="M29" s="561"/>
      <c r="N29" s="560"/>
    </row>
    <row r="30" spans="2:14" ht="125.25" customHeight="1">
      <c r="B30" s="564">
        <v>23</v>
      </c>
      <c r="C30" s="559" t="s">
        <v>339</v>
      </c>
      <c r="D30" s="559" t="s">
        <v>340</v>
      </c>
      <c r="E30" s="559" t="s">
        <v>341</v>
      </c>
      <c r="F30" s="562">
        <v>217175</v>
      </c>
      <c r="G30" s="560" t="s">
        <v>109</v>
      </c>
      <c r="H30" s="557">
        <v>154511</v>
      </c>
      <c r="I30" s="595">
        <v>0.71140000000000003</v>
      </c>
      <c r="J30" s="309" t="s">
        <v>345</v>
      </c>
      <c r="K30" s="310" t="s">
        <v>306</v>
      </c>
      <c r="L30" s="311">
        <v>0</v>
      </c>
      <c r="M30" s="561">
        <v>0.5</v>
      </c>
      <c r="N30" s="566" t="s">
        <v>346</v>
      </c>
    </row>
    <row r="31" spans="2:14" ht="186.75" customHeight="1">
      <c r="B31" s="564"/>
      <c r="C31" s="559"/>
      <c r="D31" s="559"/>
      <c r="E31" s="559"/>
      <c r="F31" s="562"/>
      <c r="G31" s="560"/>
      <c r="H31" s="557"/>
      <c r="I31" s="595"/>
      <c r="J31" s="309" t="s">
        <v>347</v>
      </c>
      <c r="K31" s="310" t="s">
        <v>348</v>
      </c>
      <c r="L31" s="311">
        <v>1</v>
      </c>
      <c r="M31" s="561"/>
      <c r="N31" s="566"/>
    </row>
    <row r="32" spans="2:14" ht="237" customHeight="1">
      <c r="B32" s="564"/>
      <c r="C32" s="559"/>
      <c r="D32" s="559"/>
      <c r="E32" s="559"/>
      <c r="F32" s="562"/>
      <c r="G32" s="560"/>
      <c r="H32" s="557"/>
      <c r="I32" s="595"/>
      <c r="J32" s="309" t="s">
        <v>349</v>
      </c>
      <c r="K32" s="310" t="s">
        <v>303</v>
      </c>
      <c r="L32" s="311">
        <v>0.6</v>
      </c>
      <c r="M32" s="561"/>
      <c r="N32" s="566"/>
    </row>
    <row r="33" spans="2:14" ht="24.75" customHeight="1">
      <c r="B33" s="57"/>
      <c r="C33" s="81"/>
      <c r="D33" s="81"/>
      <c r="E33" s="81"/>
      <c r="F33" s="59"/>
      <c r="G33" s="58"/>
      <c r="H33" s="76"/>
      <c r="I33" s="90"/>
      <c r="J33" s="81"/>
      <c r="K33" s="58"/>
      <c r="L33" s="60"/>
      <c r="M33" s="60"/>
      <c r="N33" s="92"/>
    </row>
    <row r="34" spans="2:14">
      <c r="E34" s="84"/>
      <c r="F34" s="61">
        <f>F25+F23+F19+F15</f>
        <v>218175</v>
      </c>
      <c r="G34" s="6"/>
      <c r="H34" s="62">
        <f>H25+H23+H19+H15</f>
        <v>154511</v>
      </c>
      <c r="I34" s="91">
        <f>H34/F34</f>
        <v>0.70819754784003663</v>
      </c>
    </row>
    <row r="35" spans="2:14">
      <c r="F35" s="35"/>
    </row>
    <row r="38" spans="2:14">
      <c r="B38" s="22"/>
      <c r="F38" s="22"/>
      <c r="G38" s="22"/>
      <c r="H38" s="22"/>
      <c r="K38" s="22"/>
      <c r="L38" s="22"/>
      <c r="M38" s="27"/>
      <c r="N38" s="94"/>
    </row>
    <row r="39" spans="2:14">
      <c r="B39" s="22"/>
      <c r="F39" s="22"/>
      <c r="G39" s="22"/>
      <c r="H39" s="22"/>
      <c r="K39" s="22"/>
      <c r="L39" s="22"/>
      <c r="M39" s="27"/>
      <c r="N39" s="94"/>
    </row>
    <row r="40" spans="2:14">
      <c r="B40" s="22"/>
      <c r="F40" s="22"/>
      <c r="G40" s="22"/>
      <c r="H40" s="22"/>
      <c r="K40" s="22"/>
      <c r="L40" s="22"/>
      <c r="M40" s="27"/>
      <c r="N40" s="94"/>
    </row>
    <row r="41" spans="2:14">
      <c r="B41" s="22"/>
      <c r="F41" s="22"/>
      <c r="G41" s="22"/>
      <c r="H41" s="22"/>
      <c r="K41" s="22"/>
      <c r="L41" s="22"/>
      <c r="M41" s="27"/>
      <c r="N41" s="94"/>
    </row>
    <row r="42" spans="2:14">
      <c r="B42" s="22"/>
      <c r="F42" s="22"/>
      <c r="G42" s="22"/>
      <c r="H42" s="22"/>
      <c r="K42" s="22"/>
      <c r="L42" s="22"/>
      <c r="M42" s="27"/>
      <c r="N42" s="94"/>
    </row>
    <row r="43" spans="2:14">
      <c r="B43" s="22"/>
      <c r="F43" s="22"/>
      <c r="G43" s="22"/>
      <c r="H43" s="22"/>
      <c r="K43" s="22"/>
      <c r="L43" s="22"/>
      <c r="M43" s="27"/>
      <c r="N43" s="94"/>
    </row>
    <row r="44" spans="2:14">
      <c r="B44" s="22"/>
      <c r="F44" s="22"/>
      <c r="G44" s="22"/>
      <c r="H44" s="22"/>
      <c r="K44" s="22"/>
      <c r="L44" s="22"/>
      <c r="M44" s="27"/>
      <c r="N44" s="94"/>
    </row>
    <row r="45" spans="2:14">
      <c r="B45" s="22"/>
      <c r="F45" s="22"/>
      <c r="G45" s="22"/>
      <c r="H45" s="22"/>
      <c r="K45" s="22"/>
      <c r="L45" s="22"/>
      <c r="M45" s="27"/>
      <c r="N45" s="94"/>
    </row>
    <row r="46" spans="2:14">
      <c r="B46" s="22"/>
      <c r="F46" s="22"/>
      <c r="G46" s="22"/>
      <c r="H46" s="22"/>
      <c r="K46" s="22"/>
      <c r="L46" s="22"/>
      <c r="M46" s="27"/>
      <c r="N46" s="94"/>
    </row>
    <row r="47" spans="2:14">
      <c r="B47" s="22"/>
      <c r="F47" s="22"/>
      <c r="G47" s="22"/>
      <c r="H47" s="22"/>
      <c r="K47" s="22"/>
      <c r="L47" s="22"/>
      <c r="M47" s="27"/>
      <c r="N47" s="94"/>
    </row>
    <row r="48" spans="2:14">
      <c r="B48" s="22"/>
      <c r="F48" s="22"/>
      <c r="G48" s="22"/>
      <c r="H48" s="22"/>
      <c r="K48" s="22"/>
      <c r="L48" s="22"/>
      <c r="M48" s="27"/>
      <c r="N48" s="94"/>
    </row>
    <row r="49" spans="2:14">
      <c r="B49" s="22"/>
      <c r="F49" s="22"/>
      <c r="G49" s="22"/>
      <c r="H49" s="22"/>
      <c r="K49" s="22"/>
      <c r="L49" s="22"/>
      <c r="M49" s="27"/>
      <c r="N49" s="94"/>
    </row>
    <row r="50" spans="2:14">
      <c r="B50" s="22"/>
      <c r="F50" s="22"/>
      <c r="G50" s="22"/>
      <c r="H50" s="22"/>
      <c r="K50" s="22"/>
      <c r="L50" s="22"/>
      <c r="M50" s="27"/>
      <c r="N50" s="94"/>
    </row>
    <row r="51" spans="2:14">
      <c r="B51" s="22"/>
      <c r="F51" s="22"/>
      <c r="G51" s="22"/>
      <c r="H51" s="22"/>
      <c r="K51" s="22"/>
      <c r="L51" s="22"/>
      <c r="M51" s="27"/>
      <c r="N51" s="94"/>
    </row>
    <row r="52" spans="2:14">
      <c r="B52" s="22"/>
      <c r="F52" s="22"/>
      <c r="G52" s="22"/>
      <c r="H52" s="22"/>
      <c r="K52" s="22"/>
      <c r="L52" s="22"/>
      <c r="M52" s="27"/>
      <c r="N52" s="94"/>
    </row>
    <row r="53" spans="2:14">
      <c r="B53" s="22"/>
      <c r="F53" s="22"/>
      <c r="G53" s="22"/>
      <c r="H53" s="22"/>
      <c r="K53" s="22"/>
      <c r="L53" s="22"/>
      <c r="M53" s="27"/>
      <c r="N53" s="94"/>
    </row>
    <row r="54" spans="2:14">
      <c r="B54" s="22"/>
      <c r="F54" s="22"/>
      <c r="G54" s="22"/>
      <c r="H54" s="22"/>
      <c r="K54" s="22"/>
      <c r="L54" s="22"/>
      <c r="M54" s="27"/>
      <c r="N54" s="94"/>
    </row>
    <row r="55" spans="2:14">
      <c r="B55" s="22"/>
      <c r="F55" s="22"/>
      <c r="G55" s="22"/>
      <c r="H55" s="22"/>
      <c r="K55" s="22"/>
      <c r="L55" s="22"/>
      <c r="M55" s="27"/>
      <c r="N55" s="94"/>
    </row>
    <row r="56" spans="2:14">
      <c r="B56" s="22"/>
      <c r="F56" s="22"/>
      <c r="G56" s="22"/>
      <c r="H56" s="22"/>
      <c r="K56" s="22"/>
      <c r="L56" s="22"/>
      <c r="M56" s="27"/>
      <c r="N56" s="94"/>
    </row>
    <row r="57" spans="2:14">
      <c r="B57" s="22"/>
      <c r="F57" s="22"/>
      <c r="G57" s="22"/>
      <c r="H57" s="22"/>
      <c r="K57" s="22"/>
      <c r="L57" s="22"/>
      <c r="M57" s="27"/>
      <c r="N57" s="94"/>
    </row>
    <row r="58" spans="2:14">
      <c r="B58" s="22"/>
      <c r="F58" s="22"/>
      <c r="G58" s="22"/>
      <c r="H58" s="22"/>
      <c r="K58" s="22"/>
      <c r="L58" s="22"/>
      <c r="M58" s="27"/>
      <c r="N58" s="94"/>
    </row>
    <row r="59" spans="2:14">
      <c r="B59" s="22"/>
      <c r="F59" s="22"/>
      <c r="G59" s="22"/>
      <c r="H59" s="22"/>
      <c r="K59" s="22"/>
      <c r="L59" s="22"/>
      <c r="M59" s="27"/>
      <c r="N59" s="94"/>
    </row>
    <row r="60" spans="2:14">
      <c r="B60" s="22"/>
      <c r="F60" s="22"/>
      <c r="G60" s="22"/>
      <c r="H60" s="22"/>
      <c r="K60" s="22"/>
      <c r="L60" s="22"/>
      <c r="M60" s="27"/>
      <c r="N60" s="94"/>
    </row>
    <row r="61" spans="2:14">
      <c r="B61" s="22"/>
      <c r="F61" s="22"/>
      <c r="G61" s="22"/>
      <c r="H61" s="22"/>
      <c r="K61" s="22"/>
      <c r="L61" s="22"/>
      <c r="M61" s="27"/>
      <c r="N61" s="94"/>
    </row>
    <row r="62" spans="2:14">
      <c r="B62" s="22"/>
      <c r="F62" s="22"/>
      <c r="G62" s="22"/>
      <c r="H62" s="22"/>
      <c r="K62" s="22"/>
      <c r="L62" s="22"/>
      <c r="M62" s="27"/>
      <c r="N62" s="94"/>
    </row>
    <row r="63" spans="2:14">
      <c r="B63" s="22"/>
      <c r="F63" s="22"/>
      <c r="G63" s="22"/>
      <c r="H63" s="22"/>
      <c r="K63" s="22"/>
      <c r="L63" s="22"/>
      <c r="M63" s="27"/>
      <c r="N63" s="94"/>
    </row>
    <row r="64" spans="2:14">
      <c r="B64" s="22"/>
      <c r="F64" s="22"/>
      <c r="G64" s="22"/>
      <c r="H64" s="22"/>
      <c r="K64" s="22"/>
      <c r="L64" s="22"/>
      <c r="M64" s="27"/>
      <c r="N64" s="94"/>
    </row>
    <row r="65" spans="2:14">
      <c r="B65" s="22"/>
      <c r="F65" s="22"/>
      <c r="G65" s="22"/>
      <c r="H65" s="22"/>
      <c r="K65" s="22"/>
      <c r="L65" s="22"/>
      <c r="M65" s="27"/>
      <c r="N65" s="94"/>
    </row>
    <row r="66" spans="2:14">
      <c r="B66" s="22"/>
      <c r="F66" s="22"/>
      <c r="G66" s="22"/>
      <c r="H66" s="22"/>
      <c r="K66" s="22"/>
      <c r="L66" s="22"/>
      <c r="M66" s="27"/>
      <c r="N66" s="94"/>
    </row>
    <row r="67" spans="2:14">
      <c r="B67" s="22"/>
      <c r="F67" s="22"/>
      <c r="G67" s="22"/>
      <c r="H67" s="22"/>
      <c r="K67" s="22"/>
      <c r="L67" s="22"/>
      <c r="M67" s="27"/>
      <c r="N67" s="94"/>
    </row>
    <row r="68" spans="2:14">
      <c r="B68" s="22"/>
      <c r="F68" s="22"/>
      <c r="G68" s="22"/>
      <c r="H68" s="22"/>
      <c r="K68" s="22"/>
      <c r="L68" s="22"/>
      <c r="M68" s="27"/>
      <c r="N68" s="94"/>
    </row>
    <row r="69" spans="2:14">
      <c r="B69" s="22"/>
      <c r="F69" s="22"/>
      <c r="G69" s="22"/>
      <c r="H69" s="22"/>
      <c r="K69" s="22"/>
      <c r="L69" s="22"/>
      <c r="M69" s="27"/>
      <c r="N69" s="94"/>
    </row>
    <row r="70" spans="2:14">
      <c r="B70" s="22"/>
      <c r="F70" s="22"/>
      <c r="G70" s="22"/>
      <c r="H70" s="22"/>
      <c r="K70" s="22"/>
      <c r="L70" s="22"/>
      <c r="M70" s="27"/>
      <c r="N70" s="94"/>
    </row>
    <row r="71" spans="2:14">
      <c r="B71" s="22"/>
      <c r="F71" s="22"/>
      <c r="G71" s="22"/>
      <c r="H71" s="22"/>
      <c r="K71" s="22"/>
      <c r="L71" s="22"/>
      <c r="M71" s="27"/>
      <c r="N71" s="94"/>
    </row>
    <row r="72" spans="2:14">
      <c r="B72" s="22"/>
      <c r="F72" s="22"/>
      <c r="G72" s="22"/>
      <c r="H72" s="22"/>
      <c r="K72" s="22"/>
      <c r="L72" s="22"/>
      <c r="M72" s="27"/>
      <c r="N72" s="94"/>
    </row>
    <row r="73" spans="2:14">
      <c r="B73" s="22"/>
      <c r="F73" s="22"/>
      <c r="G73" s="22"/>
      <c r="H73" s="22"/>
      <c r="K73" s="22"/>
      <c r="L73" s="22"/>
      <c r="M73" s="27"/>
      <c r="N73" s="94"/>
    </row>
    <row r="74" spans="2:14">
      <c r="B74" s="22"/>
      <c r="F74" s="22"/>
      <c r="G74" s="22"/>
      <c r="H74" s="22"/>
      <c r="K74" s="22"/>
      <c r="L74" s="22"/>
      <c r="M74" s="27"/>
      <c r="N74" s="94"/>
    </row>
    <row r="75" spans="2:14">
      <c r="B75" s="22"/>
      <c r="F75" s="22"/>
      <c r="G75" s="22"/>
      <c r="H75" s="22"/>
      <c r="K75" s="22"/>
      <c r="L75" s="22"/>
      <c r="M75" s="27"/>
      <c r="N75" s="94"/>
    </row>
    <row r="76" spans="2:14">
      <c r="B76" s="22"/>
      <c r="F76" s="22"/>
      <c r="G76" s="22"/>
      <c r="H76" s="22"/>
      <c r="K76" s="22"/>
      <c r="L76" s="22"/>
      <c r="M76" s="27"/>
      <c r="N76" s="94"/>
    </row>
    <row r="77" spans="2:14">
      <c r="B77" s="22"/>
      <c r="F77" s="22"/>
      <c r="G77" s="22"/>
      <c r="H77" s="22"/>
      <c r="K77" s="22"/>
      <c r="L77" s="22"/>
      <c r="M77" s="27"/>
      <c r="N77" s="94"/>
    </row>
    <row r="78" spans="2:14">
      <c r="B78" s="22"/>
      <c r="F78" s="22"/>
      <c r="G78" s="22"/>
      <c r="H78" s="22"/>
      <c r="K78" s="22"/>
      <c r="L78" s="22"/>
      <c r="M78" s="27"/>
      <c r="N78" s="94"/>
    </row>
    <row r="79" spans="2:14">
      <c r="B79" s="22"/>
      <c r="F79" s="22"/>
      <c r="G79" s="22"/>
      <c r="H79" s="22"/>
      <c r="K79" s="22"/>
      <c r="L79" s="22"/>
      <c r="M79" s="27"/>
      <c r="N79" s="94"/>
    </row>
    <row r="80" spans="2:14">
      <c r="B80" s="22"/>
      <c r="F80" s="22"/>
      <c r="G80" s="22"/>
      <c r="H80" s="22"/>
      <c r="K80" s="22"/>
      <c r="L80" s="22"/>
      <c r="M80" s="27"/>
      <c r="N80" s="94"/>
    </row>
  </sheetData>
  <mergeCells count="60">
    <mergeCell ref="B25:B26"/>
    <mergeCell ref="M30:M32"/>
    <mergeCell ref="N30:N32"/>
    <mergeCell ref="N25:N26"/>
    <mergeCell ref="B28:D28"/>
    <mergeCell ref="E28:E29"/>
    <mergeCell ref="F28:G28"/>
    <mergeCell ref="H28:H29"/>
    <mergeCell ref="I28:I29"/>
    <mergeCell ref="M28:M29"/>
    <mergeCell ref="N28:N29"/>
    <mergeCell ref="K28:K29"/>
    <mergeCell ref="L28:L29"/>
    <mergeCell ref="C25:C26"/>
    <mergeCell ref="C30:C32"/>
    <mergeCell ref="B30:B32"/>
    <mergeCell ref="D30:D32"/>
    <mergeCell ref="E30:E32"/>
    <mergeCell ref="F30:F32"/>
    <mergeCell ref="G30:G32"/>
    <mergeCell ref="H30:H32"/>
    <mergeCell ref="I30:I32"/>
    <mergeCell ref="B7:N7"/>
    <mergeCell ref="B8:N9"/>
    <mergeCell ref="B11:N11"/>
    <mergeCell ref="B12:N12"/>
    <mergeCell ref="B13:D13"/>
    <mergeCell ref="E13:E14"/>
    <mergeCell ref="F13:G13"/>
    <mergeCell ref="J13:J14"/>
    <mergeCell ref="K13:K14"/>
    <mergeCell ref="M13:M14"/>
    <mergeCell ref="N13:N14"/>
    <mergeCell ref="L13:L14"/>
    <mergeCell ref="B10:N10"/>
    <mergeCell ref="H13:H14"/>
    <mergeCell ref="I13:I14"/>
    <mergeCell ref="N15:N18"/>
    <mergeCell ref="B19:B20"/>
    <mergeCell ref="C19:C20"/>
    <mergeCell ref="D19:D20"/>
    <mergeCell ref="M19:M20"/>
    <mergeCell ref="N19:N20"/>
    <mergeCell ref="B15:B18"/>
    <mergeCell ref="J28:J29"/>
    <mergeCell ref="D15:D18"/>
    <mergeCell ref="H19:H20"/>
    <mergeCell ref="H15:H18"/>
    <mergeCell ref="E15:E18"/>
    <mergeCell ref="F19:F20"/>
    <mergeCell ref="G19:G20"/>
    <mergeCell ref="B24:N24"/>
    <mergeCell ref="I19:I20"/>
    <mergeCell ref="I15:I18"/>
    <mergeCell ref="C15:C18"/>
    <mergeCell ref="B22:N22"/>
    <mergeCell ref="B21:N21"/>
    <mergeCell ref="F15:F18"/>
    <mergeCell ref="G15:G18"/>
    <mergeCell ref="M15:M18"/>
  </mergeCells>
  <printOptions horizontalCentered="1" verticalCentered="1"/>
  <pageMargins left="0.70866141732283472" right="0.70866141732283472" top="0.51181102362204722" bottom="0.51181102362204722" header="0.23622047244094491" footer="0.23622047244094491"/>
  <pageSetup paperSize="5" scale="58" fitToHeight="0" orientation="landscape" r:id="rId1"/>
  <headerFooter scaleWithDoc="0" alignWithMargins="0">
    <oddFooter>&amp;R&amp;"Humanst521 BT,Roman"&amp;7DIMENSIÓN 3 / BIENESTAR UNIVERSITARIO</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B1:N119"/>
  <sheetViews>
    <sheetView topLeftCell="A54" zoomScaleNormal="100" zoomScaleSheetLayoutView="80" zoomScalePageLayoutView="50" workbookViewId="0">
      <selection activeCell="B8" sqref="B8:O9"/>
    </sheetView>
  </sheetViews>
  <sheetFormatPr baseColWidth="10" defaultColWidth="11.5" defaultRowHeight="15"/>
  <cols>
    <col min="1" max="1" width="2" style="1" customWidth="1"/>
    <col min="2" max="2" width="3.6640625" style="7" customWidth="1"/>
    <col min="3" max="3" width="24" style="89" customWidth="1"/>
    <col min="4" max="4" width="30.6640625" style="89" customWidth="1"/>
    <col min="5" max="5" width="22.5" style="89" customWidth="1"/>
    <col min="6" max="6" width="13.33203125" style="35" customWidth="1"/>
    <col min="7" max="7" width="12.83203125" style="7" customWidth="1"/>
    <col min="8" max="8" width="14.1640625" style="7" customWidth="1"/>
    <col min="9" max="9" width="16.33203125" style="7" customWidth="1"/>
    <col min="10" max="10" width="29.5" style="89" customWidth="1"/>
    <col min="11" max="11" width="17.5" style="7" customWidth="1"/>
    <col min="12" max="12" width="17.83203125" style="6" customWidth="1"/>
    <col min="13" max="13" width="12.33203125" style="46" customWidth="1"/>
    <col min="14" max="14" width="60.6640625" style="93" customWidth="1"/>
    <col min="15" max="15" width="3" style="1" customWidth="1"/>
    <col min="16" max="16384" width="11.5" style="1"/>
  </cols>
  <sheetData>
    <row r="1" spans="2:14" ht="15" customHeight="1"/>
    <row r="2" spans="2:14" ht="15" customHeight="1"/>
    <row r="3" spans="2:14" ht="15" customHeight="1"/>
    <row r="4" spans="2:14" ht="15" customHeight="1"/>
    <row r="5" spans="2:14" ht="15" customHeight="1"/>
    <row r="6" spans="2:14" ht="15" customHeight="1"/>
    <row r="7" spans="2:14" s="5" customFormat="1" ht="16">
      <c r="B7" s="573" t="str">
        <f>Dimenciones!$B$6</f>
        <v>DIMENSIÓN LA UNIVERSIDAD FRENTE A LA COMUNIDAD REGIONAL, NACIONAL E INTERNACIONAL</v>
      </c>
      <c r="C7" s="574"/>
      <c r="D7" s="574"/>
      <c r="E7" s="574"/>
      <c r="F7" s="574"/>
      <c r="G7" s="574"/>
      <c r="H7" s="574"/>
      <c r="I7" s="574"/>
      <c r="J7" s="574"/>
      <c r="K7" s="574"/>
      <c r="L7" s="574"/>
      <c r="M7" s="574"/>
      <c r="N7" s="574"/>
    </row>
    <row r="8" spans="2:14" s="5" customFormat="1" ht="33.75" customHeight="1">
      <c r="B8" s="559" t="s">
        <v>350</v>
      </c>
      <c r="C8" s="559"/>
      <c r="D8" s="559"/>
      <c r="E8" s="559"/>
      <c r="F8" s="559"/>
      <c r="G8" s="559"/>
      <c r="H8" s="559"/>
      <c r="I8" s="559"/>
      <c r="J8" s="559"/>
      <c r="K8" s="559"/>
      <c r="L8" s="559"/>
      <c r="M8" s="559"/>
      <c r="N8" s="559"/>
    </row>
    <row r="9" spans="2:14" s="5" customFormat="1" ht="57.75" customHeight="1">
      <c r="B9" s="559"/>
      <c r="C9" s="559"/>
      <c r="D9" s="559"/>
      <c r="E9" s="559"/>
      <c r="F9" s="559"/>
      <c r="G9" s="559"/>
      <c r="H9" s="559"/>
      <c r="I9" s="559"/>
      <c r="J9" s="559"/>
      <c r="K9" s="559"/>
      <c r="L9" s="559"/>
      <c r="M9" s="559"/>
      <c r="N9" s="559"/>
    </row>
    <row r="10" spans="2:14" s="5" customFormat="1" ht="13.5" customHeight="1">
      <c r="B10" s="597"/>
      <c r="C10" s="598"/>
      <c r="D10" s="598"/>
      <c r="E10" s="598"/>
      <c r="F10" s="598"/>
      <c r="G10" s="598"/>
      <c r="H10" s="598"/>
      <c r="I10" s="598"/>
      <c r="J10" s="598"/>
      <c r="K10" s="598"/>
      <c r="L10" s="598"/>
      <c r="M10" s="598"/>
      <c r="N10" s="599"/>
    </row>
    <row r="11" spans="2:14" s="5" customFormat="1" ht="26.25" customHeight="1">
      <c r="B11" s="572" t="s">
        <v>351</v>
      </c>
      <c r="C11" s="572"/>
      <c r="D11" s="572"/>
      <c r="E11" s="572"/>
      <c r="F11" s="572"/>
      <c r="G11" s="572"/>
      <c r="H11" s="572"/>
      <c r="I11" s="572"/>
      <c r="J11" s="572"/>
      <c r="K11" s="572"/>
      <c r="L11" s="572"/>
      <c r="M11" s="572"/>
      <c r="N11" s="572"/>
    </row>
    <row r="12" spans="2:14" s="4" customFormat="1" ht="28.5" customHeight="1">
      <c r="B12" s="588" t="s">
        <v>352</v>
      </c>
      <c r="C12" s="588"/>
      <c r="D12" s="588"/>
      <c r="E12" s="588"/>
      <c r="F12" s="588"/>
      <c r="G12" s="588"/>
      <c r="H12" s="588"/>
      <c r="I12" s="588"/>
      <c r="J12" s="588"/>
      <c r="K12" s="588"/>
      <c r="L12" s="588"/>
      <c r="M12" s="588"/>
      <c r="N12" s="588"/>
    </row>
    <row r="13" spans="2:14" s="3" customFormat="1" ht="36" customHeight="1">
      <c r="B13" s="560" t="s">
        <v>90</v>
      </c>
      <c r="C13" s="560"/>
      <c r="D13" s="560"/>
      <c r="E13" s="560" t="s">
        <v>91</v>
      </c>
      <c r="F13" s="560" t="s">
        <v>92</v>
      </c>
      <c r="G13" s="560"/>
      <c r="H13" s="560" t="s">
        <v>93</v>
      </c>
      <c r="I13" s="560" t="s">
        <v>94</v>
      </c>
      <c r="J13" s="560" t="s">
        <v>95</v>
      </c>
      <c r="K13" s="560" t="s">
        <v>96</v>
      </c>
      <c r="L13" s="560" t="s">
        <v>97</v>
      </c>
      <c r="M13" s="561" t="s">
        <v>98</v>
      </c>
      <c r="N13" s="560" t="s">
        <v>99</v>
      </c>
    </row>
    <row r="14" spans="2:14" s="3" customFormat="1" ht="35.25" customHeight="1">
      <c r="B14" s="310" t="s">
        <v>100</v>
      </c>
      <c r="C14" s="310" t="s">
        <v>102</v>
      </c>
      <c r="D14" s="310" t="s">
        <v>103</v>
      </c>
      <c r="E14" s="560"/>
      <c r="F14" s="308" t="s">
        <v>104</v>
      </c>
      <c r="G14" s="310" t="s">
        <v>105</v>
      </c>
      <c r="H14" s="560"/>
      <c r="I14" s="560"/>
      <c r="J14" s="560"/>
      <c r="K14" s="560"/>
      <c r="L14" s="560"/>
      <c r="M14" s="561"/>
      <c r="N14" s="560"/>
    </row>
    <row r="15" spans="2:14" ht="93" customHeight="1">
      <c r="B15" s="564">
        <v>24</v>
      </c>
      <c r="C15" s="559" t="s">
        <v>353</v>
      </c>
      <c r="D15" s="559" t="s">
        <v>354</v>
      </c>
      <c r="E15" s="309" t="s">
        <v>355</v>
      </c>
      <c r="F15" s="562">
        <v>0</v>
      </c>
      <c r="G15" s="560"/>
      <c r="H15" s="565">
        <v>0</v>
      </c>
      <c r="I15" s="560" t="s">
        <v>356</v>
      </c>
      <c r="J15" s="309" t="s">
        <v>357</v>
      </c>
      <c r="K15" s="310" t="s">
        <v>172</v>
      </c>
      <c r="L15" s="310">
        <v>0</v>
      </c>
      <c r="M15" s="561">
        <v>0.35</v>
      </c>
      <c r="N15" s="566" t="s">
        <v>358</v>
      </c>
    </row>
    <row r="16" spans="2:14" ht="84" customHeight="1">
      <c r="B16" s="564"/>
      <c r="C16" s="559"/>
      <c r="D16" s="559"/>
      <c r="E16" s="309" t="s">
        <v>359</v>
      </c>
      <c r="F16" s="562"/>
      <c r="G16" s="560"/>
      <c r="H16" s="565"/>
      <c r="I16" s="560"/>
      <c r="J16" s="309" t="s">
        <v>360</v>
      </c>
      <c r="K16" s="310" t="s">
        <v>172</v>
      </c>
      <c r="L16" s="310">
        <v>0</v>
      </c>
      <c r="M16" s="561"/>
      <c r="N16" s="566"/>
    </row>
    <row r="17" spans="2:14" ht="57.75" customHeight="1">
      <c r="B17" s="564"/>
      <c r="C17" s="559"/>
      <c r="D17" s="559"/>
      <c r="E17" s="309" t="s">
        <v>179</v>
      </c>
      <c r="F17" s="562"/>
      <c r="G17" s="560"/>
      <c r="H17" s="565"/>
      <c r="I17" s="560"/>
      <c r="J17" s="309" t="s">
        <v>361</v>
      </c>
      <c r="K17" s="310" t="s">
        <v>362</v>
      </c>
      <c r="L17" s="310">
        <v>18</v>
      </c>
      <c r="M17" s="561"/>
      <c r="N17" s="566"/>
    </row>
    <row r="18" spans="2:14" ht="58.5" customHeight="1">
      <c r="B18" s="564">
        <v>25</v>
      </c>
      <c r="C18" s="559" t="s">
        <v>363</v>
      </c>
      <c r="D18" s="559" t="s">
        <v>364</v>
      </c>
      <c r="E18" s="559" t="s">
        <v>365</v>
      </c>
      <c r="F18" s="562">
        <v>254000</v>
      </c>
      <c r="G18" s="560" t="s">
        <v>170</v>
      </c>
      <c r="H18" s="557">
        <v>57355</v>
      </c>
      <c r="I18" s="560" t="s">
        <v>366</v>
      </c>
      <c r="J18" s="309" t="s">
        <v>367</v>
      </c>
      <c r="K18" s="310" t="s">
        <v>172</v>
      </c>
      <c r="L18" s="310">
        <v>1</v>
      </c>
      <c r="M18" s="561">
        <v>0.45</v>
      </c>
      <c r="N18" s="566" t="s">
        <v>368</v>
      </c>
    </row>
    <row r="19" spans="2:14" ht="51.75" customHeight="1">
      <c r="B19" s="564"/>
      <c r="C19" s="559"/>
      <c r="D19" s="559"/>
      <c r="E19" s="559"/>
      <c r="F19" s="562"/>
      <c r="G19" s="560"/>
      <c r="H19" s="557"/>
      <c r="I19" s="560"/>
      <c r="J19" s="309" t="s">
        <v>369</v>
      </c>
      <c r="K19" s="310" t="s">
        <v>172</v>
      </c>
      <c r="L19" s="310">
        <v>1</v>
      </c>
      <c r="M19" s="561"/>
      <c r="N19" s="566"/>
    </row>
    <row r="20" spans="2:14" ht="73.5" customHeight="1">
      <c r="B20" s="564"/>
      <c r="C20" s="559"/>
      <c r="D20" s="559"/>
      <c r="E20" s="559"/>
      <c r="F20" s="562"/>
      <c r="G20" s="560"/>
      <c r="H20" s="557"/>
      <c r="I20" s="560"/>
      <c r="J20" s="309" t="s">
        <v>370</v>
      </c>
      <c r="K20" s="310" t="s">
        <v>172</v>
      </c>
      <c r="L20" s="310">
        <v>0</v>
      </c>
      <c r="M20" s="561"/>
      <c r="N20" s="566"/>
    </row>
    <row r="21" spans="2:14" ht="69" customHeight="1">
      <c r="B21" s="564"/>
      <c r="C21" s="559"/>
      <c r="D21" s="559"/>
      <c r="E21" s="559"/>
      <c r="F21" s="562"/>
      <c r="G21" s="560"/>
      <c r="H21" s="557"/>
      <c r="I21" s="560"/>
      <c r="J21" s="309" t="s">
        <v>371</v>
      </c>
      <c r="K21" s="310" t="s">
        <v>172</v>
      </c>
      <c r="L21" s="310">
        <v>0</v>
      </c>
      <c r="M21" s="561"/>
      <c r="N21" s="566"/>
    </row>
    <row r="22" spans="2:14" ht="75.75" customHeight="1">
      <c r="B22" s="564"/>
      <c r="C22" s="559"/>
      <c r="D22" s="559"/>
      <c r="E22" s="559"/>
      <c r="F22" s="562"/>
      <c r="G22" s="560"/>
      <c r="H22" s="557"/>
      <c r="I22" s="560"/>
      <c r="J22" s="309" t="s">
        <v>372</v>
      </c>
      <c r="K22" s="310" t="s">
        <v>176</v>
      </c>
      <c r="L22" s="310">
        <v>0</v>
      </c>
      <c r="M22" s="561"/>
      <c r="N22" s="566"/>
    </row>
    <row r="23" spans="2:14" s="5" customFormat="1" ht="26.25" customHeight="1">
      <c r="B23" s="572" t="s">
        <v>373</v>
      </c>
      <c r="C23" s="572"/>
      <c r="D23" s="572"/>
      <c r="E23" s="572"/>
      <c r="F23" s="572"/>
      <c r="G23" s="572"/>
      <c r="H23" s="572"/>
      <c r="I23" s="572"/>
      <c r="J23" s="572"/>
      <c r="K23" s="572"/>
      <c r="L23" s="572"/>
      <c r="M23" s="572"/>
      <c r="N23" s="572"/>
    </row>
    <row r="24" spans="2:14" s="4" customFormat="1" ht="28.5" customHeight="1">
      <c r="B24" s="588" t="s">
        <v>374</v>
      </c>
      <c r="C24" s="588"/>
      <c r="D24" s="588"/>
      <c r="E24" s="588"/>
      <c r="F24" s="588"/>
      <c r="G24" s="588"/>
      <c r="H24" s="588"/>
      <c r="I24" s="588"/>
      <c r="J24" s="588"/>
      <c r="K24" s="588"/>
      <c r="L24" s="588"/>
      <c r="M24" s="588"/>
      <c r="N24" s="588"/>
    </row>
    <row r="25" spans="2:14" ht="42" customHeight="1">
      <c r="B25" s="564">
        <v>26</v>
      </c>
      <c r="C25" s="559" t="s">
        <v>375</v>
      </c>
      <c r="D25" s="559" t="s">
        <v>376</v>
      </c>
      <c r="E25" s="309" t="s">
        <v>377</v>
      </c>
      <c r="F25" s="562">
        <v>94674</v>
      </c>
      <c r="G25" s="560" t="s">
        <v>109</v>
      </c>
      <c r="H25" s="557">
        <v>42937</v>
      </c>
      <c r="I25" s="560" t="s">
        <v>378</v>
      </c>
      <c r="J25" s="559" t="s">
        <v>379</v>
      </c>
      <c r="K25" s="560" t="s">
        <v>172</v>
      </c>
      <c r="L25" s="560">
        <v>0</v>
      </c>
      <c r="M25" s="561">
        <v>0</v>
      </c>
      <c r="N25" s="559" t="s">
        <v>380</v>
      </c>
    </row>
    <row r="26" spans="2:14" ht="42.75" customHeight="1">
      <c r="B26" s="564"/>
      <c r="C26" s="559"/>
      <c r="D26" s="559"/>
      <c r="E26" s="309" t="s">
        <v>381</v>
      </c>
      <c r="F26" s="562"/>
      <c r="G26" s="560"/>
      <c r="H26" s="557"/>
      <c r="I26" s="560"/>
      <c r="J26" s="559"/>
      <c r="K26" s="560"/>
      <c r="L26" s="560"/>
      <c r="M26" s="561"/>
      <c r="N26" s="559"/>
    </row>
    <row r="27" spans="2:14" ht="31.5" customHeight="1">
      <c r="B27" s="564"/>
      <c r="C27" s="559"/>
      <c r="D27" s="559"/>
      <c r="E27" s="309" t="s">
        <v>241</v>
      </c>
      <c r="F27" s="562"/>
      <c r="G27" s="560"/>
      <c r="H27" s="557"/>
      <c r="I27" s="560"/>
      <c r="J27" s="559" t="s">
        <v>382</v>
      </c>
      <c r="K27" s="560" t="s">
        <v>306</v>
      </c>
      <c r="L27" s="560">
        <v>0</v>
      </c>
      <c r="M27" s="561"/>
      <c r="N27" s="559"/>
    </row>
    <row r="28" spans="2:14" ht="49.5" customHeight="1">
      <c r="B28" s="564"/>
      <c r="C28" s="559"/>
      <c r="D28" s="559"/>
      <c r="E28" s="309" t="s">
        <v>383</v>
      </c>
      <c r="F28" s="562"/>
      <c r="G28" s="560"/>
      <c r="H28" s="557"/>
      <c r="I28" s="560"/>
      <c r="J28" s="559"/>
      <c r="K28" s="560"/>
      <c r="L28" s="560"/>
      <c r="M28" s="561"/>
      <c r="N28" s="559"/>
    </row>
    <row r="29" spans="2:14" s="5" customFormat="1" ht="26.25" customHeight="1">
      <c r="B29" s="572" t="s">
        <v>384</v>
      </c>
      <c r="C29" s="572"/>
      <c r="D29" s="572"/>
      <c r="E29" s="572"/>
      <c r="F29" s="572"/>
      <c r="G29" s="572"/>
      <c r="H29" s="572"/>
      <c r="I29" s="572"/>
      <c r="J29" s="572"/>
      <c r="K29" s="572"/>
      <c r="L29" s="572"/>
      <c r="M29" s="572"/>
      <c r="N29" s="572"/>
    </row>
    <row r="30" spans="2:14" s="4" customFormat="1" ht="28.5" customHeight="1">
      <c r="B30" s="588" t="s">
        <v>385</v>
      </c>
      <c r="C30" s="588"/>
      <c r="D30" s="588"/>
      <c r="E30" s="588"/>
      <c r="F30" s="588"/>
      <c r="G30" s="588"/>
      <c r="H30" s="588"/>
      <c r="I30" s="588"/>
      <c r="J30" s="588"/>
      <c r="K30" s="588"/>
      <c r="L30" s="588"/>
      <c r="M30" s="588"/>
      <c r="N30" s="588"/>
    </row>
    <row r="31" spans="2:14" ht="45.75" customHeight="1">
      <c r="B31" s="560">
        <v>27</v>
      </c>
      <c r="C31" s="559" t="s">
        <v>386</v>
      </c>
      <c r="D31" s="559" t="s">
        <v>387</v>
      </c>
      <c r="E31" s="559" t="s">
        <v>388</v>
      </c>
      <c r="F31" s="562">
        <v>200000</v>
      </c>
      <c r="G31" s="316" t="s">
        <v>109</v>
      </c>
      <c r="H31" s="569">
        <v>102684</v>
      </c>
      <c r="I31" s="570">
        <f>H31/F31</f>
        <v>0.51341999999999999</v>
      </c>
      <c r="J31" s="309" t="s">
        <v>389</v>
      </c>
      <c r="K31" s="310" t="s">
        <v>390</v>
      </c>
      <c r="L31" s="310">
        <v>12</v>
      </c>
      <c r="M31" s="561">
        <v>0.45</v>
      </c>
      <c r="N31" s="566" t="s">
        <v>391</v>
      </c>
    </row>
    <row r="32" spans="2:14" ht="53.25" customHeight="1">
      <c r="B32" s="560"/>
      <c r="C32" s="559"/>
      <c r="D32" s="559"/>
      <c r="E32" s="559"/>
      <c r="F32" s="562"/>
      <c r="G32" s="568" t="s">
        <v>170</v>
      </c>
      <c r="H32" s="569"/>
      <c r="I32" s="570"/>
      <c r="J32" s="309" t="s">
        <v>392</v>
      </c>
      <c r="K32" s="310" t="s">
        <v>393</v>
      </c>
      <c r="L32" s="310">
        <v>5</v>
      </c>
      <c r="M32" s="561"/>
      <c r="N32" s="566"/>
    </row>
    <row r="33" spans="2:14" ht="55.5" customHeight="1">
      <c r="B33" s="560"/>
      <c r="C33" s="559"/>
      <c r="D33" s="559"/>
      <c r="E33" s="559"/>
      <c r="F33" s="562"/>
      <c r="G33" s="568"/>
      <c r="H33" s="569"/>
      <c r="I33" s="570"/>
      <c r="J33" s="309" t="s">
        <v>394</v>
      </c>
      <c r="K33" s="310" t="s">
        <v>395</v>
      </c>
      <c r="L33" s="310">
        <v>24</v>
      </c>
      <c r="M33" s="561"/>
      <c r="N33" s="566"/>
    </row>
    <row r="34" spans="2:14" ht="56.25" customHeight="1">
      <c r="B34" s="560"/>
      <c r="C34" s="559"/>
      <c r="D34" s="559"/>
      <c r="E34" s="559"/>
      <c r="F34" s="562"/>
      <c r="G34" s="568"/>
      <c r="H34" s="569"/>
      <c r="I34" s="570"/>
      <c r="J34" s="309" t="s">
        <v>396</v>
      </c>
      <c r="K34" s="310" t="s">
        <v>397</v>
      </c>
      <c r="L34" s="310">
        <v>98</v>
      </c>
      <c r="M34" s="561"/>
      <c r="N34" s="566"/>
    </row>
    <row r="35" spans="2:14" s="78" customFormat="1" ht="21.75" customHeight="1">
      <c r="B35" s="310"/>
      <c r="C35" s="309"/>
      <c r="D35" s="309"/>
      <c r="E35" s="309"/>
      <c r="F35" s="312"/>
      <c r="G35" s="316"/>
      <c r="H35" s="316"/>
      <c r="I35" s="316"/>
      <c r="J35" s="309"/>
      <c r="K35" s="310"/>
      <c r="L35" s="310"/>
      <c r="M35" s="311"/>
      <c r="N35" s="315"/>
    </row>
    <row r="36" spans="2:14" s="3" customFormat="1" ht="36" customHeight="1">
      <c r="B36" s="560" t="s">
        <v>90</v>
      </c>
      <c r="C36" s="560"/>
      <c r="D36" s="560"/>
      <c r="E36" s="560" t="s">
        <v>91</v>
      </c>
      <c r="F36" s="560" t="s">
        <v>92</v>
      </c>
      <c r="G36" s="560"/>
      <c r="H36" s="560" t="s">
        <v>93</v>
      </c>
      <c r="I36" s="560" t="s">
        <v>94</v>
      </c>
      <c r="J36" s="560" t="s">
        <v>95</v>
      </c>
      <c r="K36" s="560" t="s">
        <v>96</v>
      </c>
      <c r="L36" s="560" t="s">
        <v>97</v>
      </c>
      <c r="M36" s="561" t="s">
        <v>98</v>
      </c>
      <c r="N36" s="560" t="s">
        <v>99</v>
      </c>
    </row>
    <row r="37" spans="2:14" s="3" customFormat="1" ht="35.25" customHeight="1">
      <c r="B37" s="310" t="s">
        <v>100</v>
      </c>
      <c r="C37" s="310" t="s">
        <v>102</v>
      </c>
      <c r="D37" s="310" t="s">
        <v>103</v>
      </c>
      <c r="E37" s="560"/>
      <c r="F37" s="308" t="s">
        <v>104</v>
      </c>
      <c r="G37" s="310" t="s">
        <v>105</v>
      </c>
      <c r="H37" s="560"/>
      <c r="I37" s="560"/>
      <c r="J37" s="560"/>
      <c r="K37" s="560"/>
      <c r="L37" s="560"/>
      <c r="M37" s="561"/>
      <c r="N37" s="560"/>
    </row>
    <row r="38" spans="2:14" ht="51" customHeight="1">
      <c r="B38" s="560">
        <v>28</v>
      </c>
      <c r="C38" s="559" t="s">
        <v>398</v>
      </c>
      <c r="D38" s="559" t="s">
        <v>399</v>
      </c>
      <c r="E38" s="559" t="s">
        <v>388</v>
      </c>
      <c r="F38" s="562">
        <v>136000</v>
      </c>
      <c r="G38" s="316" t="s">
        <v>109</v>
      </c>
      <c r="H38" s="569">
        <v>11106</v>
      </c>
      <c r="I38" s="570">
        <f>H38/F38</f>
        <v>8.166176470588235E-2</v>
      </c>
      <c r="J38" s="309" t="s">
        <v>400</v>
      </c>
      <c r="K38" s="310" t="s">
        <v>189</v>
      </c>
      <c r="L38" s="310">
        <v>1</v>
      </c>
      <c r="M38" s="561">
        <v>0.5</v>
      </c>
      <c r="N38" s="566" t="s">
        <v>401</v>
      </c>
    </row>
    <row r="39" spans="2:14" ht="75" customHeight="1">
      <c r="B39" s="560"/>
      <c r="C39" s="559"/>
      <c r="D39" s="559"/>
      <c r="E39" s="559"/>
      <c r="F39" s="562"/>
      <c r="G39" s="316" t="s">
        <v>170</v>
      </c>
      <c r="H39" s="569"/>
      <c r="I39" s="570"/>
      <c r="J39" s="309" t="s">
        <v>402</v>
      </c>
      <c r="K39" s="310" t="s">
        <v>176</v>
      </c>
      <c r="L39" s="310">
        <v>20</v>
      </c>
      <c r="M39" s="561"/>
      <c r="N39" s="566"/>
    </row>
    <row r="40" spans="2:14" s="4" customFormat="1" ht="28.5" customHeight="1">
      <c r="B40" s="588" t="s">
        <v>403</v>
      </c>
      <c r="C40" s="588"/>
      <c r="D40" s="588"/>
      <c r="E40" s="588"/>
      <c r="F40" s="588"/>
      <c r="G40" s="588"/>
      <c r="H40" s="588"/>
      <c r="I40" s="588"/>
      <c r="J40" s="588"/>
      <c r="K40" s="588"/>
      <c r="L40" s="588"/>
      <c r="M40" s="588"/>
      <c r="N40" s="588"/>
    </row>
    <row r="41" spans="2:14" ht="37.5" customHeight="1">
      <c r="B41" s="560">
        <v>29</v>
      </c>
      <c r="C41" s="559" t="s">
        <v>404</v>
      </c>
      <c r="D41" s="559" t="s">
        <v>405</v>
      </c>
      <c r="E41" s="559" t="s">
        <v>388</v>
      </c>
      <c r="F41" s="562">
        <v>717969</v>
      </c>
      <c r="G41" s="316" t="s">
        <v>109</v>
      </c>
      <c r="H41" s="569">
        <v>323545</v>
      </c>
      <c r="I41" s="570">
        <f>H41/F41</f>
        <v>0.45063923372736148</v>
      </c>
      <c r="J41" s="309" t="s">
        <v>406</v>
      </c>
      <c r="K41" s="310" t="s">
        <v>138</v>
      </c>
      <c r="L41" s="310">
        <v>5</v>
      </c>
      <c r="M41" s="561">
        <v>0.5</v>
      </c>
      <c r="N41" s="566" t="s">
        <v>407</v>
      </c>
    </row>
    <row r="42" spans="2:14" ht="33.75" customHeight="1">
      <c r="B42" s="560"/>
      <c r="C42" s="559"/>
      <c r="D42" s="559"/>
      <c r="E42" s="559"/>
      <c r="F42" s="562"/>
      <c r="G42" s="316" t="s">
        <v>408</v>
      </c>
      <c r="H42" s="569"/>
      <c r="I42" s="570"/>
      <c r="J42" s="309" t="s">
        <v>409</v>
      </c>
      <c r="K42" s="310" t="s">
        <v>410</v>
      </c>
      <c r="L42" s="310">
        <v>11953</v>
      </c>
      <c r="M42" s="561"/>
      <c r="N42" s="566"/>
    </row>
    <row r="43" spans="2:14" ht="48" customHeight="1">
      <c r="B43" s="560"/>
      <c r="C43" s="559"/>
      <c r="D43" s="559"/>
      <c r="E43" s="559"/>
      <c r="F43" s="562"/>
      <c r="G43" s="568" t="s">
        <v>170</v>
      </c>
      <c r="H43" s="569"/>
      <c r="I43" s="570"/>
      <c r="J43" s="309" t="s">
        <v>411</v>
      </c>
      <c r="K43" s="310" t="s">
        <v>229</v>
      </c>
      <c r="L43" s="310">
        <v>92</v>
      </c>
      <c r="M43" s="561"/>
      <c r="N43" s="566"/>
    </row>
    <row r="44" spans="2:14" ht="40.5" customHeight="1">
      <c r="B44" s="560"/>
      <c r="C44" s="559"/>
      <c r="D44" s="559"/>
      <c r="E44" s="559"/>
      <c r="F44" s="562"/>
      <c r="G44" s="568"/>
      <c r="H44" s="569"/>
      <c r="I44" s="570"/>
      <c r="J44" s="309" t="s">
        <v>412</v>
      </c>
      <c r="K44" s="310" t="s">
        <v>413</v>
      </c>
      <c r="L44" s="310">
        <v>97</v>
      </c>
      <c r="M44" s="561"/>
      <c r="N44" s="566"/>
    </row>
    <row r="45" spans="2:14" ht="38.25" customHeight="1">
      <c r="B45" s="560"/>
      <c r="C45" s="559"/>
      <c r="D45" s="559"/>
      <c r="E45" s="559"/>
      <c r="F45" s="562"/>
      <c r="G45" s="568"/>
      <c r="H45" s="569"/>
      <c r="I45" s="570"/>
      <c r="J45" s="309" t="s">
        <v>414</v>
      </c>
      <c r="K45" s="310" t="s">
        <v>415</v>
      </c>
      <c r="L45" s="310">
        <v>97</v>
      </c>
      <c r="M45" s="561"/>
      <c r="N45" s="566"/>
    </row>
    <row r="46" spans="2:14" ht="36.75" customHeight="1">
      <c r="B46" s="560"/>
      <c r="C46" s="559"/>
      <c r="D46" s="559"/>
      <c r="E46" s="559"/>
      <c r="F46" s="562"/>
      <c r="G46" s="568"/>
      <c r="H46" s="569"/>
      <c r="I46" s="570"/>
      <c r="J46" s="309" t="s">
        <v>416</v>
      </c>
      <c r="K46" s="310" t="s">
        <v>417</v>
      </c>
      <c r="L46" s="310">
        <v>46</v>
      </c>
      <c r="M46" s="561"/>
      <c r="N46" s="566"/>
    </row>
    <row r="47" spans="2:14" ht="41.25" customHeight="1">
      <c r="B47" s="560">
        <v>30</v>
      </c>
      <c r="C47" s="559" t="s">
        <v>418</v>
      </c>
      <c r="D47" s="559" t="s">
        <v>419</v>
      </c>
      <c r="E47" s="559" t="s">
        <v>420</v>
      </c>
      <c r="F47" s="562">
        <v>70000</v>
      </c>
      <c r="G47" s="568" t="s">
        <v>109</v>
      </c>
      <c r="H47" s="569">
        <v>41730</v>
      </c>
      <c r="I47" s="568">
        <f>H47/F47</f>
        <v>0.5961428571428572</v>
      </c>
      <c r="J47" s="309" t="s">
        <v>421</v>
      </c>
      <c r="K47" s="310" t="s">
        <v>422</v>
      </c>
      <c r="L47" s="310">
        <v>4</v>
      </c>
      <c r="M47" s="561">
        <v>0.56999999999999995</v>
      </c>
      <c r="N47" s="566" t="s">
        <v>423</v>
      </c>
    </row>
    <row r="48" spans="2:14" ht="35.25" customHeight="1">
      <c r="B48" s="560"/>
      <c r="C48" s="559"/>
      <c r="D48" s="559"/>
      <c r="E48" s="559"/>
      <c r="F48" s="562"/>
      <c r="G48" s="568"/>
      <c r="H48" s="569"/>
      <c r="I48" s="568"/>
      <c r="J48" s="309" t="s">
        <v>424</v>
      </c>
      <c r="K48" s="310" t="s">
        <v>425</v>
      </c>
      <c r="L48" s="310">
        <v>3</v>
      </c>
      <c r="M48" s="561"/>
      <c r="N48" s="566"/>
    </row>
    <row r="49" spans="2:14" ht="33.75" customHeight="1">
      <c r="B49" s="560"/>
      <c r="C49" s="559"/>
      <c r="D49" s="559"/>
      <c r="E49" s="559"/>
      <c r="F49" s="562"/>
      <c r="G49" s="568"/>
      <c r="H49" s="569"/>
      <c r="I49" s="568"/>
      <c r="J49" s="309" t="s">
        <v>426</v>
      </c>
      <c r="K49" s="310" t="s">
        <v>425</v>
      </c>
      <c r="L49" s="310">
        <v>3</v>
      </c>
      <c r="M49" s="561"/>
      <c r="N49" s="566"/>
    </row>
    <row r="50" spans="2:14" ht="29.25" customHeight="1">
      <c r="B50" s="560"/>
      <c r="C50" s="559"/>
      <c r="D50" s="559"/>
      <c r="E50" s="559"/>
      <c r="F50" s="562"/>
      <c r="G50" s="568"/>
      <c r="H50" s="569"/>
      <c r="I50" s="568"/>
      <c r="J50" s="309" t="s">
        <v>427</v>
      </c>
      <c r="K50" s="310" t="s">
        <v>138</v>
      </c>
      <c r="L50" s="310">
        <v>1</v>
      </c>
      <c r="M50" s="561"/>
      <c r="N50" s="566"/>
    </row>
    <row r="51" spans="2:14" ht="42" customHeight="1">
      <c r="B51" s="560"/>
      <c r="C51" s="559"/>
      <c r="D51" s="559"/>
      <c r="E51" s="559"/>
      <c r="F51" s="562"/>
      <c r="G51" s="568"/>
      <c r="H51" s="569"/>
      <c r="I51" s="568"/>
      <c r="J51" s="309" t="s">
        <v>428</v>
      </c>
      <c r="K51" s="310" t="s">
        <v>254</v>
      </c>
      <c r="L51" s="310">
        <v>0</v>
      </c>
      <c r="M51" s="561"/>
      <c r="N51" s="566"/>
    </row>
    <row r="52" spans="2:14" ht="147.75" customHeight="1">
      <c r="B52" s="310">
        <v>31</v>
      </c>
      <c r="C52" s="309" t="s">
        <v>429</v>
      </c>
      <c r="D52" s="309" t="s">
        <v>430</v>
      </c>
      <c r="E52" s="309" t="s">
        <v>420</v>
      </c>
      <c r="F52" s="312">
        <v>50000</v>
      </c>
      <c r="G52" s="316" t="s">
        <v>109</v>
      </c>
      <c r="H52" s="319">
        <v>0</v>
      </c>
      <c r="I52" s="318">
        <v>0</v>
      </c>
      <c r="J52" s="309" t="s">
        <v>431</v>
      </c>
      <c r="K52" s="310" t="s">
        <v>172</v>
      </c>
      <c r="L52" s="310">
        <v>0</v>
      </c>
      <c r="M52" s="311">
        <v>0</v>
      </c>
      <c r="N52" s="315" t="s">
        <v>432</v>
      </c>
    </row>
    <row r="53" spans="2:14" s="5" customFormat="1" ht="26.25" customHeight="1">
      <c r="B53" s="572" t="s">
        <v>433</v>
      </c>
      <c r="C53" s="572"/>
      <c r="D53" s="572"/>
      <c r="E53" s="572"/>
      <c r="F53" s="572"/>
      <c r="G53" s="572"/>
      <c r="H53" s="572"/>
      <c r="I53" s="572"/>
      <c r="J53" s="572"/>
      <c r="K53" s="572"/>
      <c r="L53" s="572"/>
      <c r="M53" s="572"/>
      <c r="N53" s="572"/>
    </row>
    <row r="54" spans="2:14" s="4" customFormat="1" ht="28.5" customHeight="1">
      <c r="B54" s="588" t="s">
        <v>434</v>
      </c>
      <c r="C54" s="588"/>
      <c r="D54" s="588"/>
      <c r="E54" s="588"/>
      <c r="F54" s="588"/>
      <c r="G54" s="588"/>
      <c r="H54" s="588"/>
      <c r="I54" s="588"/>
      <c r="J54" s="588"/>
      <c r="K54" s="588"/>
      <c r="L54" s="588"/>
      <c r="M54" s="588"/>
      <c r="N54" s="588"/>
    </row>
    <row r="55" spans="2:14" ht="77.25" customHeight="1">
      <c r="B55" s="560">
        <v>32</v>
      </c>
      <c r="C55" s="559" t="s">
        <v>435</v>
      </c>
      <c r="D55" s="559" t="s">
        <v>436</v>
      </c>
      <c r="E55" s="559" t="s">
        <v>437</v>
      </c>
      <c r="F55" s="562">
        <v>100000</v>
      </c>
      <c r="G55" s="568" t="s">
        <v>109</v>
      </c>
      <c r="H55" s="569">
        <v>5000</v>
      </c>
      <c r="I55" s="570">
        <f>H55/F55</f>
        <v>0.05</v>
      </c>
      <c r="J55" s="309" t="s">
        <v>438</v>
      </c>
      <c r="K55" s="310" t="s">
        <v>172</v>
      </c>
      <c r="L55" s="310">
        <v>1</v>
      </c>
      <c r="M55" s="561">
        <v>0.9</v>
      </c>
      <c r="N55" s="559" t="s">
        <v>439</v>
      </c>
    </row>
    <row r="56" spans="2:14" ht="75.75" customHeight="1">
      <c r="B56" s="560"/>
      <c r="C56" s="559"/>
      <c r="D56" s="559"/>
      <c r="E56" s="559"/>
      <c r="F56" s="562"/>
      <c r="G56" s="568"/>
      <c r="H56" s="569"/>
      <c r="I56" s="570"/>
      <c r="J56" s="309" t="s">
        <v>440</v>
      </c>
      <c r="K56" s="310" t="s">
        <v>172</v>
      </c>
      <c r="L56" s="310">
        <v>1</v>
      </c>
      <c r="M56" s="561"/>
      <c r="N56" s="559"/>
    </row>
    <row r="57" spans="2:14" ht="84" customHeight="1">
      <c r="B57" s="560"/>
      <c r="C57" s="559"/>
      <c r="D57" s="559"/>
      <c r="E57" s="559"/>
      <c r="F57" s="562"/>
      <c r="G57" s="568"/>
      <c r="H57" s="569"/>
      <c r="I57" s="570"/>
      <c r="J57" s="309" t="s">
        <v>441</v>
      </c>
      <c r="K57" s="310" t="s">
        <v>393</v>
      </c>
      <c r="L57" s="310">
        <v>0</v>
      </c>
      <c r="M57" s="561"/>
      <c r="N57" s="559"/>
    </row>
    <row r="58" spans="2:14" ht="15" customHeight="1">
      <c r="B58" s="58"/>
      <c r="C58" s="81"/>
      <c r="D58" s="81"/>
      <c r="E58" s="81"/>
      <c r="F58" s="59"/>
      <c r="G58" s="72"/>
      <c r="H58" s="73"/>
      <c r="I58" s="74"/>
      <c r="J58" s="81"/>
      <c r="K58" s="58"/>
      <c r="L58" s="58"/>
      <c r="M58" s="60"/>
      <c r="N58" s="81"/>
    </row>
    <row r="59" spans="2:14">
      <c r="E59" s="84"/>
      <c r="F59" s="61">
        <f>F55+F52+F47+F41+F38+F31+F25+F18+F15</f>
        <v>1622643</v>
      </c>
      <c r="G59" s="6"/>
      <c r="H59" s="62">
        <f>H55+H52+H47+H41+H38+H31+H25+H18+H15</f>
        <v>584357</v>
      </c>
      <c r="I59" s="46">
        <f>H59/F59</f>
        <v>0.36012665755807038</v>
      </c>
      <c r="L59" s="7"/>
      <c r="M59" s="47"/>
      <c r="N59" s="94"/>
    </row>
    <row r="60" spans="2:14">
      <c r="F60" s="36"/>
      <c r="G60" s="22"/>
      <c r="H60" s="22"/>
      <c r="I60" s="22"/>
      <c r="K60" s="22"/>
      <c r="L60" s="22"/>
      <c r="M60" s="48"/>
      <c r="N60" s="94"/>
    </row>
    <row r="61" spans="2:14">
      <c r="B61" s="22"/>
      <c r="F61" s="36"/>
      <c r="G61" s="22"/>
      <c r="H61" s="22"/>
      <c r="I61" s="22"/>
      <c r="K61" s="22"/>
      <c r="L61" s="22"/>
      <c r="M61" s="48"/>
      <c r="N61" s="94"/>
    </row>
    <row r="62" spans="2:14">
      <c r="B62" s="22"/>
      <c r="F62" s="36"/>
      <c r="G62" s="22"/>
      <c r="H62" s="22"/>
      <c r="I62" s="22"/>
      <c r="K62" s="22"/>
      <c r="L62" s="22"/>
      <c r="M62" s="48"/>
      <c r="N62" s="94"/>
    </row>
    <row r="63" spans="2:14">
      <c r="B63" s="22"/>
    </row>
    <row r="77" spans="2:14">
      <c r="B77" s="22"/>
      <c r="F77" s="36"/>
      <c r="G77" s="22"/>
      <c r="H77" s="22"/>
      <c r="I77" s="22"/>
      <c r="K77" s="22"/>
      <c r="L77" s="22"/>
      <c r="M77" s="48"/>
      <c r="N77" s="94"/>
    </row>
    <row r="78" spans="2:14">
      <c r="B78" s="22"/>
      <c r="F78" s="36"/>
      <c r="G78" s="22"/>
      <c r="H78" s="22"/>
      <c r="I78" s="22"/>
      <c r="K78" s="22"/>
      <c r="L78" s="22"/>
      <c r="M78" s="48"/>
      <c r="N78" s="94"/>
    </row>
    <row r="79" spans="2:14">
      <c r="B79" s="22"/>
      <c r="F79" s="36"/>
      <c r="G79" s="22"/>
      <c r="H79" s="22"/>
      <c r="I79" s="22"/>
      <c r="K79" s="22"/>
      <c r="L79" s="22"/>
      <c r="M79" s="48"/>
      <c r="N79" s="94"/>
    </row>
    <row r="80" spans="2:14">
      <c r="B80" s="22"/>
      <c r="F80" s="36"/>
      <c r="G80" s="22"/>
      <c r="H80" s="22"/>
      <c r="I80" s="22"/>
      <c r="K80" s="22"/>
      <c r="L80" s="22"/>
      <c r="M80" s="48"/>
      <c r="N80" s="94"/>
    </row>
    <row r="81" spans="2:14">
      <c r="B81" s="22"/>
      <c r="F81" s="36"/>
      <c r="G81" s="22"/>
      <c r="H81" s="22"/>
      <c r="I81" s="22"/>
      <c r="K81" s="22"/>
      <c r="L81" s="22"/>
      <c r="M81" s="48"/>
      <c r="N81" s="94"/>
    </row>
    <row r="82" spans="2:14">
      <c r="B82" s="22"/>
      <c r="F82" s="36"/>
      <c r="G82" s="22"/>
      <c r="H82" s="22"/>
      <c r="I82" s="22"/>
      <c r="K82" s="22"/>
      <c r="L82" s="22"/>
      <c r="M82" s="48"/>
      <c r="N82" s="94"/>
    </row>
    <row r="83" spans="2:14">
      <c r="B83" s="22"/>
      <c r="F83" s="36"/>
      <c r="G83" s="22"/>
      <c r="H83" s="22"/>
      <c r="I83" s="22"/>
      <c r="K83" s="22"/>
      <c r="L83" s="22"/>
      <c r="M83" s="48"/>
      <c r="N83" s="94"/>
    </row>
    <row r="84" spans="2:14">
      <c r="B84" s="22"/>
      <c r="F84" s="36"/>
      <c r="G84" s="22"/>
      <c r="H84" s="22"/>
      <c r="I84" s="22"/>
      <c r="K84" s="22"/>
      <c r="L84" s="22"/>
      <c r="M84" s="48"/>
      <c r="N84" s="94"/>
    </row>
    <row r="85" spans="2:14">
      <c r="B85" s="22"/>
      <c r="F85" s="36"/>
      <c r="G85" s="22"/>
      <c r="H85" s="22"/>
      <c r="I85" s="22"/>
      <c r="K85" s="22"/>
      <c r="L85" s="22"/>
      <c r="M85" s="48"/>
      <c r="N85" s="94"/>
    </row>
    <row r="86" spans="2:14">
      <c r="B86" s="22"/>
      <c r="F86" s="36"/>
      <c r="G86" s="22"/>
      <c r="H86" s="22"/>
      <c r="I86" s="22"/>
      <c r="K86" s="22"/>
      <c r="L86" s="22"/>
      <c r="M86" s="48"/>
      <c r="N86" s="94"/>
    </row>
    <row r="87" spans="2:14">
      <c r="B87" s="22"/>
      <c r="F87" s="36"/>
      <c r="G87" s="22"/>
      <c r="H87" s="22"/>
      <c r="I87" s="22"/>
      <c r="K87" s="22"/>
      <c r="L87" s="22"/>
      <c r="M87" s="48"/>
      <c r="N87" s="94"/>
    </row>
    <row r="88" spans="2:14">
      <c r="B88" s="22"/>
      <c r="F88" s="36"/>
      <c r="G88" s="22"/>
      <c r="H88" s="22"/>
      <c r="I88" s="22"/>
      <c r="K88" s="22"/>
      <c r="L88" s="22"/>
      <c r="M88" s="48"/>
      <c r="N88" s="94"/>
    </row>
    <row r="89" spans="2:14">
      <c r="B89" s="22"/>
      <c r="F89" s="36"/>
      <c r="G89" s="22"/>
      <c r="H89" s="22"/>
      <c r="I89" s="22"/>
      <c r="K89" s="22"/>
      <c r="L89" s="22"/>
      <c r="M89" s="48"/>
      <c r="N89" s="94"/>
    </row>
    <row r="90" spans="2:14">
      <c r="B90" s="22"/>
      <c r="F90" s="36"/>
      <c r="G90" s="22"/>
      <c r="H90" s="22"/>
      <c r="I90" s="22"/>
      <c r="K90" s="22"/>
      <c r="L90" s="22"/>
      <c r="M90" s="48"/>
      <c r="N90" s="94"/>
    </row>
    <row r="91" spans="2:14">
      <c r="B91" s="22"/>
      <c r="F91" s="36"/>
      <c r="G91" s="22"/>
      <c r="H91" s="22"/>
      <c r="I91" s="22"/>
      <c r="K91" s="22"/>
      <c r="L91" s="22"/>
      <c r="M91" s="48"/>
      <c r="N91" s="94"/>
    </row>
    <row r="92" spans="2:14">
      <c r="B92" s="22"/>
      <c r="F92" s="36"/>
      <c r="G92" s="22"/>
      <c r="H92" s="22"/>
      <c r="I92" s="22"/>
      <c r="K92" s="22"/>
      <c r="L92" s="22"/>
      <c r="M92" s="48"/>
      <c r="N92" s="94"/>
    </row>
    <row r="93" spans="2:14">
      <c r="B93" s="22"/>
      <c r="F93" s="36"/>
      <c r="G93" s="22"/>
      <c r="H93" s="22"/>
      <c r="I93" s="22"/>
      <c r="K93" s="22"/>
      <c r="L93" s="22"/>
      <c r="M93" s="48"/>
      <c r="N93" s="94"/>
    </row>
    <row r="94" spans="2:14">
      <c r="B94" s="22"/>
      <c r="F94" s="36"/>
      <c r="G94" s="22"/>
      <c r="H94" s="22"/>
      <c r="I94" s="22"/>
      <c r="K94" s="22"/>
      <c r="L94" s="22"/>
      <c r="M94" s="48"/>
      <c r="N94" s="94"/>
    </row>
    <row r="95" spans="2:14">
      <c r="B95" s="22"/>
      <c r="F95" s="36"/>
      <c r="G95" s="22"/>
      <c r="H95" s="22"/>
      <c r="I95" s="22"/>
      <c r="K95" s="22"/>
      <c r="L95" s="22"/>
      <c r="M95" s="48"/>
      <c r="N95" s="94"/>
    </row>
    <row r="96" spans="2:14">
      <c r="B96" s="22"/>
      <c r="F96" s="36"/>
      <c r="G96" s="22"/>
      <c r="H96" s="22"/>
      <c r="I96" s="22"/>
      <c r="K96" s="22"/>
      <c r="L96" s="22"/>
      <c r="M96" s="48"/>
      <c r="N96" s="94"/>
    </row>
    <row r="97" spans="2:14">
      <c r="B97" s="22"/>
      <c r="F97" s="36"/>
      <c r="G97" s="22"/>
      <c r="H97" s="22"/>
      <c r="I97" s="22"/>
      <c r="K97" s="22"/>
      <c r="L97" s="22"/>
      <c r="M97" s="48"/>
      <c r="N97" s="94"/>
    </row>
    <row r="98" spans="2:14">
      <c r="B98" s="22"/>
      <c r="F98" s="36"/>
      <c r="G98" s="22"/>
      <c r="H98" s="22"/>
      <c r="I98" s="22"/>
      <c r="K98" s="22"/>
      <c r="L98" s="22"/>
      <c r="M98" s="48"/>
      <c r="N98" s="94"/>
    </row>
    <row r="99" spans="2:14">
      <c r="B99" s="22"/>
      <c r="F99" s="36"/>
      <c r="G99" s="22"/>
      <c r="H99" s="22"/>
      <c r="I99" s="22"/>
      <c r="K99" s="22"/>
      <c r="L99" s="22"/>
      <c r="M99" s="48"/>
      <c r="N99" s="94"/>
    </row>
    <row r="100" spans="2:14">
      <c r="B100" s="22"/>
      <c r="F100" s="36"/>
      <c r="G100" s="22"/>
      <c r="H100" s="22"/>
      <c r="I100" s="22"/>
      <c r="K100" s="22"/>
      <c r="L100" s="22"/>
      <c r="M100" s="48"/>
      <c r="N100" s="94"/>
    </row>
    <row r="101" spans="2:14">
      <c r="B101" s="22"/>
      <c r="F101" s="36"/>
      <c r="G101" s="22"/>
      <c r="H101" s="22"/>
      <c r="I101" s="22"/>
      <c r="K101" s="22"/>
      <c r="L101" s="22"/>
      <c r="M101" s="48"/>
      <c r="N101" s="94"/>
    </row>
    <row r="102" spans="2:14">
      <c r="B102" s="22"/>
      <c r="F102" s="36"/>
      <c r="G102" s="22"/>
      <c r="H102" s="22"/>
      <c r="I102" s="22"/>
      <c r="K102" s="22"/>
      <c r="L102" s="22"/>
      <c r="M102" s="48"/>
      <c r="N102" s="94"/>
    </row>
    <row r="103" spans="2:14">
      <c r="B103" s="22"/>
      <c r="F103" s="36"/>
      <c r="G103" s="22"/>
      <c r="H103" s="22"/>
      <c r="I103" s="22"/>
      <c r="K103" s="22"/>
      <c r="L103" s="22"/>
      <c r="M103" s="48"/>
      <c r="N103" s="94"/>
    </row>
    <row r="104" spans="2:14">
      <c r="B104" s="22"/>
      <c r="F104" s="36"/>
      <c r="G104" s="22"/>
      <c r="H104" s="22"/>
      <c r="I104" s="22"/>
      <c r="K104" s="22"/>
      <c r="L104" s="22"/>
      <c r="M104" s="48"/>
      <c r="N104" s="94"/>
    </row>
    <row r="105" spans="2:14">
      <c r="B105" s="22"/>
      <c r="F105" s="36"/>
      <c r="G105" s="22"/>
      <c r="H105" s="22"/>
      <c r="I105" s="22"/>
      <c r="K105" s="22"/>
      <c r="L105" s="22"/>
      <c r="M105" s="48"/>
      <c r="N105" s="94"/>
    </row>
    <row r="106" spans="2:14">
      <c r="B106" s="22"/>
      <c r="F106" s="36"/>
      <c r="G106" s="22"/>
      <c r="H106" s="22"/>
      <c r="I106" s="22"/>
      <c r="K106" s="22"/>
      <c r="L106" s="22"/>
      <c r="M106" s="48"/>
      <c r="N106" s="94"/>
    </row>
    <row r="107" spans="2:14">
      <c r="B107" s="22"/>
      <c r="F107" s="36"/>
      <c r="G107" s="22"/>
      <c r="H107" s="22"/>
      <c r="I107" s="22"/>
      <c r="K107" s="22"/>
      <c r="L107" s="22"/>
      <c r="M107" s="48"/>
      <c r="N107" s="94"/>
    </row>
    <row r="108" spans="2:14">
      <c r="B108" s="22"/>
      <c r="F108" s="36"/>
      <c r="G108" s="22"/>
      <c r="H108" s="22"/>
      <c r="I108" s="22"/>
      <c r="K108" s="22"/>
      <c r="L108" s="22"/>
      <c r="M108" s="48"/>
      <c r="N108" s="94"/>
    </row>
    <row r="109" spans="2:14">
      <c r="B109" s="22"/>
      <c r="F109" s="36"/>
      <c r="G109" s="22"/>
      <c r="H109" s="22"/>
      <c r="I109" s="22"/>
      <c r="K109" s="22"/>
      <c r="L109" s="22"/>
      <c r="M109" s="48"/>
      <c r="N109" s="94"/>
    </row>
    <row r="110" spans="2:14">
      <c r="B110" s="22"/>
      <c r="F110" s="36"/>
      <c r="G110" s="22"/>
      <c r="H110" s="22"/>
      <c r="I110" s="22"/>
      <c r="K110" s="22"/>
      <c r="L110" s="22"/>
      <c r="M110" s="48"/>
      <c r="N110" s="94"/>
    </row>
    <row r="111" spans="2:14">
      <c r="B111" s="22"/>
      <c r="F111" s="36"/>
      <c r="G111" s="22"/>
      <c r="H111" s="22"/>
      <c r="I111" s="22"/>
      <c r="K111" s="22"/>
      <c r="L111" s="22"/>
      <c r="M111" s="48"/>
      <c r="N111" s="94"/>
    </row>
    <row r="112" spans="2:14">
      <c r="B112" s="22"/>
      <c r="F112" s="36"/>
      <c r="G112" s="22"/>
      <c r="H112" s="22"/>
      <c r="I112" s="22"/>
      <c r="K112" s="22"/>
      <c r="L112" s="22"/>
      <c r="M112" s="48"/>
      <c r="N112" s="94"/>
    </row>
    <row r="113" spans="2:14">
      <c r="B113" s="22"/>
      <c r="F113" s="36"/>
      <c r="G113" s="22"/>
      <c r="H113" s="22"/>
      <c r="I113" s="22"/>
      <c r="K113" s="22"/>
      <c r="L113" s="22"/>
      <c r="M113" s="48"/>
      <c r="N113" s="94"/>
    </row>
    <row r="114" spans="2:14">
      <c r="B114" s="22"/>
      <c r="F114" s="36"/>
      <c r="G114" s="22"/>
      <c r="H114" s="22"/>
      <c r="I114" s="22"/>
      <c r="K114" s="22"/>
      <c r="L114" s="22"/>
      <c r="M114" s="48"/>
      <c r="N114" s="94"/>
    </row>
    <row r="115" spans="2:14">
      <c r="B115" s="22"/>
      <c r="F115" s="36"/>
      <c r="G115" s="22"/>
      <c r="H115" s="22"/>
      <c r="I115" s="22"/>
      <c r="K115" s="22"/>
      <c r="L115" s="22"/>
      <c r="M115" s="48"/>
      <c r="N115" s="94"/>
    </row>
    <row r="116" spans="2:14">
      <c r="B116" s="22"/>
      <c r="F116" s="36"/>
      <c r="G116" s="22"/>
      <c r="H116" s="22"/>
      <c r="I116" s="22"/>
      <c r="K116" s="22"/>
      <c r="L116" s="22"/>
      <c r="M116" s="48"/>
      <c r="N116" s="94"/>
    </row>
    <row r="117" spans="2:14">
      <c r="B117" s="22"/>
      <c r="F117" s="36"/>
      <c r="G117" s="22"/>
      <c r="H117" s="22"/>
      <c r="I117" s="22"/>
      <c r="K117" s="22"/>
      <c r="L117" s="22"/>
      <c r="M117" s="48"/>
      <c r="N117" s="94"/>
    </row>
    <row r="118" spans="2:14">
      <c r="B118" s="22"/>
      <c r="F118" s="36"/>
      <c r="G118" s="22"/>
      <c r="H118" s="22"/>
      <c r="I118" s="22"/>
      <c r="K118" s="22"/>
      <c r="L118" s="22"/>
      <c r="M118" s="48"/>
      <c r="N118" s="94"/>
    </row>
    <row r="119" spans="2:14">
      <c r="B119" s="22"/>
      <c r="F119" s="36"/>
      <c r="G119" s="22"/>
      <c r="H119" s="22"/>
      <c r="I119" s="22"/>
      <c r="K119" s="22"/>
      <c r="L119" s="22"/>
      <c r="M119" s="48"/>
      <c r="N119" s="94"/>
    </row>
  </sheetData>
  <mergeCells count="115">
    <mergeCell ref="N36:N37"/>
    <mergeCell ref="B36:D36"/>
    <mergeCell ref="E36:E37"/>
    <mergeCell ref="F36:G36"/>
    <mergeCell ref="H36:H37"/>
    <mergeCell ref="I36:I37"/>
    <mergeCell ref="J36:J37"/>
    <mergeCell ref="K36:K37"/>
    <mergeCell ref="L36:L37"/>
    <mergeCell ref="M36:M37"/>
    <mergeCell ref="N13:N14"/>
    <mergeCell ref="B7:N7"/>
    <mergeCell ref="B8:N9"/>
    <mergeCell ref="B11:N11"/>
    <mergeCell ref="B12:N12"/>
    <mergeCell ref="B13:D13"/>
    <mergeCell ref="E13:E14"/>
    <mergeCell ref="F13:G13"/>
    <mergeCell ref="J13:J14"/>
    <mergeCell ref="K13:K14"/>
    <mergeCell ref="M13:M14"/>
    <mergeCell ref="L13:L14"/>
    <mergeCell ref="I13:I14"/>
    <mergeCell ref="H13:H14"/>
    <mergeCell ref="B10:N10"/>
    <mergeCell ref="F47:F51"/>
    <mergeCell ref="G47:G51"/>
    <mergeCell ref="B40:N40"/>
    <mergeCell ref="D47:D51"/>
    <mergeCell ref="E47:E51"/>
    <mergeCell ref="M47:M51"/>
    <mergeCell ref="N47:N51"/>
    <mergeCell ref="B47:B51"/>
    <mergeCell ref="C47:C51"/>
    <mergeCell ref="I47:I51"/>
    <mergeCell ref="M41:M46"/>
    <mergeCell ref="N41:N46"/>
    <mergeCell ref="H47:H51"/>
    <mergeCell ref="H41:H46"/>
    <mergeCell ref="F15:F17"/>
    <mergeCell ref="G15:G17"/>
    <mergeCell ref="M15:M17"/>
    <mergeCell ref="N15:N17"/>
    <mergeCell ref="B18:B22"/>
    <mergeCell ref="C18:C22"/>
    <mergeCell ref="D18:D22"/>
    <mergeCell ref="E18:E22"/>
    <mergeCell ref="F18:F22"/>
    <mergeCell ref="G18:G22"/>
    <mergeCell ref="M18:M22"/>
    <mergeCell ref="N18:N22"/>
    <mergeCell ref="D15:D17"/>
    <mergeCell ref="B15:B17"/>
    <mergeCell ref="C15:C17"/>
    <mergeCell ref="I18:I22"/>
    <mergeCell ref="H18:H22"/>
    <mergeCell ref="H15:H17"/>
    <mergeCell ref="I15:I17"/>
    <mergeCell ref="B23:N23"/>
    <mergeCell ref="B24:N24"/>
    <mergeCell ref="B25:B28"/>
    <mergeCell ref="C25:C28"/>
    <mergeCell ref="D25:D28"/>
    <mergeCell ref="J25:J26"/>
    <mergeCell ref="J27:J28"/>
    <mergeCell ref="F25:F28"/>
    <mergeCell ref="G25:G28"/>
    <mergeCell ref="K25:K26"/>
    <mergeCell ref="K27:K28"/>
    <mergeCell ref="L25:L26"/>
    <mergeCell ref="L27:L28"/>
    <mergeCell ref="M25:M28"/>
    <mergeCell ref="N25:N28"/>
    <mergeCell ref="I25:I28"/>
    <mergeCell ref="H25:H28"/>
    <mergeCell ref="B29:N29"/>
    <mergeCell ref="B30:N30"/>
    <mergeCell ref="B31:B34"/>
    <mergeCell ref="C31:C34"/>
    <mergeCell ref="D31:D34"/>
    <mergeCell ref="E31:E34"/>
    <mergeCell ref="F31:F34"/>
    <mergeCell ref="G32:G34"/>
    <mergeCell ref="M31:M34"/>
    <mergeCell ref="N31:N34"/>
    <mergeCell ref="I31:I34"/>
    <mergeCell ref="H31:H34"/>
    <mergeCell ref="I38:I39"/>
    <mergeCell ref="M38:M39"/>
    <mergeCell ref="N38:N39"/>
    <mergeCell ref="B41:B46"/>
    <mergeCell ref="C41:C46"/>
    <mergeCell ref="D41:D46"/>
    <mergeCell ref="E41:E46"/>
    <mergeCell ref="F41:F46"/>
    <mergeCell ref="G43:G46"/>
    <mergeCell ref="H38:H39"/>
    <mergeCell ref="B38:B39"/>
    <mergeCell ref="C38:C39"/>
    <mergeCell ref="D38:D39"/>
    <mergeCell ref="E38:E39"/>
    <mergeCell ref="I41:I46"/>
    <mergeCell ref="F38:F39"/>
    <mergeCell ref="G55:G57"/>
    <mergeCell ref="M55:M57"/>
    <mergeCell ref="N55:N57"/>
    <mergeCell ref="B53:N53"/>
    <mergeCell ref="B54:N54"/>
    <mergeCell ref="I55:I57"/>
    <mergeCell ref="B55:B57"/>
    <mergeCell ref="C55:C57"/>
    <mergeCell ref="D55:D57"/>
    <mergeCell ref="E55:E57"/>
    <mergeCell ref="F55:F57"/>
    <mergeCell ref="H55:H57"/>
  </mergeCells>
  <printOptions horizontalCentered="1" verticalCentered="1"/>
  <pageMargins left="0.70866141732283472" right="0.70866141732283472" top="0.35433070866141736" bottom="0.31496062992125984" header="0.15748031496062992" footer="0.15748031496062992"/>
  <pageSetup scale="44" fitToHeight="0" orientation="landscape" r:id="rId1"/>
  <headerFooter scaleWithDoc="0" alignWithMargins="0">
    <oddFooter>&amp;R&amp;"Humanst521 BT,Roman"&amp;7DIMENSIÓN 4 / LA UNIVERSIDAD FRENTE A LA COMUNIDAD REGIONAL, NACIONAL E INTERNACIONAL</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B1:P123"/>
  <sheetViews>
    <sheetView showGridLines="0" topLeftCell="B67" zoomScale="96" zoomScaleNormal="96" zoomScaleSheetLayoutView="100" zoomScalePageLayoutView="50" workbookViewId="0">
      <selection activeCell="B8" sqref="B8:O9"/>
    </sheetView>
  </sheetViews>
  <sheetFormatPr baseColWidth="10" defaultColWidth="11.5" defaultRowHeight="12"/>
  <cols>
    <col min="1" max="1" width="2" style="12" customWidth="1"/>
    <col min="2" max="2" width="4.5" style="18" customWidth="1"/>
    <col min="3" max="3" width="24.5" style="101" customWidth="1"/>
    <col min="4" max="4" width="31.33203125" style="101" customWidth="1"/>
    <col min="5" max="5" width="20" style="101" customWidth="1"/>
    <col min="6" max="6" width="12.1640625" style="37" customWidth="1"/>
    <col min="7" max="7" width="10.83203125" style="18" customWidth="1"/>
    <col min="8" max="9" width="15.6640625" style="18" customWidth="1"/>
    <col min="10" max="10" width="25.5" style="101" customWidth="1"/>
    <col min="11" max="11" width="16.33203125" style="18" customWidth="1"/>
    <col min="12" max="12" width="15.83203125" style="17" customWidth="1"/>
    <col min="13" max="13" width="9.6640625" style="42" customWidth="1"/>
    <col min="14" max="14" width="51.83203125" style="102" customWidth="1"/>
    <col min="15" max="15" width="2" style="12" customWidth="1"/>
    <col min="16" max="16384" width="11.5" style="12"/>
  </cols>
  <sheetData>
    <row r="1" spans="2:14" ht="15" customHeight="1"/>
    <row r="2" spans="2:14" ht="15" customHeight="1"/>
    <row r="3" spans="2:14" ht="15" customHeight="1"/>
    <row r="4" spans="2:14" ht="15" customHeight="1"/>
    <row r="5" spans="2:14" ht="15" customHeight="1"/>
    <row r="6" spans="2:14" ht="15" customHeight="1"/>
    <row r="7" spans="2:14" s="9" customFormat="1" ht="15">
      <c r="B7" s="603" t="str">
        <f>Dimenciones!$B$7</f>
        <v>DIMENSIÓN ADMINISTRATIVA Y FINANCIERA</v>
      </c>
      <c r="C7" s="604"/>
      <c r="D7" s="604"/>
      <c r="E7" s="604"/>
      <c r="F7" s="604"/>
      <c r="G7" s="604"/>
      <c r="H7" s="604"/>
      <c r="I7" s="604"/>
      <c r="J7" s="604"/>
      <c r="K7" s="604"/>
      <c r="L7" s="604"/>
      <c r="M7" s="604"/>
      <c r="N7" s="604"/>
    </row>
    <row r="8" spans="2:14" s="9" customFormat="1" ht="48" customHeight="1">
      <c r="B8" s="559" t="s">
        <v>442</v>
      </c>
      <c r="C8" s="559"/>
      <c r="D8" s="559"/>
      <c r="E8" s="559"/>
      <c r="F8" s="559"/>
      <c r="G8" s="559"/>
      <c r="H8" s="559"/>
      <c r="I8" s="559"/>
      <c r="J8" s="559"/>
      <c r="K8" s="559"/>
      <c r="L8" s="559"/>
      <c r="M8" s="559"/>
      <c r="N8" s="559"/>
    </row>
    <row r="9" spans="2:14" s="9" customFormat="1" ht="39.75" customHeight="1">
      <c r="B9" s="559"/>
      <c r="C9" s="559"/>
      <c r="D9" s="559"/>
      <c r="E9" s="559"/>
      <c r="F9" s="559"/>
      <c r="G9" s="559"/>
      <c r="H9" s="559"/>
      <c r="I9" s="559"/>
      <c r="J9" s="559"/>
      <c r="K9" s="559"/>
      <c r="L9" s="559"/>
      <c r="M9" s="559"/>
      <c r="N9" s="559"/>
    </row>
    <row r="10" spans="2:14" ht="7.5" customHeight="1">
      <c r="B10" s="112"/>
      <c r="C10" s="113"/>
      <c r="D10" s="113"/>
      <c r="E10" s="113"/>
      <c r="F10" s="114"/>
      <c r="G10" s="112"/>
      <c r="H10" s="112"/>
      <c r="I10" s="112"/>
      <c r="J10" s="113"/>
      <c r="K10" s="112"/>
      <c r="L10" s="104"/>
      <c r="M10" s="106"/>
      <c r="N10" s="107"/>
    </row>
    <row r="11" spans="2:14" s="9" customFormat="1" ht="15.75" customHeight="1">
      <c r="B11" s="605" t="s">
        <v>443</v>
      </c>
      <c r="C11" s="605"/>
      <c r="D11" s="605"/>
      <c r="E11" s="605"/>
      <c r="F11" s="605"/>
      <c r="G11" s="605"/>
      <c r="H11" s="605"/>
      <c r="I11" s="605"/>
      <c r="J11" s="605"/>
      <c r="K11" s="605"/>
      <c r="L11" s="605"/>
      <c r="M11" s="605"/>
      <c r="N11" s="605"/>
    </row>
    <row r="12" spans="2:14" s="10" customFormat="1" ht="18.75" customHeight="1">
      <c r="B12" s="588" t="s">
        <v>444</v>
      </c>
      <c r="C12" s="588"/>
      <c r="D12" s="588"/>
      <c r="E12" s="588"/>
      <c r="F12" s="588"/>
      <c r="G12" s="588"/>
      <c r="H12" s="588"/>
      <c r="I12" s="588"/>
      <c r="J12" s="588"/>
      <c r="K12" s="588"/>
      <c r="L12" s="588"/>
      <c r="M12" s="588"/>
      <c r="N12" s="588"/>
    </row>
    <row r="13" spans="2:14" s="11" customFormat="1" ht="30" customHeight="1">
      <c r="B13" s="560" t="s">
        <v>90</v>
      </c>
      <c r="C13" s="560"/>
      <c r="D13" s="560"/>
      <c r="E13" s="560" t="s">
        <v>91</v>
      </c>
      <c r="F13" s="560" t="s">
        <v>92</v>
      </c>
      <c r="G13" s="560"/>
      <c r="H13" s="560" t="s">
        <v>93</v>
      </c>
      <c r="I13" s="560" t="s">
        <v>94</v>
      </c>
      <c r="J13" s="560" t="s">
        <v>95</v>
      </c>
      <c r="K13" s="560" t="s">
        <v>96</v>
      </c>
      <c r="L13" s="560" t="s">
        <v>97</v>
      </c>
      <c r="M13" s="561" t="s">
        <v>98</v>
      </c>
      <c r="N13" s="560" t="s">
        <v>99</v>
      </c>
    </row>
    <row r="14" spans="2:14" s="11" customFormat="1" ht="30" customHeight="1">
      <c r="B14" s="310" t="s">
        <v>100</v>
      </c>
      <c r="C14" s="310" t="s">
        <v>102</v>
      </c>
      <c r="D14" s="310" t="s">
        <v>103</v>
      </c>
      <c r="E14" s="560"/>
      <c r="F14" s="308" t="s">
        <v>104</v>
      </c>
      <c r="G14" s="310" t="s">
        <v>105</v>
      </c>
      <c r="H14" s="560"/>
      <c r="I14" s="560"/>
      <c r="J14" s="560"/>
      <c r="K14" s="560"/>
      <c r="L14" s="560"/>
      <c r="M14" s="561"/>
      <c r="N14" s="560"/>
    </row>
    <row r="15" spans="2:14" ht="72" customHeight="1">
      <c r="B15" s="568">
        <v>33</v>
      </c>
      <c r="C15" s="559" t="s">
        <v>445</v>
      </c>
      <c r="D15" s="559" t="s">
        <v>446</v>
      </c>
      <c r="E15" s="309" t="s">
        <v>447</v>
      </c>
      <c r="F15" s="562">
        <v>240000</v>
      </c>
      <c r="G15" s="568" t="s">
        <v>448</v>
      </c>
      <c r="H15" s="569">
        <v>122363</v>
      </c>
      <c r="I15" s="570">
        <f>H15/F15</f>
        <v>0.50984583333333333</v>
      </c>
      <c r="J15" s="309" t="s">
        <v>449</v>
      </c>
      <c r="K15" s="310" t="s">
        <v>172</v>
      </c>
      <c r="L15" s="310">
        <v>0</v>
      </c>
      <c r="M15" s="561">
        <v>0.45</v>
      </c>
      <c r="N15" s="566" t="s">
        <v>450</v>
      </c>
    </row>
    <row r="16" spans="2:14" ht="36.75" customHeight="1">
      <c r="B16" s="568"/>
      <c r="C16" s="559"/>
      <c r="D16" s="559"/>
      <c r="E16" s="309" t="s">
        <v>451</v>
      </c>
      <c r="F16" s="562"/>
      <c r="G16" s="568"/>
      <c r="H16" s="569"/>
      <c r="I16" s="570"/>
      <c r="J16" s="309" t="s">
        <v>452</v>
      </c>
      <c r="K16" s="310" t="s">
        <v>172</v>
      </c>
      <c r="L16" s="310">
        <v>0</v>
      </c>
      <c r="M16" s="561"/>
      <c r="N16" s="566"/>
    </row>
    <row r="17" spans="2:16" ht="49.5" customHeight="1">
      <c r="B17" s="568"/>
      <c r="C17" s="559"/>
      <c r="D17" s="559"/>
      <c r="E17" s="309" t="s">
        <v>453</v>
      </c>
      <c r="F17" s="562"/>
      <c r="G17" s="568"/>
      <c r="H17" s="569"/>
      <c r="I17" s="570"/>
      <c r="J17" s="309" t="s">
        <v>454</v>
      </c>
      <c r="K17" s="310" t="s">
        <v>172</v>
      </c>
      <c r="L17" s="310">
        <v>0</v>
      </c>
      <c r="M17" s="561"/>
      <c r="N17" s="566"/>
      <c r="O17" s="20"/>
      <c r="P17" s="20"/>
    </row>
    <row r="18" spans="2:16" ht="45.75" customHeight="1">
      <c r="B18" s="568"/>
      <c r="C18" s="559"/>
      <c r="D18" s="559"/>
      <c r="E18" s="309" t="s">
        <v>455</v>
      </c>
      <c r="F18" s="562"/>
      <c r="G18" s="568"/>
      <c r="H18" s="569"/>
      <c r="I18" s="570"/>
      <c r="J18" s="309" t="s">
        <v>456</v>
      </c>
      <c r="K18" s="310" t="s">
        <v>348</v>
      </c>
      <c r="L18" s="310">
        <v>0</v>
      </c>
      <c r="M18" s="561"/>
      <c r="N18" s="566"/>
      <c r="O18" s="20"/>
      <c r="P18" s="20"/>
    </row>
    <row r="19" spans="2:16" ht="52.5" customHeight="1">
      <c r="B19" s="568"/>
      <c r="C19" s="559"/>
      <c r="D19" s="559"/>
      <c r="E19" s="309" t="s">
        <v>457</v>
      </c>
      <c r="F19" s="562"/>
      <c r="G19" s="568"/>
      <c r="H19" s="569"/>
      <c r="I19" s="570"/>
      <c r="J19" s="309" t="s">
        <v>458</v>
      </c>
      <c r="K19" s="310" t="s">
        <v>172</v>
      </c>
      <c r="L19" s="310">
        <v>0</v>
      </c>
      <c r="M19" s="561"/>
      <c r="N19" s="566"/>
      <c r="O19" s="20"/>
      <c r="P19" s="20"/>
    </row>
    <row r="20" spans="2:16" s="10" customFormat="1" ht="22.5" customHeight="1">
      <c r="B20" s="588" t="s">
        <v>459</v>
      </c>
      <c r="C20" s="588"/>
      <c r="D20" s="588"/>
      <c r="E20" s="588"/>
      <c r="F20" s="588"/>
      <c r="G20" s="588"/>
      <c r="H20" s="588"/>
      <c r="I20" s="588"/>
      <c r="J20" s="588"/>
      <c r="K20" s="588"/>
      <c r="L20" s="588"/>
      <c r="M20" s="588"/>
      <c r="N20" s="588"/>
    </row>
    <row r="21" spans="2:16" ht="60.75" customHeight="1">
      <c r="B21" s="568">
        <v>34</v>
      </c>
      <c r="C21" s="559" t="s">
        <v>460</v>
      </c>
      <c r="D21" s="559" t="s">
        <v>461</v>
      </c>
      <c r="E21" s="559" t="s">
        <v>355</v>
      </c>
      <c r="F21" s="562">
        <v>34645</v>
      </c>
      <c r="G21" s="568" t="s">
        <v>170</v>
      </c>
      <c r="H21" s="569">
        <v>1788</v>
      </c>
      <c r="I21" s="570">
        <f>H21/F21</f>
        <v>5.1609178813681628E-2</v>
      </c>
      <c r="J21" s="309" t="s">
        <v>462</v>
      </c>
      <c r="K21" s="310" t="s">
        <v>189</v>
      </c>
      <c r="L21" s="310">
        <v>0</v>
      </c>
      <c r="M21" s="561">
        <v>0.25</v>
      </c>
      <c r="N21" s="566" t="s">
        <v>463</v>
      </c>
    </row>
    <row r="22" spans="2:16" ht="113.25" customHeight="1">
      <c r="B22" s="568"/>
      <c r="C22" s="559"/>
      <c r="D22" s="559"/>
      <c r="E22" s="559"/>
      <c r="F22" s="562"/>
      <c r="G22" s="568"/>
      <c r="H22" s="569"/>
      <c r="I22" s="570"/>
      <c r="J22" s="309" t="s">
        <v>464</v>
      </c>
      <c r="K22" s="310" t="s">
        <v>144</v>
      </c>
      <c r="L22" s="310">
        <v>0</v>
      </c>
      <c r="M22" s="561"/>
      <c r="N22" s="566"/>
    </row>
    <row r="23" spans="2:16" ht="78" customHeight="1">
      <c r="B23" s="568"/>
      <c r="C23" s="559"/>
      <c r="D23" s="559"/>
      <c r="E23" s="309" t="s">
        <v>465</v>
      </c>
      <c r="F23" s="562"/>
      <c r="G23" s="568"/>
      <c r="H23" s="569"/>
      <c r="I23" s="570"/>
      <c r="J23" s="309" t="s">
        <v>466</v>
      </c>
      <c r="K23" s="310" t="s">
        <v>144</v>
      </c>
      <c r="L23" s="310">
        <v>0</v>
      </c>
      <c r="M23" s="561"/>
      <c r="N23" s="566"/>
    </row>
    <row r="24" spans="2:16" ht="84.75" customHeight="1">
      <c r="B24" s="568">
        <v>35</v>
      </c>
      <c r="C24" s="559" t="s">
        <v>467</v>
      </c>
      <c r="D24" s="559" t="s">
        <v>468</v>
      </c>
      <c r="E24" s="309" t="s">
        <v>355</v>
      </c>
      <c r="F24" s="562">
        <v>0</v>
      </c>
      <c r="G24" s="568"/>
      <c r="H24" s="565">
        <v>0</v>
      </c>
      <c r="I24" s="568" t="s">
        <v>187</v>
      </c>
      <c r="J24" s="309" t="s">
        <v>469</v>
      </c>
      <c r="K24" s="310" t="s">
        <v>172</v>
      </c>
      <c r="L24" s="310">
        <v>1</v>
      </c>
      <c r="M24" s="561">
        <v>0.45</v>
      </c>
      <c r="N24" s="566" t="s">
        <v>470</v>
      </c>
    </row>
    <row r="25" spans="2:16" ht="54.75" customHeight="1">
      <c r="B25" s="568"/>
      <c r="C25" s="559"/>
      <c r="D25" s="559"/>
      <c r="E25" s="559" t="s">
        <v>471</v>
      </c>
      <c r="F25" s="562"/>
      <c r="G25" s="568"/>
      <c r="H25" s="565"/>
      <c r="I25" s="568"/>
      <c r="J25" s="309" t="s">
        <v>472</v>
      </c>
      <c r="K25" s="310" t="s">
        <v>172</v>
      </c>
      <c r="L25" s="310">
        <v>0</v>
      </c>
      <c r="M25" s="561"/>
      <c r="N25" s="566"/>
    </row>
    <row r="26" spans="2:16" ht="63" customHeight="1">
      <c r="B26" s="568"/>
      <c r="C26" s="559"/>
      <c r="D26" s="559"/>
      <c r="E26" s="559"/>
      <c r="F26" s="562"/>
      <c r="G26" s="568"/>
      <c r="H26" s="565"/>
      <c r="I26" s="568"/>
      <c r="J26" s="309" t="s">
        <v>473</v>
      </c>
      <c r="K26" s="310" t="s">
        <v>172</v>
      </c>
      <c r="L26" s="310">
        <v>0</v>
      </c>
      <c r="M26" s="561"/>
      <c r="N26" s="566"/>
    </row>
    <row r="27" spans="2:16" ht="90" customHeight="1">
      <c r="B27" s="568">
        <v>36</v>
      </c>
      <c r="C27" s="559" t="s">
        <v>474</v>
      </c>
      <c r="D27" s="559" t="s">
        <v>475</v>
      </c>
      <c r="E27" s="559" t="s">
        <v>335</v>
      </c>
      <c r="F27" s="562">
        <v>100000</v>
      </c>
      <c r="G27" s="568" t="s">
        <v>476</v>
      </c>
      <c r="H27" s="571">
        <v>0</v>
      </c>
      <c r="I27" s="584">
        <v>0</v>
      </c>
      <c r="J27" s="309" t="s">
        <v>477</v>
      </c>
      <c r="K27" s="310" t="s">
        <v>172</v>
      </c>
      <c r="L27" s="310">
        <v>0</v>
      </c>
      <c r="M27" s="311"/>
      <c r="N27" s="566" t="s">
        <v>478</v>
      </c>
    </row>
    <row r="28" spans="2:16" ht="90" customHeight="1">
      <c r="B28" s="568"/>
      <c r="C28" s="559"/>
      <c r="D28" s="559"/>
      <c r="E28" s="559"/>
      <c r="F28" s="562"/>
      <c r="G28" s="568"/>
      <c r="H28" s="571"/>
      <c r="I28" s="568"/>
      <c r="J28" s="309" t="s">
        <v>479</v>
      </c>
      <c r="K28" s="310" t="s">
        <v>172</v>
      </c>
      <c r="L28" s="310">
        <v>0</v>
      </c>
      <c r="M28" s="311">
        <v>0</v>
      </c>
      <c r="N28" s="566"/>
    </row>
    <row r="29" spans="2:16" ht="68.25" customHeight="1">
      <c r="B29" s="568"/>
      <c r="C29" s="559"/>
      <c r="D29" s="559"/>
      <c r="E29" s="559"/>
      <c r="F29" s="562"/>
      <c r="G29" s="568"/>
      <c r="H29" s="571"/>
      <c r="I29" s="568"/>
      <c r="J29" s="309" t="s">
        <v>480</v>
      </c>
      <c r="K29" s="310" t="s">
        <v>172</v>
      </c>
      <c r="L29" s="310">
        <v>0</v>
      </c>
      <c r="M29" s="311"/>
      <c r="N29" s="566"/>
    </row>
    <row r="30" spans="2:16" s="15" customFormat="1" ht="3.75" customHeight="1">
      <c r="B30" s="316"/>
      <c r="C30" s="309"/>
      <c r="D30" s="309"/>
      <c r="E30" s="309"/>
      <c r="F30" s="312"/>
      <c r="G30" s="316"/>
      <c r="H30" s="319"/>
      <c r="I30" s="316"/>
      <c r="J30" s="309"/>
      <c r="K30" s="310"/>
      <c r="L30" s="310"/>
      <c r="M30" s="311"/>
      <c r="N30" s="315"/>
    </row>
    <row r="31" spans="2:16" s="19" customFormat="1" ht="39.75" customHeight="1">
      <c r="B31" s="560" t="s">
        <v>90</v>
      </c>
      <c r="C31" s="560"/>
      <c r="D31" s="560"/>
      <c r="E31" s="560" t="s">
        <v>91</v>
      </c>
      <c r="F31" s="560" t="s">
        <v>92</v>
      </c>
      <c r="G31" s="560"/>
      <c r="H31" s="560" t="s">
        <v>93</v>
      </c>
      <c r="I31" s="560" t="s">
        <v>94</v>
      </c>
      <c r="J31" s="560" t="s">
        <v>95</v>
      </c>
      <c r="K31" s="560" t="s">
        <v>96</v>
      </c>
      <c r="L31" s="560" t="s">
        <v>481</v>
      </c>
      <c r="M31" s="561" t="s">
        <v>98</v>
      </c>
      <c r="N31" s="560" t="s">
        <v>99</v>
      </c>
    </row>
    <row r="32" spans="2:16" s="19" customFormat="1" ht="43.5" customHeight="1">
      <c r="B32" s="310" t="s">
        <v>100</v>
      </c>
      <c r="C32" s="310" t="s">
        <v>102</v>
      </c>
      <c r="D32" s="310" t="s">
        <v>103</v>
      </c>
      <c r="E32" s="560"/>
      <c r="F32" s="308" t="s">
        <v>104</v>
      </c>
      <c r="G32" s="310" t="s">
        <v>105</v>
      </c>
      <c r="H32" s="560"/>
      <c r="I32" s="560"/>
      <c r="J32" s="560"/>
      <c r="K32" s="560"/>
      <c r="L32" s="560"/>
      <c r="M32" s="561"/>
      <c r="N32" s="560"/>
    </row>
    <row r="33" spans="2:14" ht="72" customHeight="1">
      <c r="B33" s="568">
        <v>37</v>
      </c>
      <c r="C33" s="559" t="s">
        <v>482</v>
      </c>
      <c r="D33" s="559" t="s">
        <v>483</v>
      </c>
      <c r="E33" s="559" t="s">
        <v>484</v>
      </c>
      <c r="F33" s="562">
        <v>8000</v>
      </c>
      <c r="G33" s="568" t="s">
        <v>170</v>
      </c>
      <c r="H33" s="569">
        <v>3938</v>
      </c>
      <c r="I33" s="570">
        <f>H33/F33</f>
        <v>0.49225000000000002</v>
      </c>
      <c r="J33" s="309" t="s">
        <v>485</v>
      </c>
      <c r="K33" s="310" t="s">
        <v>172</v>
      </c>
      <c r="L33" s="310">
        <v>1</v>
      </c>
      <c r="M33" s="561">
        <v>1</v>
      </c>
      <c r="N33" s="566" t="s">
        <v>486</v>
      </c>
    </row>
    <row r="34" spans="2:14" ht="59.25" customHeight="1">
      <c r="B34" s="568"/>
      <c r="C34" s="559"/>
      <c r="D34" s="559"/>
      <c r="E34" s="559"/>
      <c r="F34" s="562"/>
      <c r="G34" s="568"/>
      <c r="H34" s="569"/>
      <c r="I34" s="570"/>
      <c r="J34" s="309" t="s">
        <v>487</v>
      </c>
      <c r="K34" s="310" t="s">
        <v>172</v>
      </c>
      <c r="L34" s="310">
        <v>1</v>
      </c>
      <c r="M34" s="561"/>
      <c r="N34" s="566"/>
    </row>
    <row r="35" spans="2:14" ht="96.75" customHeight="1">
      <c r="B35" s="568"/>
      <c r="C35" s="559"/>
      <c r="D35" s="559"/>
      <c r="E35" s="559"/>
      <c r="F35" s="562"/>
      <c r="G35" s="568"/>
      <c r="H35" s="569"/>
      <c r="I35" s="570"/>
      <c r="J35" s="309" t="s">
        <v>488</v>
      </c>
      <c r="K35" s="310" t="s">
        <v>172</v>
      </c>
      <c r="L35" s="310">
        <v>1</v>
      </c>
      <c r="M35" s="561"/>
      <c r="N35" s="566"/>
    </row>
    <row r="36" spans="2:14" ht="83.25" customHeight="1">
      <c r="B36" s="568"/>
      <c r="C36" s="559"/>
      <c r="D36" s="559"/>
      <c r="E36" s="559"/>
      <c r="F36" s="562"/>
      <c r="G36" s="568"/>
      <c r="H36" s="569"/>
      <c r="I36" s="570"/>
      <c r="J36" s="309" t="s">
        <v>489</v>
      </c>
      <c r="K36" s="310" t="s">
        <v>172</v>
      </c>
      <c r="L36" s="310">
        <v>1</v>
      </c>
      <c r="M36" s="561"/>
      <c r="N36" s="566"/>
    </row>
    <row r="37" spans="2:14" ht="81" customHeight="1">
      <c r="B37" s="568">
        <v>38</v>
      </c>
      <c r="C37" s="559" t="s">
        <v>490</v>
      </c>
      <c r="D37" s="559" t="s">
        <v>491</v>
      </c>
      <c r="E37" s="309" t="s">
        <v>492</v>
      </c>
      <c r="F37" s="602">
        <v>0</v>
      </c>
      <c r="G37" s="568"/>
      <c r="H37" s="565">
        <v>0</v>
      </c>
      <c r="I37" s="568" t="s">
        <v>493</v>
      </c>
      <c r="J37" s="309" t="s">
        <v>494</v>
      </c>
      <c r="K37" s="310" t="s">
        <v>172</v>
      </c>
      <c r="L37" s="310">
        <v>0</v>
      </c>
      <c r="M37" s="561">
        <v>0.4</v>
      </c>
      <c r="N37" s="566" t="s">
        <v>495</v>
      </c>
    </row>
    <row r="38" spans="2:14" ht="78" customHeight="1">
      <c r="B38" s="568"/>
      <c r="C38" s="559"/>
      <c r="D38" s="559"/>
      <c r="E38" s="309" t="s">
        <v>447</v>
      </c>
      <c r="F38" s="602"/>
      <c r="G38" s="568"/>
      <c r="H38" s="565"/>
      <c r="I38" s="568"/>
      <c r="J38" s="559" t="s">
        <v>496</v>
      </c>
      <c r="K38" s="560" t="s">
        <v>172</v>
      </c>
      <c r="L38" s="560">
        <v>0</v>
      </c>
      <c r="M38" s="561"/>
      <c r="N38" s="566"/>
    </row>
    <row r="39" spans="2:14" ht="63" customHeight="1">
      <c r="B39" s="568"/>
      <c r="C39" s="559"/>
      <c r="D39" s="559"/>
      <c r="E39" s="309" t="s">
        <v>497</v>
      </c>
      <c r="F39" s="602"/>
      <c r="G39" s="568"/>
      <c r="H39" s="565"/>
      <c r="I39" s="568"/>
      <c r="J39" s="559"/>
      <c r="K39" s="560"/>
      <c r="L39" s="560"/>
      <c r="M39" s="561"/>
      <c r="N39" s="566"/>
    </row>
    <row r="40" spans="2:14" ht="78.75" customHeight="1">
      <c r="B40" s="568">
        <v>39</v>
      </c>
      <c r="C40" s="559" t="s">
        <v>498</v>
      </c>
      <c r="D40" s="559" t="s">
        <v>499</v>
      </c>
      <c r="E40" s="559" t="s">
        <v>500</v>
      </c>
      <c r="F40" s="562">
        <v>2347</v>
      </c>
      <c r="G40" s="568" t="s">
        <v>170</v>
      </c>
      <c r="H40" s="569">
        <v>329</v>
      </c>
      <c r="I40" s="569" t="s">
        <v>501</v>
      </c>
      <c r="J40" s="309" t="s">
        <v>502</v>
      </c>
      <c r="K40" s="310" t="s">
        <v>172</v>
      </c>
      <c r="L40" s="310">
        <v>0</v>
      </c>
      <c r="M40" s="561">
        <v>0.4</v>
      </c>
      <c r="N40" s="566" t="s">
        <v>503</v>
      </c>
    </row>
    <row r="41" spans="2:14" ht="76.5" customHeight="1">
      <c r="B41" s="568"/>
      <c r="C41" s="559"/>
      <c r="D41" s="559"/>
      <c r="E41" s="559"/>
      <c r="F41" s="562"/>
      <c r="G41" s="568"/>
      <c r="H41" s="569"/>
      <c r="I41" s="569"/>
      <c r="J41" s="309" t="s">
        <v>504</v>
      </c>
      <c r="K41" s="310" t="s">
        <v>172</v>
      </c>
      <c r="L41" s="310">
        <v>0</v>
      </c>
      <c r="M41" s="561"/>
      <c r="N41" s="566"/>
    </row>
    <row r="42" spans="2:14" ht="63.75" customHeight="1">
      <c r="B42" s="568"/>
      <c r="C42" s="559"/>
      <c r="D42" s="559"/>
      <c r="E42" s="559"/>
      <c r="F42" s="562"/>
      <c r="G42" s="568"/>
      <c r="H42" s="569"/>
      <c r="I42" s="569"/>
      <c r="J42" s="309" t="s">
        <v>505</v>
      </c>
      <c r="K42" s="310" t="s">
        <v>172</v>
      </c>
      <c r="L42" s="310">
        <v>0</v>
      </c>
      <c r="M42" s="561"/>
      <c r="N42" s="566"/>
    </row>
    <row r="43" spans="2:14" ht="52.5" customHeight="1">
      <c r="B43" s="568"/>
      <c r="C43" s="559"/>
      <c r="D43" s="559"/>
      <c r="E43" s="559"/>
      <c r="F43" s="562"/>
      <c r="G43" s="568"/>
      <c r="H43" s="569"/>
      <c r="I43" s="569"/>
      <c r="J43" s="309" t="s">
        <v>506</v>
      </c>
      <c r="K43" s="310" t="s">
        <v>172</v>
      </c>
      <c r="L43" s="310">
        <v>0</v>
      </c>
      <c r="M43" s="561"/>
      <c r="N43" s="566"/>
    </row>
    <row r="44" spans="2:14" ht="112.5" customHeight="1">
      <c r="B44" s="115">
        <v>40</v>
      </c>
      <c r="C44" s="309" t="s">
        <v>507</v>
      </c>
      <c r="D44" s="309" t="s">
        <v>508</v>
      </c>
      <c r="E44" s="309" t="s">
        <v>509</v>
      </c>
      <c r="F44" s="312">
        <v>0</v>
      </c>
      <c r="G44" s="316"/>
      <c r="H44" s="314">
        <v>0</v>
      </c>
      <c r="I44" s="316" t="s">
        <v>187</v>
      </c>
      <c r="J44" s="309" t="s">
        <v>510</v>
      </c>
      <c r="K44" s="310" t="s">
        <v>172</v>
      </c>
      <c r="L44" s="310">
        <v>0</v>
      </c>
      <c r="M44" s="311">
        <v>0.4</v>
      </c>
      <c r="N44" s="315" t="s">
        <v>511</v>
      </c>
    </row>
    <row r="45" spans="2:14" ht="99" customHeight="1">
      <c r="B45" s="568">
        <v>41</v>
      </c>
      <c r="C45" s="559" t="s">
        <v>512</v>
      </c>
      <c r="D45" s="559" t="s">
        <v>513</v>
      </c>
      <c r="E45" s="559" t="s">
        <v>514</v>
      </c>
      <c r="F45" s="562">
        <v>69400</v>
      </c>
      <c r="G45" s="568" t="s">
        <v>476</v>
      </c>
      <c r="H45" s="569">
        <v>35563</v>
      </c>
      <c r="I45" s="584">
        <v>0.49</v>
      </c>
      <c r="J45" s="309" t="s">
        <v>515</v>
      </c>
      <c r="K45" s="310" t="s">
        <v>516</v>
      </c>
      <c r="L45" s="310">
        <v>18</v>
      </c>
      <c r="M45" s="561">
        <v>0.5</v>
      </c>
      <c r="N45" s="566" t="s">
        <v>517</v>
      </c>
    </row>
    <row r="46" spans="2:14" ht="100.5" customHeight="1">
      <c r="B46" s="568"/>
      <c r="C46" s="559"/>
      <c r="D46" s="559"/>
      <c r="E46" s="559"/>
      <c r="F46" s="562"/>
      <c r="G46" s="568"/>
      <c r="H46" s="569"/>
      <c r="I46" s="568"/>
      <c r="J46" s="309" t="s">
        <v>518</v>
      </c>
      <c r="K46" s="310" t="s">
        <v>138</v>
      </c>
      <c r="L46" s="310">
        <v>0</v>
      </c>
      <c r="M46" s="561"/>
      <c r="N46" s="566"/>
    </row>
    <row r="47" spans="2:14" s="15" customFormat="1" ht="4.5" customHeight="1">
      <c r="B47" s="316"/>
      <c r="C47" s="309"/>
      <c r="D47" s="309"/>
      <c r="E47" s="309"/>
      <c r="F47" s="312"/>
      <c r="G47" s="316"/>
      <c r="H47" s="317"/>
      <c r="I47" s="316"/>
      <c r="J47" s="309"/>
      <c r="K47" s="310"/>
      <c r="L47" s="310"/>
      <c r="M47" s="311"/>
      <c r="N47" s="315"/>
    </row>
    <row r="48" spans="2:14" s="19" customFormat="1" ht="39.75" customHeight="1">
      <c r="B48" s="560" t="s">
        <v>90</v>
      </c>
      <c r="C48" s="560"/>
      <c r="D48" s="560"/>
      <c r="E48" s="560" t="s">
        <v>91</v>
      </c>
      <c r="F48" s="560" t="s">
        <v>92</v>
      </c>
      <c r="G48" s="560"/>
      <c r="H48" s="560" t="s">
        <v>93</v>
      </c>
      <c r="I48" s="560" t="s">
        <v>94</v>
      </c>
      <c r="J48" s="560" t="s">
        <v>95</v>
      </c>
      <c r="K48" s="560" t="s">
        <v>96</v>
      </c>
      <c r="L48" s="560" t="s">
        <v>481</v>
      </c>
      <c r="M48" s="561" t="s">
        <v>98</v>
      </c>
      <c r="N48" s="560" t="s">
        <v>99</v>
      </c>
    </row>
    <row r="49" spans="2:14" s="19" customFormat="1" ht="43.5" customHeight="1">
      <c r="B49" s="310" t="s">
        <v>100</v>
      </c>
      <c r="C49" s="310" t="s">
        <v>102</v>
      </c>
      <c r="D49" s="310" t="s">
        <v>103</v>
      </c>
      <c r="E49" s="560"/>
      <c r="F49" s="308" t="s">
        <v>104</v>
      </c>
      <c r="G49" s="310" t="s">
        <v>105</v>
      </c>
      <c r="H49" s="560"/>
      <c r="I49" s="560"/>
      <c r="J49" s="560"/>
      <c r="K49" s="560"/>
      <c r="L49" s="560"/>
      <c r="M49" s="561"/>
      <c r="N49" s="560"/>
    </row>
    <row r="50" spans="2:14" ht="52.5" customHeight="1">
      <c r="B50" s="568">
        <v>42</v>
      </c>
      <c r="C50" s="559" t="s">
        <v>519</v>
      </c>
      <c r="D50" s="559" t="s">
        <v>520</v>
      </c>
      <c r="E50" s="559" t="s">
        <v>514</v>
      </c>
      <c r="F50" s="562">
        <v>107000</v>
      </c>
      <c r="G50" s="568" t="s">
        <v>476</v>
      </c>
      <c r="H50" s="569">
        <v>24107</v>
      </c>
      <c r="I50" s="584">
        <v>0.23</v>
      </c>
      <c r="J50" s="309" t="s">
        <v>521</v>
      </c>
      <c r="K50" s="310" t="s">
        <v>522</v>
      </c>
      <c r="L50" s="310">
        <v>8</v>
      </c>
      <c r="M50" s="561">
        <v>0.5</v>
      </c>
      <c r="N50" s="566" t="s">
        <v>523</v>
      </c>
    </row>
    <row r="51" spans="2:14" ht="95.25" customHeight="1">
      <c r="B51" s="568"/>
      <c r="C51" s="559"/>
      <c r="D51" s="559"/>
      <c r="E51" s="559"/>
      <c r="F51" s="562"/>
      <c r="G51" s="568"/>
      <c r="H51" s="569"/>
      <c r="I51" s="568"/>
      <c r="J51" s="309" t="s">
        <v>524</v>
      </c>
      <c r="K51" s="310" t="s">
        <v>522</v>
      </c>
      <c r="L51" s="310">
        <v>8</v>
      </c>
      <c r="M51" s="561"/>
      <c r="N51" s="566"/>
    </row>
    <row r="52" spans="2:14" ht="90.75" customHeight="1">
      <c r="B52" s="568"/>
      <c r="C52" s="559"/>
      <c r="D52" s="559"/>
      <c r="E52" s="559"/>
      <c r="F52" s="562"/>
      <c r="G52" s="568"/>
      <c r="H52" s="569"/>
      <c r="I52" s="568"/>
      <c r="J52" s="309" t="s">
        <v>525</v>
      </c>
      <c r="K52" s="310" t="s">
        <v>422</v>
      </c>
      <c r="L52" s="310">
        <v>3</v>
      </c>
      <c r="M52" s="561"/>
      <c r="N52" s="566"/>
    </row>
    <row r="53" spans="2:14" ht="66" customHeight="1">
      <c r="B53" s="568"/>
      <c r="C53" s="559"/>
      <c r="D53" s="559"/>
      <c r="E53" s="559"/>
      <c r="F53" s="562"/>
      <c r="G53" s="568"/>
      <c r="H53" s="569"/>
      <c r="I53" s="568"/>
      <c r="J53" s="309" t="s">
        <v>526</v>
      </c>
      <c r="K53" s="310" t="s">
        <v>527</v>
      </c>
      <c r="L53" s="310">
        <v>0</v>
      </c>
      <c r="M53" s="561"/>
      <c r="N53" s="566"/>
    </row>
    <row r="54" spans="2:14" ht="66" customHeight="1">
      <c r="B54" s="568">
        <v>43</v>
      </c>
      <c r="C54" s="559" t="s">
        <v>528</v>
      </c>
      <c r="D54" s="559" t="s">
        <v>529</v>
      </c>
      <c r="E54" s="559" t="s">
        <v>514</v>
      </c>
      <c r="F54" s="562">
        <v>138000</v>
      </c>
      <c r="G54" s="568" t="s">
        <v>476</v>
      </c>
      <c r="H54" s="569">
        <v>62604</v>
      </c>
      <c r="I54" s="601">
        <v>0.48</v>
      </c>
      <c r="J54" s="309" t="s">
        <v>530</v>
      </c>
      <c r="K54" s="310" t="s">
        <v>531</v>
      </c>
      <c r="L54" s="310">
        <v>0</v>
      </c>
      <c r="M54" s="561">
        <v>0.5</v>
      </c>
      <c r="N54" s="566" t="s">
        <v>532</v>
      </c>
    </row>
    <row r="55" spans="2:14" ht="79.5" customHeight="1">
      <c r="B55" s="568"/>
      <c r="C55" s="559"/>
      <c r="D55" s="559"/>
      <c r="E55" s="559"/>
      <c r="F55" s="562"/>
      <c r="G55" s="568"/>
      <c r="H55" s="569"/>
      <c r="I55" s="601"/>
      <c r="J55" s="309" t="s">
        <v>533</v>
      </c>
      <c r="K55" s="310" t="s">
        <v>531</v>
      </c>
      <c r="L55" s="310">
        <v>0</v>
      </c>
      <c r="M55" s="561"/>
      <c r="N55" s="566"/>
    </row>
    <row r="56" spans="2:14" ht="110.25" customHeight="1">
      <c r="B56" s="568"/>
      <c r="C56" s="559"/>
      <c r="D56" s="559"/>
      <c r="E56" s="559"/>
      <c r="F56" s="562"/>
      <c r="G56" s="568"/>
      <c r="H56" s="569"/>
      <c r="I56" s="601"/>
      <c r="J56" s="309" t="s">
        <v>534</v>
      </c>
      <c r="K56" s="310" t="s">
        <v>535</v>
      </c>
      <c r="L56" s="310">
        <v>0</v>
      </c>
      <c r="M56" s="561"/>
      <c r="N56" s="566"/>
    </row>
    <row r="57" spans="2:14" ht="166.5" customHeight="1">
      <c r="B57" s="316">
        <v>44</v>
      </c>
      <c r="C57" s="309" t="s">
        <v>536</v>
      </c>
      <c r="D57" s="309" t="s">
        <v>537</v>
      </c>
      <c r="E57" s="309" t="s">
        <v>538</v>
      </c>
      <c r="F57" s="312">
        <v>111600</v>
      </c>
      <c r="G57" s="316" t="s">
        <v>170</v>
      </c>
      <c r="H57" s="317">
        <v>70725</v>
      </c>
      <c r="I57" s="318">
        <f>H57/F57</f>
        <v>0.63373655913978499</v>
      </c>
      <c r="J57" s="309" t="s">
        <v>539</v>
      </c>
      <c r="K57" s="310" t="s">
        <v>395</v>
      </c>
      <c r="L57" s="310">
        <v>0</v>
      </c>
      <c r="M57" s="311">
        <v>0.4</v>
      </c>
      <c r="N57" s="315" t="s">
        <v>540</v>
      </c>
    </row>
    <row r="58" spans="2:14" ht="129.75" customHeight="1">
      <c r="B58" s="316">
        <v>45</v>
      </c>
      <c r="C58" s="309" t="s">
        <v>541</v>
      </c>
      <c r="D58" s="309" t="s">
        <v>542</v>
      </c>
      <c r="E58" s="309" t="s">
        <v>355</v>
      </c>
      <c r="F58" s="312">
        <v>0</v>
      </c>
      <c r="G58" s="316"/>
      <c r="H58" s="314">
        <v>0</v>
      </c>
      <c r="I58" s="316" t="s">
        <v>543</v>
      </c>
      <c r="J58" s="309" t="s">
        <v>544</v>
      </c>
      <c r="K58" s="310" t="s">
        <v>172</v>
      </c>
      <c r="L58" s="310">
        <v>0</v>
      </c>
      <c r="M58" s="311">
        <v>0.3</v>
      </c>
      <c r="N58" s="315" t="s">
        <v>545</v>
      </c>
    </row>
    <row r="59" spans="2:14" ht="36.75" customHeight="1">
      <c r="B59" s="588" t="s">
        <v>546</v>
      </c>
      <c r="C59" s="588"/>
      <c r="D59" s="588"/>
      <c r="E59" s="588"/>
      <c r="F59" s="588"/>
      <c r="G59" s="588"/>
      <c r="H59" s="588"/>
      <c r="I59" s="588"/>
      <c r="J59" s="588"/>
      <c r="K59" s="588"/>
      <c r="L59" s="588"/>
      <c r="M59" s="588"/>
      <c r="N59" s="588"/>
    </row>
    <row r="60" spans="2:14" ht="87" customHeight="1">
      <c r="B60" s="564">
        <v>46</v>
      </c>
      <c r="C60" s="559" t="s">
        <v>547</v>
      </c>
      <c r="D60" s="559" t="s">
        <v>548</v>
      </c>
      <c r="E60" s="309" t="s">
        <v>549</v>
      </c>
      <c r="F60" s="562">
        <v>250000</v>
      </c>
      <c r="G60" s="560" t="s">
        <v>476</v>
      </c>
      <c r="H60" s="583">
        <v>0</v>
      </c>
      <c r="I60" s="600">
        <v>0</v>
      </c>
      <c r="J60" s="309" t="s">
        <v>550</v>
      </c>
      <c r="K60" s="310" t="s">
        <v>551</v>
      </c>
      <c r="L60" s="310">
        <v>0</v>
      </c>
      <c r="M60" s="561">
        <v>0.2</v>
      </c>
      <c r="N60" s="566" t="s">
        <v>552</v>
      </c>
    </row>
    <row r="61" spans="2:14" ht="74.25" customHeight="1">
      <c r="B61" s="564"/>
      <c r="C61" s="559"/>
      <c r="D61" s="559"/>
      <c r="E61" s="309" t="s">
        <v>553</v>
      </c>
      <c r="F61" s="562"/>
      <c r="G61" s="560"/>
      <c r="H61" s="583"/>
      <c r="I61" s="560"/>
      <c r="J61" s="309" t="s">
        <v>554</v>
      </c>
      <c r="K61" s="310" t="s">
        <v>172</v>
      </c>
      <c r="L61" s="310">
        <v>0</v>
      </c>
      <c r="M61" s="561"/>
      <c r="N61" s="566"/>
    </row>
    <row r="62" spans="2:14" ht="61.5" customHeight="1">
      <c r="B62" s="564"/>
      <c r="C62" s="559"/>
      <c r="D62" s="559"/>
      <c r="E62" s="309" t="s">
        <v>447</v>
      </c>
      <c r="F62" s="562"/>
      <c r="G62" s="560"/>
      <c r="H62" s="583"/>
      <c r="I62" s="560"/>
      <c r="J62" s="309" t="s">
        <v>555</v>
      </c>
      <c r="K62" s="310" t="s">
        <v>172</v>
      </c>
      <c r="L62" s="310">
        <v>0</v>
      </c>
      <c r="M62" s="561"/>
      <c r="N62" s="566"/>
    </row>
    <row r="63" spans="2:14" s="15" customFormat="1" ht="1.5" customHeight="1">
      <c r="B63" s="313"/>
      <c r="C63" s="309"/>
      <c r="D63" s="309"/>
      <c r="E63" s="309"/>
      <c r="F63" s="312"/>
      <c r="G63" s="310"/>
      <c r="H63" s="320"/>
      <c r="I63" s="310"/>
      <c r="J63" s="309"/>
      <c r="K63" s="310"/>
      <c r="L63" s="310"/>
      <c r="M63" s="311"/>
      <c r="N63" s="315"/>
    </row>
    <row r="64" spans="2:14" s="19" customFormat="1" ht="39.75" customHeight="1">
      <c r="B64" s="560" t="s">
        <v>90</v>
      </c>
      <c r="C64" s="560"/>
      <c r="D64" s="560"/>
      <c r="E64" s="560" t="s">
        <v>91</v>
      </c>
      <c r="F64" s="560" t="s">
        <v>92</v>
      </c>
      <c r="G64" s="560"/>
      <c r="H64" s="560" t="s">
        <v>93</v>
      </c>
      <c r="I64" s="560" t="s">
        <v>94</v>
      </c>
      <c r="J64" s="560" t="s">
        <v>95</v>
      </c>
      <c r="K64" s="560" t="s">
        <v>96</v>
      </c>
      <c r="L64" s="560" t="s">
        <v>481</v>
      </c>
      <c r="M64" s="561" t="s">
        <v>98</v>
      </c>
      <c r="N64" s="560" t="s">
        <v>99</v>
      </c>
    </row>
    <row r="65" spans="2:14" s="19" customFormat="1" ht="43.5" customHeight="1">
      <c r="B65" s="310" t="s">
        <v>100</v>
      </c>
      <c r="C65" s="310" t="s">
        <v>102</v>
      </c>
      <c r="D65" s="310" t="s">
        <v>103</v>
      </c>
      <c r="E65" s="560"/>
      <c r="F65" s="308" t="s">
        <v>104</v>
      </c>
      <c r="G65" s="310" t="s">
        <v>105</v>
      </c>
      <c r="H65" s="560"/>
      <c r="I65" s="560"/>
      <c r="J65" s="560"/>
      <c r="K65" s="560"/>
      <c r="L65" s="560"/>
      <c r="M65" s="561"/>
      <c r="N65" s="560"/>
    </row>
    <row r="66" spans="2:14" ht="114.75" customHeight="1">
      <c r="B66" s="564">
        <v>47</v>
      </c>
      <c r="C66" s="559" t="s">
        <v>556</v>
      </c>
      <c r="D66" s="559" t="s">
        <v>557</v>
      </c>
      <c r="E66" s="559" t="s">
        <v>301</v>
      </c>
      <c r="F66" s="562">
        <v>518545</v>
      </c>
      <c r="G66" s="560" t="s">
        <v>476</v>
      </c>
      <c r="H66" s="557">
        <v>226177</v>
      </c>
      <c r="I66" s="561">
        <f>H66/F66</f>
        <v>0.43617622385713872</v>
      </c>
      <c r="J66" s="309" t="s">
        <v>558</v>
      </c>
      <c r="K66" s="310" t="s">
        <v>126</v>
      </c>
      <c r="L66" s="310">
        <v>3</v>
      </c>
      <c r="M66" s="561">
        <v>0.42</v>
      </c>
      <c r="N66" s="566" t="s">
        <v>559</v>
      </c>
    </row>
    <row r="67" spans="2:14" ht="138.75" customHeight="1">
      <c r="B67" s="564"/>
      <c r="C67" s="559"/>
      <c r="D67" s="559"/>
      <c r="E67" s="559"/>
      <c r="F67" s="562"/>
      <c r="G67" s="560"/>
      <c r="H67" s="557"/>
      <c r="I67" s="561"/>
      <c r="J67" s="309" t="s">
        <v>560</v>
      </c>
      <c r="K67" s="310" t="s">
        <v>162</v>
      </c>
      <c r="L67" s="310">
        <v>0</v>
      </c>
      <c r="M67" s="561"/>
      <c r="N67" s="566"/>
    </row>
    <row r="68" spans="2:14" ht="231" customHeight="1">
      <c r="B68" s="564"/>
      <c r="C68" s="559"/>
      <c r="D68" s="559"/>
      <c r="E68" s="559"/>
      <c r="F68" s="562"/>
      <c r="G68" s="560"/>
      <c r="H68" s="557"/>
      <c r="I68" s="561"/>
      <c r="J68" s="309" t="s">
        <v>561</v>
      </c>
      <c r="K68" s="310" t="s">
        <v>348</v>
      </c>
      <c r="L68" s="310">
        <v>100</v>
      </c>
      <c r="M68" s="561"/>
      <c r="N68" s="566"/>
    </row>
    <row r="69" spans="2:14" ht="135.75" customHeight="1">
      <c r="B69" s="564"/>
      <c r="C69" s="559"/>
      <c r="D69" s="559"/>
      <c r="E69" s="559"/>
      <c r="F69" s="562"/>
      <c r="G69" s="560"/>
      <c r="H69" s="557"/>
      <c r="I69" s="561"/>
      <c r="J69" s="309" t="s">
        <v>562</v>
      </c>
      <c r="K69" s="310" t="s">
        <v>144</v>
      </c>
      <c r="L69" s="310">
        <v>80</v>
      </c>
      <c r="M69" s="561"/>
      <c r="N69" s="566"/>
    </row>
    <row r="70" spans="2:14" ht="304.5" customHeight="1">
      <c r="B70" s="564"/>
      <c r="C70" s="559"/>
      <c r="D70" s="559"/>
      <c r="E70" s="559"/>
      <c r="F70" s="562"/>
      <c r="G70" s="560"/>
      <c r="H70" s="557"/>
      <c r="I70" s="561"/>
      <c r="J70" s="309" t="s">
        <v>563</v>
      </c>
      <c r="K70" s="310" t="s">
        <v>395</v>
      </c>
      <c r="L70" s="310">
        <v>87</v>
      </c>
      <c r="M70" s="561"/>
      <c r="N70" s="566"/>
    </row>
    <row r="71" spans="2:14" ht="18" customHeight="1">
      <c r="B71" s="57"/>
      <c r="C71" s="81"/>
      <c r="D71" s="81"/>
      <c r="E71" s="81"/>
      <c r="F71" s="59"/>
      <c r="G71" s="58"/>
      <c r="H71" s="76"/>
      <c r="I71" s="60"/>
      <c r="J71" s="81"/>
      <c r="K71" s="58"/>
      <c r="L71" s="58"/>
      <c r="M71" s="60"/>
      <c r="N71" s="92"/>
    </row>
    <row r="72" spans="2:14" ht="48.75" customHeight="1">
      <c r="B72" s="57"/>
      <c r="C72" s="81"/>
      <c r="D72" s="81"/>
      <c r="E72" s="81"/>
      <c r="F72" s="59">
        <f>F66+F60+F58+F57+F54+F50+F45+F44+F40+F37+F33+F27+F24+F21+F15</f>
        <v>1579537</v>
      </c>
      <c r="G72" s="58"/>
      <c r="H72" s="70">
        <f>H66+H60+H58+H57+H54+H50+H45+H44+H40+H37+H33+H27+H24+H21+H15</f>
        <v>547594</v>
      </c>
      <c r="I72" s="60">
        <f>H72/F72</f>
        <v>0.34668007143865576</v>
      </c>
      <c r="J72" s="81"/>
      <c r="K72" s="58"/>
      <c r="L72" s="58"/>
      <c r="M72" s="60"/>
      <c r="N72" s="92"/>
    </row>
    <row r="73" spans="2:14" ht="43.5" customHeight="1"/>
    <row r="74" spans="2:14" ht="46.5" customHeight="1"/>
    <row r="75" spans="2:14" ht="43.5" customHeight="1"/>
    <row r="76" spans="2:14" ht="36" customHeight="1"/>
    <row r="77" spans="2:14" ht="66" customHeight="1"/>
    <row r="78" spans="2:14" ht="72" customHeight="1"/>
    <row r="79" spans="2:14" s="11" customFormat="1" ht="33.75" customHeight="1">
      <c r="B79" s="18"/>
      <c r="C79" s="101"/>
      <c r="D79" s="101"/>
      <c r="E79" s="101"/>
      <c r="F79" s="37"/>
      <c r="G79" s="18"/>
      <c r="H79" s="18"/>
      <c r="I79" s="18"/>
      <c r="J79" s="101"/>
      <c r="K79" s="18"/>
      <c r="L79" s="17"/>
      <c r="M79" s="42"/>
      <c r="N79" s="102"/>
    </row>
    <row r="80" spans="2:14" s="11" customFormat="1" ht="30" customHeight="1">
      <c r="B80" s="18"/>
      <c r="C80" s="101"/>
      <c r="D80" s="101"/>
      <c r="E80" s="101"/>
      <c r="F80" s="37"/>
      <c r="G80" s="18"/>
      <c r="H80" s="18"/>
      <c r="I80" s="18"/>
      <c r="J80" s="101"/>
      <c r="K80" s="18"/>
      <c r="L80" s="17"/>
      <c r="M80" s="42"/>
      <c r="N80" s="102"/>
    </row>
    <row r="81" spans="2:14" s="11" customFormat="1" ht="30" customHeight="1">
      <c r="B81" s="19"/>
      <c r="C81" s="101"/>
      <c r="D81" s="101"/>
      <c r="E81" s="101"/>
      <c r="F81" s="38"/>
      <c r="G81" s="19"/>
      <c r="H81" s="19"/>
      <c r="I81" s="19"/>
      <c r="J81" s="101"/>
      <c r="K81" s="19"/>
      <c r="L81" s="19"/>
      <c r="M81" s="43"/>
      <c r="N81" s="103"/>
    </row>
    <row r="82" spans="2:14" ht="123" customHeight="1">
      <c r="B82" s="19"/>
      <c r="F82" s="38"/>
      <c r="G82" s="19"/>
      <c r="H82" s="19"/>
      <c r="I82" s="19"/>
      <c r="K82" s="19"/>
      <c r="L82" s="19"/>
      <c r="M82" s="43"/>
      <c r="N82" s="103"/>
    </row>
    <row r="83" spans="2:14">
      <c r="B83" s="19"/>
      <c r="F83" s="38"/>
      <c r="G83" s="19"/>
      <c r="H83" s="19"/>
      <c r="I83" s="19"/>
      <c r="K83" s="19"/>
      <c r="L83" s="19"/>
      <c r="M83" s="43"/>
      <c r="N83" s="103"/>
    </row>
    <row r="84" spans="2:14">
      <c r="B84" s="19"/>
      <c r="F84" s="38"/>
      <c r="G84" s="19"/>
      <c r="H84" s="19"/>
      <c r="I84" s="19"/>
      <c r="K84" s="19"/>
      <c r="L84" s="19"/>
      <c r="M84" s="43"/>
      <c r="N84" s="103"/>
    </row>
    <row r="85" spans="2:14">
      <c r="B85" s="19"/>
      <c r="F85" s="38"/>
      <c r="G85" s="19"/>
      <c r="H85" s="19"/>
      <c r="I85" s="19"/>
      <c r="K85" s="19"/>
      <c r="L85" s="19"/>
      <c r="M85" s="43"/>
      <c r="N85" s="103"/>
    </row>
    <row r="86" spans="2:14">
      <c r="B86" s="19"/>
      <c r="F86" s="38"/>
      <c r="G86" s="19"/>
      <c r="H86" s="19"/>
      <c r="I86" s="19"/>
      <c r="K86" s="19"/>
      <c r="L86" s="19"/>
      <c r="M86" s="43"/>
      <c r="N86" s="103"/>
    </row>
    <row r="87" spans="2:14">
      <c r="B87" s="19"/>
      <c r="F87" s="38"/>
      <c r="G87" s="19"/>
      <c r="H87" s="19"/>
      <c r="I87" s="19"/>
      <c r="K87" s="19"/>
      <c r="L87" s="19"/>
      <c r="M87" s="43"/>
      <c r="N87" s="103"/>
    </row>
    <row r="88" spans="2:14">
      <c r="B88" s="19"/>
      <c r="F88" s="38"/>
      <c r="G88" s="19"/>
      <c r="H88" s="19"/>
      <c r="I88" s="19"/>
      <c r="K88" s="19"/>
      <c r="L88" s="19"/>
      <c r="M88" s="43"/>
      <c r="N88" s="103"/>
    </row>
    <row r="89" spans="2:14">
      <c r="B89" s="19"/>
      <c r="F89" s="38"/>
      <c r="G89" s="19"/>
      <c r="H89" s="19"/>
      <c r="I89" s="19"/>
      <c r="K89" s="19"/>
      <c r="L89" s="19"/>
      <c r="M89" s="43"/>
      <c r="N89" s="103"/>
    </row>
    <row r="90" spans="2:14">
      <c r="B90" s="19"/>
      <c r="F90" s="38"/>
      <c r="G90" s="19"/>
      <c r="H90" s="19"/>
      <c r="I90" s="19"/>
      <c r="K90" s="19"/>
      <c r="L90" s="19"/>
      <c r="M90" s="43"/>
      <c r="N90" s="103"/>
    </row>
    <row r="91" spans="2:14">
      <c r="B91" s="19"/>
      <c r="F91" s="38"/>
      <c r="G91" s="19"/>
      <c r="H91" s="19"/>
      <c r="I91" s="19"/>
      <c r="K91" s="19"/>
      <c r="L91" s="19"/>
      <c r="M91" s="43"/>
      <c r="N91" s="103"/>
    </row>
    <row r="92" spans="2:14">
      <c r="B92" s="19"/>
      <c r="F92" s="38"/>
      <c r="G92" s="19"/>
      <c r="H92" s="19"/>
      <c r="I92" s="19"/>
      <c r="K92" s="19"/>
      <c r="L92" s="19"/>
      <c r="M92" s="43"/>
      <c r="N92" s="103"/>
    </row>
    <row r="93" spans="2:14">
      <c r="B93" s="19"/>
      <c r="F93" s="38"/>
      <c r="G93" s="19"/>
      <c r="H93" s="19"/>
      <c r="I93" s="19"/>
      <c r="K93" s="19"/>
      <c r="L93" s="19"/>
      <c r="M93" s="43"/>
      <c r="N93" s="103"/>
    </row>
    <row r="94" spans="2:14">
      <c r="B94" s="19"/>
      <c r="F94" s="38"/>
      <c r="G94" s="19"/>
      <c r="H94" s="19"/>
      <c r="I94" s="19"/>
      <c r="K94" s="19"/>
      <c r="L94" s="19"/>
      <c r="M94" s="43"/>
      <c r="N94" s="103"/>
    </row>
    <row r="95" spans="2:14">
      <c r="B95" s="19"/>
      <c r="F95" s="38"/>
      <c r="G95" s="19"/>
      <c r="H95" s="19"/>
      <c r="I95" s="19"/>
      <c r="K95" s="19"/>
      <c r="L95" s="19"/>
      <c r="M95" s="43"/>
      <c r="N95" s="103"/>
    </row>
    <row r="96" spans="2:14">
      <c r="B96" s="19"/>
      <c r="F96" s="38"/>
      <c r="G96" s="19"/>
      <c r="H96" s="19"/>
      <c r="I96" s="19"/>
      <c r="K96" s="19"/>
      <c r="L96" s="19"/>
      <c r="M96" s="43"/>
      <c r="N96" s="103"/>
    </row>
    <row r="97" spans="2:14">
      <c r="B97" s="19"/>
      <c r="F97" s="38"/>
      <c r="G97" s="19"/>
      <c r="H97" s="19"/>
      <c r="I97" s="19"/>
      <c r="K97" s="19"/>
      <c r="L97" s="19"/>
      <c r="M97" s="43"/>
      <c r="N97" s="103"/>
    </row>
    <row r="98" spans="2:14">
      <c r="B98" s="19"/>
      <c r="F98" s="38"/>
      <c r="G98" s="19"/>
      <c r="H98" s="19"/>
      <c r="I98" s="19"/>
      <c r="K98" s="19"/>
      <c r="L98" s="19"/>
      <c r="M98" s="43"/>
      <c r="N98" s="103"/>
    </row>
    <row r="99" spans="2:14">
      <c r="B99" s="19"/>
      <c r="F99" s="38"/>
      <c r="G99" s="19"/>
      <c r="H99" s="19"/>
      <c r="I99" s="19"/>
      <c r="K99" s="19"/>
      <c r="L99" s="19"/>
      <c r="M99" s="43"/>
      <c r="N99" s="103"/>
    </row>
    <row r="100" spans="2:14">
      <c r="B100" s="19"/>
      <c r="F100" s="38"/>
      <c r="G100" s="19"/>
      <c r="H100" s="19"/>
      <c r="I100" s="19"/>
      <c r="K100" s="19"/>
      <c r="L100" s="19"/>
      <c r="M100" s="43"/>
      <c r="N100" s="103"/>
    </row>
    <row r="101" spans="2:14">
      <c r="B101" s="19"/>
      <c r="F101" s="38"/>
      <c r="G101" s="19"/>
      <c r="H101" s="19"/>
      <c r="I101" s="19"/>
      <c r="K101" s="19"/>
      <c r="L101" s="19"/>
      <c r="M101" s="43"/>
      <c r="N101" s="103"/>
    </row>
    <row r="102" spans="2:14">
      <c r="B102" s="19"/>
      <c r="F102" s="38"/>
      <c r="G102" s="19"/>
      <c r="H102" s="19"/>
      <c r="I102" s="19"/>
      <c r="K102" s="19"/>
      <c r="L102" s="19"/>
      <c r="M102" s="43"/>
      <c r="N102" s="103"/>
    </row>
    <row r="103" spans="2:14">
      <c r="B103" s="19"/>
      <c r="F103" s="38"/>
      <c r="G103" s="19"/>
      <c r="H103" s="19"/>
      <c r="I103" s="19"/>
      <c r="K103" s="19"/>
      <c r="L103" s="19"/>
      <c r="M103" s="43"/>
      <c r="N103" s="103"/>
    </row>
    <row r="104" spans="2:14">
      <c r="B104" s="19"/>
      <c r="F104" s="38"/>
      <c r="G104" s="19"/>
      <c r="H104" s="19"/>
      <c r="I104" s="19"/>
      <c r="K104" s="19"/>
      <c r="L104" s="19"/>
      <c r="M104" s="43"/>
      <c r="N104" s="103"/>
    </row>
    <row r="105" spans="2:14">
      <c r="B105" s="19"/>
      <c r="F105" s="38"/>
      <c r="G105" s="19"/>
      <c r="H105" s="19"/>
      <c r="I105" s="19"/>
      <c r="K105" s="19"/>
      <c r="L105" s="19"/>
      <c r="M105" s="43"/>
      <c r="N105" s="103"/>
    </row>
    <row r="106" spans="2:14">
      <c r="B106" s="19"/>
      <c r="F106" s="38"/>
      <c r="G106" s="19"/>
      <c r="H106" s="19"/>
      <c r="I106" s="19"/>
      <c r="K106" s="19"/>
      <c r="L106" s="19"/>
      <c r="M106" s="43"/>
      <c r="N106" s="103"/>
    </row>
    <row r="107" spans="2:14">
      <c r="B107" s="19"/>
      <c r="F107" s="38"/>
      <c r="G107" s="19"/>
      <c r="H107" s="19"/>
      <c r="I107" s="19"/>
      <c r="K107" s="19"/>
      <c r="L107" s="19"/>
      <c r="M107" s="43"/>
      <c r="N107" s="103"/>
    </row>
    <row r="108" spans="2:14">
      <c r="B108" s="19"/>
      <c r="F108" s="38"/>
      <c r="G108" s="19"/>
      <c r="H108" s="19"/>
      <c r="I108" s="19"/>
      <c r="K108" s="19"/>
      <c r="L108" s="19"/>
      <c r="M108" s="43"/>
      <c r="N108" s="103"/>
    </row>
    <row r="109" spans="2:14">
      <c r="B109" s="19"/>
      <c r="F109" s="38"/>
      <c r="G109" s="19"/>
      <c r="H109" s="19"/>
      <c r="I109" s="19"/>
      <c r="K109" s="19"/>
      <c r="L109" s="19"/>
      <c r="M109" s="43"/>
      <c r="N109" s="103"/>
    </row>
    <row r="110" spans="2:14">
      <c r="B110" s="19"/>
      <c r="F110" s="38"/>
      <c r="G110" s="19"/>
      <c r="H110" s="19"/>
      <c r="I110" s="19"/>
      <c r="K110" s="19"/>
      <c r="L110" s="19"/>
      <c r="M110" s="43"/>
      <c r="N110" s="103"/>
    </row>
    <row r="111" spans="2:14">
      <c r="B111" s="19"/>
      <c r="F111" s="38"/>
      <c r="G111" s="19"/>
      <c r="H111" s="19"/>
      <c r="I111" s="19"/>
      <c r="K111" s="19"/>
      <c r="L111" s="19"/>
      <c r="M111" s="43"/>
      <c r="N111" s="103"/>
    </row>
    <row r="112" spans="2:14">
      <c r="B112" s="19"/>
      <c r="F112" s="38"/>
      <c r="G112" s="19"/>
      <c r="H112" s="19"/>
      <c r="I112" s="19"/>
      <c r="K112" s="19"/>
      <c r="L112" s="19"/>
      <c r="M112" s="43"/>
      <c r="N112" s="103"/>
    </row>
    <row r="113" spans="2:14">
      <c r="B113" s="19"/>
      <c r="F113" s="38"/>
      <c r="G113" s="19"/>
      <c r="H113" s="19"/>
      <c r="I113" s="19"/>
      <c r="K113" s="19"/>
      <c r="L113" s="19"/>
      <c r="M113" s="43"/>
      <c r="N113" s="103"/>
    </row>
    <row r="114" spans="2:14">
      <c r="B114" s="19"/>
      <c r="F114" s="38"/>
      <c r="G114" s="19"/>
      <c r="H114" s="19"/>
      <c r="I114" s="19"/>
      <c r="K114" s="19"/>
      <c r="L114" s="19"/>
      <c r="M114" s="43"/>
      <c r="N114" s="103"/>
    </row>
    <row r="115" spans="2:14">
      <c r="B115" s="19"/>
      <c r="F115" s="38"/>
      <c r="G115" s="19"/>
      <c r="H115" s="19"/>
      <c r="I115" s="19"/>
      <c r="K115" s="19"/>
      <c r="L115" s="19"/>
      <c r="M115" s="43"/>
      <c r="N115" s="103"/>
    </row>
    <row r="116" spans="2:14">
      <c r="B116" s="19"/>
      <c r="F116" s="38"/>
      <c r="G116" s="19"/>
      <c r="H116" s="19"/>
      <c r="I116" s="19"/>
      <c r="K116" s="19"/>
      <c r="L116" s="19"/>
      <c r="M116" s="43"/>
      <c r="N116" s="103"/>
    </row>
    <row r="117" spans="2:14">
      <c r="B117" s="19"/>
      <c r="F117" s="38"/>
      <c r="G117" s="19"/>
      <c r="H117" s="19"/>
      <c r="I117" s="19"/>
      <c r="K117" s="19"/>
      <c r="L117" s="19"/>
      <c r="M117" s="43"/>
      <c r="N117" s="103"/>
    </row>
    <row r="118" spans="2:14">
      <c r="B118" s="19"/>
      <c r="F118" s="38"/>
      <c r="G118" s="19"/>
      <c r="H118" s="19"/>
      <c r="I118" s="19"/>
      <c r="K118" s="19"/>
      <c r="L118" s="19"/>
      <c r="M118" s="43"/>
      <c r="N118" s="103"/>
    </row>
    <row r="119" spans="2:14">
      <c r="B119" s="19"/>
      <c r="F119" s="38"/>
      <c r="G119" s="19"/>
      <c r="H119" s="19"/>
      <c r="I119" s="19"/>
      <c r="K119" s="19"/>
      <c r="L119" s="19"/>
      <c r="M119" s="43"/>
      <c r="N119" s="103"/>
    </row>
    <row r="120" spans="2:14">
      <c r="B120" s="19"/>
      <c r="F120" s="38"/>
      <c r="G120" s="19"/>
      <c r="H120" s="19"/>
      <c r="I120" s="19"/>
      <c r="K120" s="19"/>
      <c r="L120" s="19"/>
      <c r="M120" s="43"/>
      <c r="N120" s="103"/>
    </row>
    <row r="121" spans="2:14">
      <c r="B121" s="19"/>
      <c r="F121" s="38"/>
      <c r="G121" s="19"/>
      <c r="H121" s="19"/>
      <c r="I121" s="19"/>
      <c r="K121" s="19"/>
      <c r="L121" s="19"/>
      <c r="M121" s="43"/>
      <c r="N121" s="103"/>
    </row>
    <row r="122" spans="2:14">
      <c r="B122" s="19"/>
      <c r="F122" s="38"/>
      <c r="G122" s="19"/>
      <c r="H122" s="19"/>
      <c r="I122" s="19"/>
      <c r="K122" s="19"/>
      <c r="L122" s="19"/>
      <c r="M122" s="43"/>
      <c r="N122" s="103"/>
    </row>
    <row r="123" spans="2:14">
      <c r="B123" s="19"/>
      <c r="F123" s="38"/>
      <c r="G123" s="19"/>
      <c r="H123" s="19"/>
      <c r="I123" s="19"/>
      <c r="K123" s="19"/>
      <c r="L123" s="19"/>
      <c r="M123" s="43"/>
      <c r="N123" s="103"/>
    </row>
  </sheetData>
  <mergeCells count="165">
    <mergeCell ref="N48:N49"/>
    <mergeCell ref="B64:D64"/>
    <mergeCell ref="E64:E65"/>
    <mergeCell ref="F64:G64"/>
    <mergeCell ref="H64:H65"/>
    <mergeCell ref="I64:I65"/>
    <mergeCell ref="J64:J65"/>
    <mergeCell ref="K64:K65"/>
    <mergeCell ref="L64:L65"/>
    <mergeCell ref="M64:M65"/>
    <mergeCell ref="N64:N65"/>
    <mergeCell ref="M50:M53"/>
    <mergeCell ref="G50:G53"/>
    <mergeCell ref="E48:E49"/>
    <mergeCell ref="F48:G48"/>
    <mergeCell ref="H48:H49"/>
    <mergeCell ref="I48:I49"/>
    <mergeCell ref="J48:J49"/>
    <mergeCell ref="K48:K49"/>
    <mergeCell ref="L48:L49"/>
    <mergeCell ref="M48:M49"/>
    <mergeCell ref="N45:N46"/>
    <mergeCell ref="B50:B53"/>
    <mergeCell ref="C50:C53"/>
    <mergeCell ref="E25:E26"/>
    <mergeCell ref="N24:N26"/>
    <mergeCell ref="M24:M26"/>
    <mergeCell ref="D24:D26"/>
    <mergeCell ref="N33:N36"/>
    <mergeCell ref="N50:N53"/>
    <mergeCell ref="N31:N32"/>
    <mergeCell ref="I50:I53"/>
    <mergeCell ref="B27:B29"/>
    <mergeCell ref="I33:I36"/>
    <mergeCell ref="L31:L32"/>
    <mergeCell ref="M31:M32"/>
    <mergeCell ref="F24:F26"/>
    <mergeCell ref="G24:G26"/>
    <mergeCell ref="I45:I46"/>
    <mergeCell ref="E45:E46"/>
    <mergeCell ref="F45:F46"/>
    <mergeCell ref="G45:G46"/>
    <mergeCell ref="C24:C26"/>
    <mergeCell ref="M37:M39"/>
    <mergeCell ref="N37:N39"/>
    <mergeCell ref="C21:C23"/>
    <mergeCell ref="F21:F23"/>
    <mergeCell ref="G21:G23"/>
    <mergeCell ref="M21:M23"/>
    <mergeCell ref="N15:N19"/>
    <mergeCell ref="N21:N23"/>
    <mergeCell ref="B15:B19"/>
    <mergeCell ref="C15:C19"/>
    <mergeCell ref="D15:D19"/>
    <mergeCell ref="F15:F19"/>
    <mergeCell ref="B20:N20"/>
    <mergeCell ref="D21:D23"/>
    <mergeCell ref="E21:E22"/>
    <mergeCell ref="I15:I19"/>
    <mergeCell ref="I21:I23"/>
    <mergeCell ref="H15:H19"/>
    <mergeCell ref="H21:H23"/>
    <mergeCell ref="N40:N43"/>
    <mergeCell ref="J38:J39"/>
    <mergeCell ref="B37:B39"/>
    <mergeCell ref="C37:C39"/>
    <mergeCell ref="D37:D39"/>
    <mergeCell ref="F37:F39"/>
    <mergeCell ref="G37:G39"/>
    <mergeCell ref="B7:N7"/>
    <mergeCell ref="B8:N9"/>
    <mergeCell ref="B11:N11"/>
    <mergeCell ref="B12:N12"/>
    <mergeCell ref="M13:M14"/>
    <mergeCell ref="N13:N14"/>
    <mergeCell ref="J13:J14"/>
    <mergeCell ref="K13:K14"/>
    <mergeCell ref="B13:D13"/>
    <mergeCell ref="E13:E14"/>
    <mergeCell ref="F13:G13"/>
    <mergeCell ref="L13:L14"/>
    <mergeCell ref="I13:I14"/>
    <mergeCell ref="H13:H14"/>
    <mergeCell ref="G15:G19"/>
    <mergeCell ref="M15:M19"/>
    <mergeCell ref="B21:B23"/>
    <mergeCell ref="N27:N29"/>
    <mergeCell ref="K38:K39"/>
    <mergeCell ref="C27:C29"/>
    <mergeCell ref="B24:B26"/>
    <mergeCell ref="I27:I29"/>
    <mergeCell ref="D33:D36"/>
    <mergeCell ref="C33:C36"/>
    <mergeCell ref="C66:C70"/>
    <mergeCell ref="D66:D70"/>
    <mergeCell ref="E66:E70"/>
    <mergeCell ref="F66:F70"/>
    <mergeCell ref="G66:G70"/>
    <mergeCell ref="I66:I70"/>
    <mergeCell ref="G54:G56"/>
    <mergeCell ref="M54:M56"/>
    <mergeCell ref="H54:H56"/>
    <mergeCell ref="I54:I56"/>
    <mergeCell ref="B33:B36"/>
    <mergeCell ref="I40:I43"/>
    <mergeCell ref="H27:H29"/>
    <mergeCell ref="H33:H36"/>
    <mergeCell ref="I37:I39"/>
    <mergeCell ref="H40:H43"/>
    <mergeCell ref="H31:H32"/>
    <mergeCell ref="M45:M46"/>
    <mergeCell ref="M33:M36"/>
    <mergeCell ref="G33:G36"/>
    <mergeCell ref="F33:F36"/>
    <mergeCell ref="E33:E36"/>
    <mergeCell ref="G27:G29"/>
    <mergeCell ref="F27:F29"/>
    <mergeCell ref="E27:E29"/>
    <mergeCell ref="E40:E43"/>
    <mergeCell ref="F40:F43"/>
    <mergeCell ref="G40:G43"/>
    <mergeCell ref="M40:M43"/>
    <mergeCell ref="B45:B46"/>
    <mergeCell ref="C45:C46"/>
    <mergeCell ref="D45:D46"/>
    <mergeCell ref="L38:L39"/>
    <mergeCell ref="K31:K32"/>
    <mergeCell ref="D27:D29"/>
    <mergeCell ref="H60:H62"/>
    <mergeCell ref="H66:H70"/>
    <mergeCell ref="D50:D53"/>
    <mergeCell ref="E50:E53"/>
    <mergeCell ref="F50:F53"/>
    <mergeCell ref="H50:H53"/>
    <mergeCell ref="H45:H46"/>
    <mergeCell ref="I31:I32"/>
    <mergeCell ref="H37:H39"/>
    <mergeCell ref="B40:B43"/>
    <mergeCell ref="C40:C43"/>
    <mergeCell ref="D40:D43"/>
    <mergeCell ref="B48:D48"/>
    <mergeCell ref="I24:I26"/>
    <mergeCell ref="H24:H26"/>
    <mergeCell ref="N54:N56"/>
    <mergeCell ref="B54:B56"/>
    <mergeCell ref="C54:C56"/>
    <mergeCell ref="D54:D56"/>
    <mergeCell ref="E54:E56"/>
    <mergeCell ref="F54:F56"/>
    <mergeCell ref="M66:M70"/>
    <mergeCell ref="N66:N70"/>
    <mergeCell ref="M60:M62"/>
    <mergeCell ref="N60:N62"/>
    <mergeCell ref="B66:B70"/>
    <mergeCell ref="I60:I62"/>
    <mergeCell ref="B60:B62"/>
    <mergeCell ref="C60:C62"/>
    <mergeCell ref="D60:D62"/>
    <mergeCell ref="F60:F62"/>
    <mergeCell ref="G60:G62"/>
    <mergeCell ref="B59:N59"/>
    <mergeCell ref="B31:D31"/>
    <mergeCell ref="F31:G31"/>
    <mergeCell ref="E31:E32"/>
    <mergeCell ref="J31:J32"/>
  </mergeCells>
  <printOptions horizontalCentered="1" verticalCentered="1"/>
  <pageMargins left="0.70866141732283472" right="0.70866141732283472" top="0.35433070866141736" bottom="0.31496062992125984" header="0.15748031496062992" footer="0.15748031496062992"/>
  <pageSetup scale="48" fitToHeight="0" orientation="landscape" r:id="rId1"/>
  <headerFooter scaleWithDoc="0" alignWithMargins="0">
    <oddFooter>&amp;R&amp;"Humanst521 BT,Roman"&amp;7DIMENSIÓN 5 / ADMINISTRATIVA Y FINANCIERA</oddFooter>
  </headerFooter>
  <rowBreaks count="2" manualBreakCount="2">
    <brk id="83" min="1" max="11" man="1"/>
    <brk id="103" max="16383"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247"/>
  <sheetViews>
    <sheetView workbookViewId="0">
      <selection activeCell="B12" sqref="B12:B14"/>
    </sheetView>
  </sheetViews>
  <sheetFormatPr baseColWidth="10" defaultColWidth="11.5" defaultRowHeight="13"/>
  <cols>
    <col min="1" max="1" width="9" style="181" customWidth="1"/>
    <col min="2" max="2" width="23.83203125" style="182" customWidth="1"/>
    <col min="3" max="3" width="65.33203125" style="183" customWidth="1"/>
    <col min="4" max="4" width="17" style="136" customWidth="1"/>
    <col min="5" max="5" width="65.5" style="176" customWidth="1"/>
    <col min="6" max="16384" width="11.5" style="136"/>
  </cols>
  <sheetData>
    <row r="1" spans="1:5" s="126" customFormat="1" ht="19.5" customHeight="1">
      <c r="A1" s="643" t="s">
        <v>564</v>
      </c>
      <c r="B1" s="643"/>
      <c r="C1" s="643"/>
      <c r="D1" s="643"/>
      <c r="E1" s="643"/>
    </row>
    <row r="2" spans="1:5" s="126" customFormat="1" ht="12.75" customHeight="1">
      <c r="A2" s="644" t="s">
        <v>565</v>
      </c>
      <c r="B2" s="645"/>
      <c r="C2" s="645"/>
      <c r="D2" s="645"/>
      <c r="E2" s="646"/>
    </row>
    <row r="3" spans="1:5" s="126" customFormat="1" ht="13.5" customHeight="1">
      <c r="A3" s="647"/>
      <c r="B3" s="648"/>
      <c r="C3" s="648"/>
      <c r="D3" s="648"/>
      <c r="E3" s="649"/>
    </row>
    <row r="4" spans="1:5" s="126" customFormat="1" ht="12" customHeight="1">
      <c r="A4" s="650"/>
      <c r="B4" s="651"/>
      <c r="C4" s="651"/>
      <c r="D4" s="651"/>
      <c r="E4" s="652"/>
    </row>
    <row r="5" spans="1:5" s="126" customFormat="1" ht="6.75" customHeight="1" thickBot="1">
      <c r="A5" s="653"/>
      <c r="B5" s="653"/>
      <c r="C5" s="653"/>
      <c r="D5" s="653"/>
      <c r="E5" s="127"/>
    </row>
    <row r="6" spans="1:5" s="126" customFormat="1" ht="46.5" customHeight="1" thickBot="1">
      <c r="A6" s="128" t="s">
        <v>566</v>
      </c>
      <c r="B6" s="129" t="s">
        <v>567</v>
      </c>
      <c r="C6" s="130" t="s">
        <v>568</v>
      </c>
      <c r="D6" s="131" t="s">
        <v>569</v>
      </c>
      <c r="E6" s="132" t="s">
        <v>99</v>
      </c>
    </row>
    <row r="7" spans="1:5" ht="15" thickBot="1">
      <c r="A7" s="606">
        <v>1140</v>
      </c>
      <c r="B7" s="609" t="s">
        <v>437</v>
      </c>
      <c r="C7" s="133" t="s">
        <v>570</v>
      </c>
      <c r="D7" s="134">
        <v>0</v>
      </c>
      <c r="E7" s="135" t="s">
        <v>571</v>
      </c>
    </row>
    <row r="8" spans="1:5" ht="15" thickBot="1">
      <c r="A8" s="607"/>
      <c r="B8" s="610"/>
      <c r="C8" s="137" t="s">
        <v>572</v>
      </c>
      <c r="D8" s="138">
        <v>0</v>
      </c>
      <c r="E8" s="139" t="s">
        <v>573</v>
      </c>
    </row>
    <row r="9" spans="1:5" ht="15" thickBot="1">
      <c r="A9" s="607"/>
      <c r="B9" s="610"/>
      <c r="C9" s="137" t="s">
        <v>574</v>
      </c>
      <c r="D9" s="138">
        <v>1</v>
      </c>
      <c r="E9" s="139" t="s">
        <v>575</v>
      </c>
    </row>
    <row r="10" spans="1:5" ht="43" thickBot="1">
      <c r="A10" s="607"/>
      <c r="B10" s="610"/>
      <c r="C10" s="140" t="s">
        <v>576</v>
      </c>
      <c r="D10" s="141">
        <v>0.66669999999999996</v>
      </c>
      <c r="E10" s="142" t="s">
        <v>575</v>
      </c>
    </row>
    <row r="11" spans="1:5" ht="29" thickBot="1">
      <c r="A11" s="337">
        <v>1150</v>
      </c>
      <c r="B11" s="335" t="s">
        <v>577</v>
      </c>
      <c r="C11" s="140" t="s">
        <v>578</v>
      </c>
      <c r="D11" s="141" t="s">
        <v>579</v>
      </c>
      <c r="E11" s="334" t="s">
        <v>580</v>
      </c>
    </row>
    <row r="12" spans="1:5" ht="29" thickBot="1">
      <c r="A12" s="632">
        <v>1156</v>
      </c>
      <c r="B12" s="626" t="s">
        <v>581</v>
      </c>
      <c r="C12" s="137" t="s">
        <v>582</v>
      </c>
      <c r="D12" s="138">
        <v>0.13270000000000001</v>
      </c>
      <c r="E12" s="143" t="s">
        <v>583</v>
      </c>
    </row>
    <row r="13" spans="1:5" ht="57" thickBot="1">
      <c r="A13" s="633"/>
      <c r="B13" s="627"/>
      <c r="C13" s="140" t="s">
        <v>584</v>
      </c>
      <c r="D13" s="141">
        <v>0.4</v>
      </c>
      <c r="E13" s="334" t="s">
        <v>585</v>
      </c>
    </row>
    <row r="14" spans="1:5" ht="43" thickBot="1">
      <c r="A14" s="634"/>
      <c r="B14" s="631"/>
      <c r="C14" s="140" t="s">
        <v>586</v>
      </c>
      <c r="D14" s="141">
        <v>0.2424</v>
      </c>
      <c r="E14" s="334" t="s">
        <v>587</v>
      </c>
    </row>
    <row r="15" spans="1:5" ht="29" thickBot="1">
      <c r="A15" s="606">
        <v>1188</v>
      </c>
      <c r="B15" s="612" t="s">
        <v>359</v>
      </c>
      <c r="C15" s="133" t="s">
        <v>588</v>
      </c>
      <c r="D15" s="134">
        <v>0.75</v>
      </c>
      <c r="E15" s="333" t="s">
        <v>589</v>
      </c>
    </row>
    <row r="16" spans="1:5" ht="29" thickBot="1">
      <c r="A16" s="607"/>
      <c r="B16" s="625"/>
      <c r="C16" s="137" t="s">
        <v>590</v>
      </c>
      <c r="D16" s="138">
        <v>0.35</v>
      </c>
      <c r="E16" s="143" t="s">
        <v>591</v>
      </c>
    </row>
    <row r="17" spans="1:7" ht="29" thickBot="1">
      <c r="A17" s="607"/>
      <c r="B17" s="625"/>
      <c r="C17" s="144" t="s">
        <v>592</v>
      </c>
      <c r="D17" s="145">
        <v>0.35</v>
      </c>
      <c r="E17" s="146" t="s">
        <v>593</v>
      </c>
    </row>
    <row r="18" spans="1:7" ht="29" thickBot="1">
      <c r="A18" s="607"/>
      <c r="B18" s="625"/>
      <c r="C18" s="137" t="s">
        <v>594</v>
      </c>
      <c r="D18" s="138">
        <v>0.35</v>
      </c>
      <c r="E18" s="143" t="s">
        <v>595</v>
      </c>
    </row>
    <row r="19" spans="1:7" ht="57" thickBot="1">
      <c r="A19" s="607"/>
      <c r="B19" s="625"/>
      <c r="C19" s="144" t="s">
        <v>596</v>
      </c>
      <c r="D19" s="145">
        <v>0.5</v>
      </c>
      <c r="E19" s="146" t="s">
        <v>597</v>
      </c>
    </row>
    <row r="20" spans="1:7" ht="29" thickBot="1">
      <c r="A20" s="607"/>
      <c r="B20" s="625"/>
      <c r="C20" s="137" t="s">
        <v>598</v>
      </c>
      <c r="D20" s="138">
        <v>0.4</v>
      </c>
      <c r="E20" s="143" t="s">
        <v>599</v>
      </c>
    </row>
    <row r="21" spans="1:7" ht="29" thickBot="1">
      <c r="A21" s="607"/>
      <c r="B21" s="625"/>
      <c r="C21" s="144" t="s">
        <v>600</v>
      </c>
      <c r="D21" s="145">
        <v>0.4</v>
      </c>
      <c r="E21" s="146" t="s">
        <v>601</v>
      </c>
    </row>
    <row r="22" spans="1:7" ht="29" thickBot="1">
      <c r="A22" s="607"/>
      <c r="B22" s="625"/>
      <c r="C22" s="137" t="s">
        <v>602</v>
      </c>
      <c r="D22" s="138">
        <v>0.35</v>
      </c>
      <c r="E22" s="143" t="s">
        <v>601</v>
      </c>
    </row>
    <row r="23" spans="1:7" ht="29" thickBot="1">
      <c r="A23" s="607"/>
      <c r="B23" s="625"/>
      <c r="C23" s="137" t="s">
        <v>603</v>
      </c>
      <c r="D23" s="138">
        <v>0.3</v>
      </c>
      <c r="E23" s="143" t="s">
        <v>604</v>
      </c>
    </row>
    <row r="24" spans="1:7" ht="29" thickBot="1">
      <c r="A24" s="608"/>
      <c r="B24" s="613"/>
      <c r="C24" s="140" t="s">
        <v>605</v>
      </c>
      <c r="D24" s="141">
        <v>0.35</v>
      </c>
      <c r="E24" s="334" t="s">
        <v>595</v>
      </c>
    </row>
    <row r="25" spans="1:7" ht="85" thickBot="1">
      <c r="A25" s="607">
        <v>1188</v>
      </c>
      <c r="B25" s="625" t="s">
        <v>359</v>
      </c>
      <c r="C25" s="137" t="s">
        <v>606</v>
      </c>
      <c r="D25" s="138">
        <v>0</v>
      </c>
      <c r="E25" s="143" t="s">
        <v>607</v>
      </c>
    </row>
    <row r="26" spans="1:7" ht="29" thickBot="1">
      <c r="A26" s="608"/>
      <c r="B26" s="613"/>
      <c r="C26" s="140" t="s">
        <v>608</v>
      </c>
      <c r="D26" s="141">
        <v>0.3</v>
      </c>
      <c r="E26" s="334" t="s">
        <v>609</v>
      </c>
    </row>
    <row r="27" spans="1:7" ht="127" thickBot="1">
      <c r="A27" s="327">
        <v>2110</v>
      </c>
      <c r="B27" s="147" t="s">
        <v>179</v>
      </c>
      <c r="C27" s="137" t="s">
        <v>610</v>
      </c>
      <c r="D27" s="138">
        <v>0.74</v>
      </c>
      <c r="E27" s="143" t="s">
        <v>611</v>
      </c>
    </row>
    <row r="28" spans="1:7" ht="28">
      <c r="A28" s="606">
        <v>2123</v>
      </c>
      <c r="B28" s="609" t="s">
        <v>612</v>
      </c>
      <c r="C28" s="148" t="s">
        <v>613</v>
      </c>
      <c r="D28" s="149">
        <v>0.55559999999999998</v>
      </c>
      <c r="E28" s="150" t="s">
        <v>614</v>
      </c>
    </row>
    <row r="29" spans="1:7" ht="29" thickBot="1">
      <c r="A29" s="607"/>
      <c r="B29" s="611"/>
      <c r="C29" s="151" t="s">
        <v>615</v>
      </c>
      <c r="D29" s="152">
        <v>0.8</v>
      </c>
      <c r="E29" s="153" t="s">
        <v>616</v>
      </c>
    </row>
    <row r="30" spans="1:7" ht="28">
      <c r="A30" s="606">
        <v>2140</v>
      </c>
      <c r="B30" s="609" t="s">
        <v>315</v>
      </c>
      <c r="C30" s="148" t="s">
        <v>617</v>
      </c>
      <c r="D30" s="149">
        <v>0.29399999999999998</v>
      </c>
      <c r="E30" s="150" t="s">
        <v>618</v>
      </c>
      <c r="G30" s="154"/>
    </row>
    <row r="31" spans="1:7" ht="29" thickBot="1">
      <c r="A31" s="608"/>
      <c r="B31" s="611"/>
      <c r="C31" s="151" t="s">
        <v>619</v>
      </c>
      <c r="D31" s="152">
        <v>0.6</v>
      </c>
      <c r="E31" s="153" t="s">
        <v>620</v>
      </c>
    </row>
    <row r="32" spans="1:7" ht="15" thickBot="1">
      <c r="A32" s="328">
        <v>2150</v>
      </c>
      <c r="B32" s="330" t="s">
        <v>241</v>
      </c>
      <c r="C32" s="137" t="s">
        <v>621</v>
      </c>
      <c r="D32" s="138">
        <v>0.25</v>
      </c>
      <c r="E32" s="143" t="s">
        <v>622</v>
      </c>
    </row>
    <row r="33" spans="1:5" ht="43" thickBot="1">
      <c r="A33" s="337">
        <v>2160</v>
      </c>
      <c r="B33" s="147" t="s">
        <v>538</v>
      </c>
      <c r="C33" s="137" t="s">
        <v>623</v>
      </c>
      <c r="D33" s="138">
        <v>0.45</v>
      </c>
      <c r="E33" s="143" t="s">
        <v>624</v>
      </c>
    </row>
    <row r="34" spans="1:5" ht="29" thickBot="1">
      <c r="A34" s="638">
        <v>2170</v>
      </c>
      <c r="B34" s="626" t="s">
        <v>388</v>
      </c>
      <c r="C34" s="133" t="s">
        <v>625</v>
      </c>
      <c r="D34" s="134">
        <v>0</v>
      </c>
      <c r="E34" s="333" t="s">
        <v>626</v>
      </c>
    </row>
    <row r="35" spans="1:5" s="155" customFormat="1" ht="43" thickBot="1">
      <c r="A35" s="640"/>
      <c r="B35" s="627"/>
      <c r="C35" s="137" t="s">
        <v>627</v>
      </c>
      <c r="D35" s="138">
        <v>0.6</v>
      </c>
      <c r="E35" s="143" t="s">
        <v>628</v>
      </c>
    </row>
    <row r="36" spans="1:5" s="155" customFormat="1" ht="29" thickBot="1">
      <c r="A36" s="640"/>
      <c r="B36" s="627"/>
      <c r="C36" s="144" t="s">
        <v>629</v>
      </c>
      <c r="D36" s="145">
        <v>0.45</v>
      </c>
      <c r="E36" s="146" t="s">
        <v>630</v>
      </c>
    </row>
    <row r="37" spans="1:5" s="155" customFormat="1" ht="43" thickBot="1">
      <c r="A37" s="639"/>
      <c r="B37" s="631"/>
      <c r="C37" s="137" t="s">
        <v>631</v>
      </c>
      <c r="D37" s="138">
        <v>1</v>
      </c>
      <c r="E37" s="143" t="s">
        <v>632</v>
      </c>
    </row>
    <row r="38" spans="1:5" s="155" customFormat="1" ht="29" thickBot="1">
      <c r="A38" s="156">
        <v>2220</v>
      </c>
      <c r="B38" s="147" t="s">
        <v>633</v>
      </c>
      <c r="C38" s="137" t="s">
        <v>634</v>
      </c>
      <c r="D38" s="138">
        <v>0.25</v>
      </c>
      <c r="E38" s="143" t="s">
        <v>635</v>
      </c>
    </row>
    <row r="39" spans="1:5" ht="29" thickBot="1">
      <c r="A39" s="641">
        <v>2230</v>
      </c>
      <c r="B39" s="609" t="s">
        <v>636</v>
      </c>
      <c r="C39" s="133" t="s">
        <v>637</v>
      </c>
      <c r="D39" s="134">
        <v>0.45</v>
      </c>
      <c r="E39" s="333" t="s">
        <v>638</v>
      </c>
    </row>
    <row r="40" spans="1:5" ht="29" thickBot="1">
      <c r="A40" s="642"/>
      <c r="B40" s="611"/>
      <c r="C40" s="137" t="s">
        <v>639</v>
      </c>
      <c r="D40" s="138">
        <v>0.5</v>
      </c>
      <c r="E40" s="143" t="s">
        <v>640</v>
      </c>
    </row>
    <row r="41" spans="1:5" ht="29" thickBot="1">
      <c r="A41" s="638">
        <v>2240</v>
      </c>
      <c r="B41" s="626" t="s">
        <v>641</v>
      </c>
      <c r="C41" s="137" t="s">
        <v>642</v>
      </c>
      <c r="D41" s="138">
        <v>0</v>
      </c>
      <c r="E41" s="143" t="s">
        <v>643</v>
      </c>
    </row>
    <row r="42" spans="1:5" s="155" customFormat="1" ht="43" thickBot="1">
      <c r="A42" s="639"/>
      <c r="B42" s="627"/>
      <c r="C42" s="140" t="s">
        <v>644</v>
      </c>
      <c r="D42" s="141">
        <v>0</v>
      </c>
      <c r="E42" s="334" t="s">
        <v>645</v>
      </c>
    </row>
    <row r="43" spans="1:5" s="155" customFormat="1" ht="155" thickBot="1">
      <c r="A43" s="340">
        <v>2250</v>
      </c>
      <c r="B43" s="331" t="s">
        <v>646</v>
      </c>
      <c r="C43" s="137" t="s">
        <v>647</v>
      </c>
      <c r="D43" s="138">
        <v>0.1</v>
      </c>
      <c r="E43" s="143" t="s">
        <v>648</v>
      </c>
    </row>
    <row r="44" spans="1:5" ht="57" thickBot="1">
      <c r="A44" s="327">
        <v>3110</v>
      </c>
      <c r="B44" s="147" t="s">
        <v>465</v>
      </c>
      <c r="C44" s="137" t="s">
        <v>649</v>
      </c>
      <c r="D44" s="138">
        <v>0.4</v>
      </c>
      <c r="E44" s="143" t="s">
        <v>650</v>
      </c>
    </row>
    <row r="45" spans="1:5" ht="57" thickBot="1">
      <c r="A45" s="327">
        <v>3131</v>
      </c>
      <c r="B45" s="157" t="s">
        <v>651</v>
      </c>
      <c r="C45" s="137" t="s">
        <v>652</v>
      </c>
      <c r="D45" s="138">
        <v>0.6</v>
      </c>
      <c r="E45" s="143" t="s">
        <v>653</v>
      </c>
    </row>
    <row r="46" spans="1:5" ht="57" thickBot="1">
      <c r="A46" s="158">
        <v>3140</v>
      </c>
      <c r="B46" s="157" t="s">
        <v>329</v>
      </c>
      <c r="C46" s="137" t="s">
        <v>654</v>
      </c>
      <c r="D46" s="138">
        <v>0.15</v>
      </c>
      <c r="E46" s="143" t="s">
        <v>655</v>
      </c>
    </row>
    <row r="47" spans="1:5" s="155" customFormat="1" ht="57" thickBot="1">
      <c r="A47" s="606">
        <v>3170</v>
      </c>
      <c r="B47" s="609" t="s">
        <v>484</v>
      </c>
      <c r="C47" s="137" t="s">
        <v>656</v>
      </c>
      <c r="D47" s="138">
        <v>0.33329999999999999</v>
      </c>
      <c r="E47" s="143" t="s">
        <v>657</v>
      </c>
    </row>
    <row r="48" spans="1:5" ht="71" thickBot="1">
      <c r="A48" s="608"/>
      <c r="B48" s="610"/>
      <c r="C48" s="140" t="s">
        <v>658</v>
      </c>
      <c r="D48" s="141">
        <v>0.4</v>
      </c>
      <c r="E48" s="334" t="s">
        <v>659</v>
      </c>
    </row>
    <row r="49" spans="1:5" ht="43" thickBot="1">
      <c r="A49" s="327">
        <v>3190</v>
      </c>
      <c r="B49" s="331" t="s">
        <v>660</v>
      </c>
      <c r="C49" s="137" t="s">
        <v>661</v>
      </c>
      <c r="D49" s="138">
        <v>0.47499999999999998</v>
      </c>
      <c r="E49" s="143" t="s">
        <v>662</v>
      </c>
    </row>
    <row r="50" spans="1:5" ht="29" thickBot="1">
      <c r="A50" s="159">
        <v>4110</v>
      </c>
      <c r="B50" s="157" t="s">
        <v>663</v>
      </c>
      <c r="C50" s="137" t="s">
        <v>664</v>
      </c>
      <c r="D50" s="138">
        <v>0</v>
      </c>
      <c r="E50" s="143" t="s">
        <v>665</v>
      </c>
    </row>
    <row r="51" spans="1:5" ht="43" thickBot="1">
      <c r="A51" s="606">
        <v>6110</v>
      </c>
      <c r="B51" s="609" t="s">
        <v>666</v>
      </c>
      <c r="C51" s="144" t="s">
        <v>667</v>
      </c>
      <c r="D51" s="145">
        <v>0.3</v>
      </c>
      <c r="E51" s="146" t="s">
        <v>668</v>
      </c>
    </row>
    <row r="52" spans="1:5" ht="57" thickBot="1">
      <c r="A52" s="607"/>
      <c r="B52" s="610"/>
      <c r="C52" s="137" t="s">
        <v>669</v>
      </c>
      <c r="D52" s="138">
        <v>0.72</v>
      </c>
      <c r="E52" s="143" t="s">
        <v>670</v>
      </c>
    </row>
    <row r="53" spans="1:5" ht="71" thickBot="1">
      <c r="A53" s="607"/>
      <c r="B53" s="610"/>
      <c r="C53" s="144" t="s">
        <v>671</v>
      </c>
      <c r="D53" s="145">
        <v>0.5</v>
      </c>
      <c r="E53" s="146" t="s">
        <v>672</v>
      </c>
    </row>
    <row r="54" spans="1:5" ht="43" thickBot="1">
      <c r="A54" s="607"/>
      <c r="B54" s="610"/>
      <c r="C54" s="137" t="s">
        <v>673</v>
      </c>
      <c r="D54" s="138">
        <v>0.42</v>
      </c>
      <c r="E54" s="143" t="s">
        <v>674</v>
      </c>
    </row>
    <row r="55" spans="1:5" ht="71" thickBot="1">
      <c r="A55" s="327">
        <v>6120</v>
      </c>
      <c r="B55" s="331" t="s">
        <v>675</v>
      </c>
      <c r="C55" s="144" t="s">
        <v>676</v>
      </c>
      <c r="D55" s="145">
        <v>0.5</v>
      </c>
      <c r="E55" s="143" t="s">
        <v>677</v>
      </c>
    </row>
    <row r="56" spans="1:5" ht="43" thickBot="1">
      <c r="A56" s="606">
        <v>6130</v>
      </c>
      <c r="B56" s="612" t="s">
        <v>678</v>
      </c>
      <c r="C56" s="133" t="s">
        <v>679</v>
      </c>
      <c r="D56" s="134">
        <v>0.3</v>
      </c>
      <c r="E56" s="333" t="s">
        <v>680</v>
      </c>
    </row>
    <row r="57" spans="1:5" ht="29" thickBot="1">
      <c r="A57" s="607"/>
      <c r="B57" s="625"/>
      <c r="C57" s="137" t="s">
        <v>681</v>
      </c>
      <c r="D57" s="138">
        <v>0.45</v>
      </c>
      <c r="E57" s="143" t="s">
        <v>682</v>
      </c>
    </row>
    <row r="58" spans="1:5" ht="29" thickBot="1">
      <c r="A58" s="607"/>
      <c r="B58" s="625"/>
      <c r="C58" s="137" t="s">
        <v>683</v>
      </c>
      <c r="D58" s="138">
        <v>0.5</v>
      </c>
      <c r="E58" s="143" t="s">
        <v>684</v>
      </c>
    </row>
    <row r="59" spans="1:5" ht="43" thickBot="1">
      <c r="A59" s="608"/>
      <c r="B59" s="613"/>
      <c r="C59" s="140" t="s">
        <v>685</v>
      </c>
      <c r="D59" s="145">
        <v>0.5</v>
      </c>
      <c r="E59" s="334" t="s">
        <v>686</v>
      </c>
    </row>
    <row r="60" spans="1:5" ht="29" thickBot="1">
      <c r="A60" s="606">
        <v>6140</v>
      </c>
      <c r="B60" s="609" t="s">
        <v>687</v>
      </c>
      <c r="C60" s="133" t="s">
        <v>688</v>
      </c>
      <c r="D60" s="134">
        <v>0.7</v>
      </c>
      <c r="E60" s="333" t="s">
        <v>689</v>
      </c>
    </row>
    <row r="61" spans="1:5" ht="29" thickBot="1">
      <c r="A61" s="607"/>
      <c r="B61" s="610"/>
      <c r="C61" s="137" t="s">
        <v>690</v>
      </c>
      <c r="D61" s="138">
        <v>0.7</v>
      </c>
      <c r="E61" s="143" t="s">
        <v>691</v>
      </c>
    </row>
    <row r="62" spans="1:5" s="155" customFormat="1" ht="29" thickBot="1">
      <c r="A62" s="607"/>
      <c r="B62" s="610"/>
      <c r="C62" s="144" t="s">
        <v>692</v>
      </c>
      <c r="D62" s="145">
        <v>0.4</v>
      </c>
      <c r="E62" s="146" t="s">
        <v>693</v>
      </c>
    </row>
    <row r="63" spans="1:5" s="155" customFormat="1" ht="29" thickBot="1">
      <c r="A63" s="607"/>
      <c r="B63" s="610"/>
      <c r="C63" s="133" t="s">
        <v>694</v>
      </c>
      <c r="D63" s="134">
        <v>0.25</v>
      </c>
      <c r="E63" s="333" t="s">
        <v>695</v>
      </c>
    </row>
    <row r="64" spans="1:5" ht="29" thickBot="1">
      <c r="A64" s="607"/>
      <c r="B64" s="610"/>
      <c r="C64" s="137" t="s">
        <v>696</v>
      </c>
      <c r="D64" s="138">
        <v>1</v>
      </c>
      <c r="E64" s="143" t="s">
        <v>697</v>
      </c>
    </row>
    <row r="65" spans="1:5" s="155" customFormat="1" ht="29" thickBot="1">
      <c r="A65" s="607"/>
      <c r="B65" s="610"/>
      <c r="C65" s="140" t="s">
        <v>698</v>
      </c>
      <c r="D65" s="141">
        <v>0.25</v>
      </c>
      <c r="E65" s="334" t="s">
        <v>699</v>
      </c>
    </row>
    <row r="66" spans="1:5" s="155" customFormat="1" ht="29" thickBot="1">
      <c r="A66" s="607"/>
      <c r="B66" s="610"/>
      <c r="C66" s="140" t="s">
        <v>700</v>
      </c>
      <c r="D66" s="141">
        <v>0.5</v>
      </c>
      <c r="E66" s="334" t="s">
        <v>701</v>
      </c>
    </row>
    <row r="67" spans="1:5" ht="29" thickBot="1">
      <c r="A67" s="607"/>
      <c r="B67" s="610"/>
      <c r="C67" s="140" t="s">
        <v>702</v>
      </c>
      <c r="D67" s="141">
        <v>1</v>
      </c>
      <c r="E67" s="334" t="s">
        <v>703</v>
      </c>
    </row>
    <row r="68" spans="1:5" s="155" customFormat="1" ht="29" thickBot="1">
      <c r="A68" s="608"/>
      <c r="B68" s="611"/>
      <c r="C68" s="140" t="s">
        <v>704</v>
      </c>
      <c r="D68" s="141">
        <v>1</v>
      </c>
      <c r="E68" s="334" t="s">
        <v>705</v>
      </c>
    </row>
    <row r="69" spans="1:5" ht="43" thickBot="1">
      <c r="A69" s="632">
        <v>6150</v>
      </c>
      <c r="B69" s="635" t="s">
        <v>706</v>
      </c>
      <c r="C69" s="160" t="s">
        <v>707</v>
      </c>
      <c r="D69" s="134">
        <v>0.43330000000000002</v>
      </c>
      <c r="E69" s="333" t="s">
        <v>708</v>
      </c>
    </row>
    <row r="70" spans="1:5" s="155" customFormat="1" ht="29" thickBot="1">
      <c r="A70" s="633"/>
      <c r="B70" s="636"/>
      <c r="C70" s="133" t="s">
        <v>709</v>
      </c>
      <c r="D70" s="134">
        <v>0.5</v>
      </c>
      <c r="E70" s="333" t="s">
        <v>710</v>
      </c>
    </row>
    <row r="71" spans="1:5" s="155" customFormat="1" ht="29" thickBot="1">
      <c r="A71" s="633"/>
      <c r="B71" s="636"/>
      <c r="C71" s="137" t="s">
        <v>711</v>
      </c>
      <c r="D71" s="138">
        <v>0.4</v>
      </c>
      <c r="E71" s="143" t="s">
        <v>712</v>
      </c>
    </row>
    <row r="72" spans="1:5" s="155" customFormat="1" ht="57" thickBot="1">
      <c r="A72" s="634"/>
      <c r="B72" s="637"/>
      <c r="C72" s="160" t="s">
        <v>713</v>
      </c>
      <c r="D72" s="141">
        <v>0.25</v>
      </c>
      <c r="E72" s="334" t="s">
        <v>714</v>
      </c>
    </row>
    <row r="73" spans="1:5" s="155" customFormat="1" ht="29" thickBot="1">
      <c r="A73" s="606">
        <v>6210</v>
      </c>
      <c r="B73" s="609" t="s">
        <v>215</v>
      </c>
      <c r="C73" s="133" t="s">
        <v>715</v>
      </c>
      <c r="D73" s="145">
        <v>0.72</v>
      </c>
      <c r="E73" s="333" t="s">
        <v>716</v>
      </c>
    </row>
    <row r="74" spans="1:5" ht="29" thickBot="1">
      <c r="A74" s="607"/>
      <c r="B74" s="610"/>
      <c r="C74" s="161" t="s">
        <v>717</v>
      </c>
      <c r="D74" s="134">
        <v>0.8</v>
      </c>
      <c r="E74" s="333" t="s">
        <v>716</v>
      </c>
    </row>
    <row r="75" spans="1:5" ht="28">
      <c r="A75" s="607"/>
      <c r="B75" s="610"/>
      <c r="C75" s="162" t="s">
        <v>718</v>
      </c>
      <c r="D75" s="149">
        <v>0.67</v>
      </c>
      <c r="E75" s="150" t="s">
        <v>716</v>
      </c>
    </row>
    <row r="76" spans="1:5" ht="29" thickBot="1">
      <c r="A76" s="607"/>
      <c r="B76" s="610"/>
      <c r="C76" s="163" t="s">
        <v>719</v>
      </c>
      <c r="D76" s="152">
        <v>0.9</v>
      </c>
      <c r="E76" s="153" t="s">
        <v>716</v>
      </c>
    </row>
    <row r="77" spans="1:5" ht="29" thickBot="1">
      <c r="A77" s="608"/>
      <c r="B77" s="611"/>
      <c r="C77" s="164" t="s">
        <v>720</v>
      </c>
      <c r="D77" s="145">
        <v>0.5</v>
      </c>
      <c r="E77" s="334" t="s">
        <v>716</v>
      </c>
    </row>
    <row r="78" spans="1:5" ht="29" thickBot="1">
      <c r="A78" s="606">
        <v>6213</v>
      </c>
      <c r="B78" s="609" t="s">
        <v>169</v>
      </c>
      <c r="C78" s="137" t="s">
        <v>721</v>
      </c>
      <c r="D78" s="138">
        <v>0.33329999999999999</v>
      </c>
      <c r="E78" s="143" t="s">
        <v>722</v>
      </c>
    </row>
    <row r="79" spans="1:5" ht="29" thickBot="1">
      <c r="A79" s="607"/>
      <c r="B79" s="610"/>
      <c r="C79" s="144" t="s">
        <v>723</v>
      </c>
      <c r="D79" s="145">
        <v>0</v>
      </c>
      <c r="E79" s="146" t="s">
        <v>724</v>
      </c>
    </row>
    <row r="80" spans="1:5" ht="43" thickBot="1">
      <c r="A80" s="608"/>
      <c r="B80" s="611"/>
      <c r="C80" s="133" t="s">
        <v>725</v>
      </c>
      <c r="D80" s="134">
        <v>0.66669999999999996</v>
      </c>
      <c r="E80" s="143" t="s">
        <v>726</v>
      </c>
    </row>
    <row r="81" spans="1:5" ht="29" thickBot="1">
      <c r="A81" s="606">
        <v>6220</v>
      </c>
      <c r="B81" s="609" t="s">
        <v>727</v>
      </c>
      <c r="C81" s="137" t="s">
        <v>728</v>
      </c>
      <c r="D81" s="138">
        <v>0.16</v>
      </c>
      <c r="E81" s="143" t="s">
        <v>729</v>
      </c>
    </row>
    <row r="82" spans="1:5" ht="29" thickBot="1">
      <c r="A82" s="607"/>
      <c r="B82" s="610"/>
      <c r="C82" s="144" t="s">
        <v>730</v>
      </c>
      <c r="D82" s="145">
        <v>0</v>
      </c>
      <c r="E82" s="146" t="s">
        <v>731</v>
      </c>
    </row>
    <row r="83" spans="1:5" ht="29" thickBot="1">
      <c r="A83" s="607"/>
      <c r="B83" s="610"/>
      <c r="C83" s="137" t="s">
        <v>732</v>
      </c>
      <c r="D83" s="138">
        <v>0</v>
      </c>
      <c r="E83" s="143" t="s">
        <v>733</v>
      </c>
    </row>
    <row r="84" spans="1:5" ht="29" thickBot="1">
      <c r="A84" s="607"/>
      <c r="B84" s="610"/>
      <c r="C84" s="137" t="s">
        <v>734</v>
      </c>
      <c r="D84" s="138">
        <v>0</v>
      </c>
      <c r="E84" s="143" t="s">
        <v>735</v>
      </c>
    </row>
    <row r="85" spans="1:5" ht="29" thickBot="1">
      <c r="A85" s="607"/>
      <c r="B85" s="611"/>
      <c r="C85" s="144" t="s">
        <v>736</v>
      </c>
      <c r="D85" s="145">
        <v>0.66</v>
      </c>
      <c r="E85" s="334" t="s">
        <v>737</v>
      </c>
    </row>
    <row r="86" spans="1:5" ht="29" thickBot="1">
      <c r="A86" s="606">
        <v>6230</v>
      </c>
      <c r="B86" s="609" t="s">
        <v>738</v>
      </c>
      <c r="C86" s="133" t="s">
        <v>739</v>
      </c>
      <c r="D86" s="134">
        <v>0.5</v>
      </c>
      <c r="E86" s="333" t="s">
        <v>740</v>
      </c>
    </row>
    <row r="87" spans="1:5" ht="29" thickBot="1">
      <c r="A87" s="607"/>
      <c r="B87" s="610"/>
      <c r="C87" s="133" t="s">
        <v>741</v>
      </c>
      <c r="D87" s="134">
        <v>0.5</v>
      </c>
      <c r="E87" s="333" t="s">
        <v>740</v>
      </c>
    </row>
    <row r="88" spans="1:5" ht="29" thickBot="1">
      <c r="A88" s="607"/>
      <c r="B88" s="610"/>
      <c r="C88" s="133" t="s">
        <v>742</v>
      </c>
      <c r="D88" s="134">
        <v>0.2</v>
      </c>
      <c r="E88" s="333" t="s">
        <v>740</v>
      </c>
    </row>
    <row r="89" spans="1:5" ht="15" thickBot="1">
      <c r="A89" s="607"/>
      <c r="B89" s="610"/>
      <c r="C89" s="133" t="s">
        <v>743</v>
      </c>
      <c r="D89" s="134">
        <v>0.1</v>
      </c>
      <c r="E89" s="333" t="s">
        <v>740</v>
      </c>
    </row>
    <row r="90" spans="1:5" ht="29" thickBot="1">
      <c r="A90" s="607"/>
      <c r="B90" s="610"/>
      <c r="C90" s="137" t="s">
        <v>744</v>
      </c>
      <c r="D90" s="138">
        <v>0.5</v>
      </c>
      <c r="E90" s="143" t="s">
        <v>745</v>
      </c>
    </row>
    <row r="91" spans="1:5" ht="29" thickBot="1">
      <c r="A91" s="607"/>
      <c r="B91" s="610"/>
      <c r="C91" s="140" t="s">
        <v>746</v>
      </c>
      <c r="D91" s="141">
        <v>0.1</v>
      </c>
      <c r="E91" s="334" t="s">
        <v>745</v>
      </c>
    </row>
    <row r="92" spans="1:5" ht="15" thickBot="1">
      <c r="A92" s="607"/>
      <c r="B92" s="610"/>
      <c r="C92" s="140" t="s">
        <v>747</v>
      </c>
      <c r="D92" s="141">
        <v>0.5</v>
      </c>
      <c r="E92" s="334" t="s">
        <v>745</v>
      </c>
    </row>
    <row r="93" spans="1:5" ht="15" thickBot="1">
      <c r="A93" s="608"/>
      <c r="B93" s="611"/>
      <c r="C93" s="140" t="s">
        <v>748</v>
      </c>
      <c r="D93" s="141">
        <v>0.1</v>
      </c>
      <c r="E93" s="334" t="s">
        <v>745</v>
      </c>
    </row>
    <row r="94" spans="1:5" ht="57" thickBot="1">
      <c r="A94" s="606">
        <v>6240</v>
      </c>
      <c r="B94" s="609" t="s">
        <v>749</v>
      </c>
      <c r="C94" s="137" t="s">
        <v>750</v>
      </c>
      <c r="D94" s="138">
        <v>0.5</v>
      </c>
      <c r="E94" s="143" t="s">
        <v>751</v>
      </c>
    </row>
    <row r="95" spans="1:5" ht="29" thickBot="1">
      <c r="A95" s="607"/>
      <c r="B95" s="610"/>
      <c r="C95" s="140" t="s">
        <v>752</v>
      </c>
      <c r="D95" s="141">
        <v>0.2</v>
      </c>
      <c r="E95" s="334" t="s">
        <v>753</v>
      </c>
    </row>
    <row r="96" spans="1:5" ht="29" thickBot="1">
      <c r="A96" s="607"/>
      <c r="B96" s="610"/>
      <c r="C96" s="144" t="s">
        <v>754</v>
      </c>
      <c r="D96" s="145">
        <v>0.1</v>
      </c>
      <c r="E96" s="146" t="s">
        <v>755</v>
      </c>
    </row>
    <row r="97" spans="1:5" ht="57" thickBot="1">
      <c r="A97" s="607"/>
      <c r="B97" s="610"/>
      <c r="C97" s="137" t="s">
        <v>756</v>
      </c>
      <c r="D97" s="138">
        <v>0.7</v>
      </c>
      <c r="E97" s="143" t="s">
        <v>757</v>
      </c>
    </row>
    <row r="98" spans="1:5" ht="57" thickBot="1">
      <c r="A98" s="607"/>
      <c r="B98" s="610"/>
      <c r="C98" s="144" t="s">
        <v>758</v>
      </c>
      <c r="D98" s="145">
        <v>0</v>
      </c>
      <c r="E98" s="146" t="s">
        <v>759</v>
      </c>
    </row>
    <row r="99" spans="1:5" ht="29" thickBot="1">
      <c r="A99" s="608"/>
      <c r="B99" s="611"/>
      <c r="C99" s="137" t="s">
        <v>760</v>
      </c>
      <c r="D99" s="138">
        <v>0.3</v>
      </c>
      <c r="E99" s="143" t="s">
        <v>761</v>
      </c>
    </row>
    <row r="100" spans="1:5" ht="29" thickBot="1">
      <c r="A100" s="606">
        <v>6245</v>
      </c>
      <c r="B100" s="609" t="s">
        <v>762</v>
      </c>
      <c r="C100" s="137" t="s">
        <v>763</v>
      </c>
      <c r="D100" s="138">
        <v>0.35</v>
      </c>
      <c r="E100" s="143" t="s">
        <v>764</v>
      </c>
    </row>
    <row r="101" spans="1:5" ht="43" thickBot="1">
      <c r="A101" s="607"/>
      <c r="B101" s="610"/>
      <c r="C101" s="144" t="s">
        <v>765</v>
      </c>
      <c r="D101" s="145">
        <v>0.5</v>
      </c>
      <c r="E101" s="146" t="s">
        <v>766</v>
      </c>
    </row>
    <row r="102" spans="1:5" ht="29" thickBot="1">
      <c r="A102" s="607"/>
      <c r="B102" s="610"/>
      <c r="C102" s="137" t="s">
        <v>767</v>
      </c>
      <c r="D102" s="138">
        <v>0.5</v>
      </c>
      <c r="E102" s="143" t="s">
        <v>768</v>
      </c>
    </row>
    <row r="103" spans="1:5" ht="29" thickBot="1">
      <c r="A103" s="607"/>
      <c r="B103" s="610"/>
      <c r="C103" s="144" t="s">
        <v>769</v>
      </c>
      <c r="D103" s="145">
        <v>0.35</v>
      </c>
      <c r="E103" s="146" t="s">
        <v>770</v>
      </c>
    </row>
    <row r="104" spans="1:5" ht="29" thickBot="1">
      <c r="A104" s="607"/>
      <c r="B104" s="610"/>
      <c r="C104" s="137" t="s">
        <v>771</v>
      </c>
      <c r="D104" s="138">
        <v>0.2</v>
      </c>
      <c r="E104" s="143" t="s">
        <v>772</v>
      </c>
    </row>
    <row r="105" spans="1:5" ht="29" thickBot="1">
      <c r="A105" s="608"/>
      <c r="B105" s="611"/>
      <c r="C105" s="140" t="s">
        <v>773</v>
      </c>
      <c r="D105" s="145">
        <v>0.5</v>
      </c>
      <c r="E105" s="334" t="s">
        <v>774</v>
      </c>
    </row>
    <row r="106" spans="1:5" ht="29" thickBot="1">
      <c r="A106" s="606">
        <v>6250</v>
      </c>
      <c r="B106" s="612" t="s">
        <v>775</v>
      </c>
      <c r="C106" s="140" t="s">
        <v>776</v>
      </c>
      <c r="D106" s="149">
        <v>0.5</v>
      </c>
      <c r="E106" s="150" t="s">
        <v>777</v>
      </c>
    </row>
    <row r="107" spans="1:5" ht="43" thickBot="1">
      <c r="A107" s="608"/>
      <c r="B107" s="625"/>
      <c r="C107" s="164" t="s">
        <v>778</v>
      </c>
      <c r="D107" s="165">
        <v>0.5</v>
      </c>
      <c r="E107" s="153" t="s">
        <v>779</v>
      </c>
    </row>
    <row r="108" spans="1:5" ht="43" thickBot="1">
      <c r="A108" s="606">
        <v>6260</v>
      </c>
      <c r="B108" s="609" t="s">
        <v>780</v>
      </c>
      <c r="C108" s="133" t="s">
        <v>781</v>
      </c>
      <c r="D108" s="134">
        <v>0.3</v>
      </c>
      <c r="E108" s="333" t="s">
        <v>782</v>
      </c>
    </row>
    <row r="109" spans="1:5" ht="29" thickBot="1">
      <c r="A109" s="607"/>
      <c r="B109" s="610"/>
      <c r="C109" s="137" t="s">
        <v>783</v>
      </c>
      <c r="D109" s="138">
        <v>0.4</v>
      </c>
      <c r="E109" s="143" t="s">
        <v>784</v>
      </c>
    </row>
    <row r="110" spans="1:5" ht="43" thickBot="1">
      <c r="A110" s="607"/>
      <c r="B110" s="610"/>
      <c r="C110" s="144" t="s">
        <v>785</v>
      </c>
      <c r="D110" s="145">
        <v>0.66</v>
      </c>
      <c r="E110" s="146" t="s">
        <v>786</v>
      </c>
    </row>
    <row r="111" spans="1:5" ht="29" thickBot="1">
      <c r="A111" s="608"/>
      <c r="B111" s="611"/>
      <c r="C111" s="137" t="s">
        <v>787</v>
      </c>
      <c r="D111" s="138">
        <v>0.66</v>
      </c>
      <c r="E111" s="143" t="s">
        <v>788</v>
      </c>
    </row>
    <row r="112" spans="1:5" ht="113" thickBot="1">
      <c r="A112" s="628" t="s">
        <v>789</v>
      </c>
      <c r="B112" s="626" t="s">
        <v>790</v>
      </c>
      <c r="C112" s="137" t="s">
        <v>791</v>
      </c>
      <c r="D112" s="138">
        <v>0.2</v>
      </c>
      <c r="E112" s="143" t="s">
        <v>792</v>
      </c>
    </row>
    <row r="113" spans="1:5" ht="71" thickBot="1">
      <c r="A113" s="629"/>
      <c r="B113" s="627"/>
      <c r="C113" s="144" t="s">
        <v>793</v>
      </c>
      <c r="D113" s="145">
        <v>0.5</v>
      </c>
      <c r="E113" s="146" t="s">
        <v>794</v>
      </c>
    </row>
    <row r="114" spans="1:5" ht="85" thickBot="1">
      <c r="A114" s="629"/>
      <c r="B114" s="627"/>
      <c r="C114" s="137" t="s">
        <v>795</v>
      </c>
      <c r="D114" s="138">
        <v>0.8</v>
      </c>
      <c r="E114" s="143" t="s">
        <v>796</v>
      </c>
    </row>
    <row r="115" spans="1:5" ht="43" thickBot="1">
      <c r="A115" s="629"/>
      <c r="B115" s="627"/>
      <c r="C115" s="144" t="s">
        <v>797</v>
      </c>
      <c r="D115" s="145">
        <v>0</v>
      </c>
      <c r="E115" s="146" t="s">
        <v>798</v>
      </c>
    </row>
    <row r="116" spans="1:5" ht="71" thickBot="1">
      <c r="A116" s="629"/>
      <c r="B116" s="627"/>
      <c r="C116" s="137" t="s">
        <v>799</v>
      </c>
      <c r="D116" s="138">
        <v>0.3</v>
      </c>
      <c r="E116" s="143" t="s">
        <v>800</v>
      </c>
    </row>
    <row r="117" spans="1:5" ht="29" thickBot="1">
      <c r="A117" s="630"/>
      <c r="B117" s="631"/>
      <c r="C117" s="140" t="s">
        <v>801</v>
      </c>
      <c r="D117" s="141">
        <v>0</v>
      </c>
      <c r="E117" s="334" t="s">
        <v>798</v>
      </c>
    </row>
    <row r="118" spans="1:5" ht="57" thickBot="1">
      <c r="A118" s="606">
        <v>6280</v>
      </c>
      <c r="B118" s="610" t="s">
        <v>249</v>
      </c>
      <c r="C118" s="133" t="s">
        <v>802</v>
      </c>
      <c r="D118" s="134">
        <v>0.33329999999999999</v>
      </c>
      <c r="E118" s="333" t="s">
        <v>803</v>
      </c>
    </row>
    <row r="119" spans="1:5" ht="29" thickBot="1">
      <c r="A119" s="607"/>
      <c r="B119" s="610"/>
      <c r="C119" s="137" t="s">
        <v>804</v>
      </c>
      <c r="D119" s="138">
        <v>0.4375</v>
      </c>
      <c r="E119" s="143" t="s">
        <v>805</v>
      </c>
    </row>
    <row r="120" spans="1:5" ht="29" thickBot="1">
      <c r="A120" s="607"/>
      <c r="B120" s="610"/>
      <c r="C120" s="144" t="s">
        <v>806</v>
      </c>
      <c r="D120" s="145">
        <v>4.4400000000000002E-2</v>
      </c>
      <c r="E120" s="146" t="s">
        <v>807</v>
      </c>
    </row>
    <row r="121" spans="1:5" ht="29" thickBot="1">
      <c r="A121" s="607"/>
      <c r="B121" s="610"/>
      <c r="C121" s="137" t="s">
        <v>808</v>
      </c>
      <c r="D121" s="138">
        <v>0.33329999999999999</v>
      </c>
      <c r="E121" s="143" t="s">
        <v>809</v>
      </c>
    </row>
    <row r="122" spans="1:5" ht="29" thickBot="1">
      <c r="A122" s="608"/>
      <c r="B122" s="611"/>
      <c r="C122" s="133" t="s">
        <v>810</v>
      </c>
      <c r="D122" s="134">
        <v>0.33329999999999999</v>
      </c>
      <c r="E122" s="143" t="s">
        <v>811</v>
      </c>
    </row>
    <row r="123" spans="1:5" ht="29" thickBot="1">
      <c r="A123" s="606">
        <v>6290</v>
      </c>
      <c r="B123" s="609" t="s">
        <v>812</v>
      </c>
      <c r="C123" s="137" t="s">
        <v>813</v>
      </c>
      <c r="D123" s="138">
        <v>0.3</v>
      </c>
      <c r="E123" s="143" t="s">
        <v>814</v>
      </c>
    </row>
    <row r="124" spans="1:5" ht="15" thickBot="1">
      <c r="A124" s="607"/>
      <c r="B124" s="610"/>
      <c r="C124" s="137" t="s">
        <v>815</v>
      </c>
      <c r="D124" s="138">
        <v>0.6</v>
      </c>
      <c r="E124" s="143" t="s">
        <v>816</v>
      </c>
    </row>
    <row r="125" spans="1:5" ht="29" thickBot="1">
      <c r="A125" s="608"/>
      <c r="B125" s="611"/>
      <c r="C125" s="140" t="s">
        <v>817</v>
      </c>
      <c r="D125" s="141">
        <v>0.5</v>
      </c>
      <c r="E125" s="334" t="s">
        <v>818</v>
      </c>
    </row>
    <row r="126" spans="1:5" ht="71" thickBot="1">
      <c r="A126" s="606">
        <v>6410</v>
      </c>
      <c r="B126" s="612" t="s">
        <v>819</v>
      </c>
      <c r="C126" s="137" t="s">
        <v>820</v>
      </c>
      <c r="D126" s="138">
        <v>0.7833</v>
      </c>
      <c r="E126" s="143" t="s">
        <v>821</v>
      </c>
    </row>
    <row r="127" spans="1:5" ht="85" thickBot="1">
      <c r="A127" s="608"/>
      <c r="B127" s="613"/>
      <c r="C127" s="140" t="s">
        <v>822</v>
      </c>
      <c r="D127" s="141">
        <v>0.4</v>
      </c>
      <c r="E127" s="334" t="s">
        <v>823</v>
      </c>
    </row>
    <row r="128" spans="1:5" ht="29" thickBot="1">
      <c r="A128" s="606">
        <v>6420</v>
      </c>
      <c r="B128" s="610" t="s">
        <v>824</v>
      </c>
      <c r="C128" s="144" t="s">
        <v>825</v>
      </c>
      <c r="D128" s="145">
        <v>0</v>
      </c>
      <c r="E128" s="333" t="s">
        <v>826</v>
      </c>
    </row>
    <row r="129" spans="1:5" ht="29" thickBot="1">
      <c r="A129" s="607"/>
      <c r="B129" s="610"/>
      <c r="C129" s="137" t="s">
        <v>827</v>
      </c>
      <c r="D129" s="138">
        <v>0.2</v>
      </c>
      <c r="E129" s="143" t="s">
        <v>828</v>
      </c>
    </row>
    <row r="130" spans="1:5" ht="29" thickBot="1">
      <c r="A130" s="607"/>
      <c r="B130" s="610"/>
      <c r="C130" s="144" t="s">
        <v>829</v>
      </c>
      <c r="D130" s="145">
        <v>0</v>
      </c>
      <c r="E130" s="146" t="s">
        <v>830</v>
      </c>
    </row>
    <row r="131" spans="1:5" ht="43" thickBot="1">
      <c r="A131" s="608"/>
      <c r="B131" s="610"/>
      <c r="C131" s="133" t="s">
        <v>831</v>
      </c>
      <c r="D131" s="134">
        <v>1</v>
      </c>
      <c r="E131" s="143" t="s">
        <v>832</v>
      </c>
    </row>
    <row r="132" spans="1:5" ht="29" thickBot="1">
      <c r="A132" s="606">
        <v>6430</v>
      </c>
      <c r="B132" s="609" t="s">
        <v>833</v>
      </c>
      <c r="C132" s="137" t="s">
        <v>834</v>
      </c>
      <c r="D132" s="138">
        <v>0.4</v>
      </c>
      <c r="E132" s="143" t="s">
        <v>835</v>
      </c>
    </row>
    <row r="133" spans="1:5" ht="43" thickBot="1">
      <c r="A133" s="607"/>
      <c r="B133" s="610"/>
      <c r="C133" s="144" t="s">
        <v>836</v>
      </c>
      <c r="D133" s="145">
        <v>0.8</v>
      </c>
      <c r="E133" s="146" t="s">
        <v>837</v>
      </c>
    </row>
    <row r="134" spans="1:5" ht="43" thickBot="1">
      <c r="A134" s="608"/>
      <c r="B134" s="610"/>
      <c r="C134" s="133" t="s">
        <v>838</v>
      </c>
      <c r="D134" s="134">
        <v>0.5</v>
      </c>
      <c r="E134" s="143" t="s">
        <v>839</v>
      </c>
    </row>
    <row r="135" spans="1:5" ht="29" thickBot="1">
      <c r="A135" s="606">
        <v>6440</v>
      </c>
      <c r="B135" s="609" t="s">
        <v>840</v>
      </c>
      <c r="C135" s="137" t="s">
        <v>841</v>
      </c>
      <c r="D135" s="138">
        <v>0.3</v>
      </c>
      <c r="E135" s="143" t="s">
        <v>842</v>
      </c>
    </row>
    <row r="136" spans="1:5" ht="43" thickBot="1">
      <c r="A136" s="607"/>
      <c r="B136" s="610"/>
      <c r="C136" s="144" t="s">
        <v>843</v>
      </c>
      <c r="D136" s="145">
        <v>0.8</v>
      </c>
      <c r="E136" s="146" t="s">
        <v>844</v>
      </c>
    </row>
    <row r="137" spans="1:5" ht="29" thickBot="1">
      <c r="A137" s="607"/>
      <c r="B137" s="611"/>
      <c r="C137" s="133" t="s">
        <v>845</v>
      </c>
      <c r="D137" s="134">
        <v>0</v>
      </c>
      <c r="E137" s="143" t="s">
        <v>846</v>
      </c>
    </row>
    <row r="138" spans="1:5" ht="43" thickBot="1">
      <c r="A138" s="606">
        <v>6450</v>
      </c>
      <c r="B138" s="609" t="s">
        <v>847</v>
      </c>
      <c r="C138" s="137" t="s">
        <v>848</v>
      </c>
      <c r="D138" s="138">
        <v>0.6</v>
      </c>
      <c r="E138" s="143" t="s">
        <v>849</v>
      </c>
    </row>
    <row r="139" spans="1:5" ht="71" thickBot="1">
      <c r="A139" s="608"/>
      <c r="B139" s="611"/>
      <c r="C139" s="140" t="s">
        <v>850</v>
      </c>
      <c r="D139" s="141">
        <v>0.7</v>
      </c>
      <c r="E139" s="334" t="s">
        <v>851</v>
      </c>
    </row>
    <row r="140" spans="1:5" ht="113" thickBot="1">
      <c r="A140" s="606">
        <v>6510</v>
      </c>
      <c r="B140" s="609" t="s">
        <v>209</v>
      </c>
      <c r="C140" s="133" t="s">
        <v>852</v>
      </c>
      <c r="D140" s="134">
        <v>0.5</v>
      </c>
      <c r="E140" s="135" t="s">
        <v>853</v>
      </c>
    </row>
    <row r="141" spans="1:5" ht="43" thickBot="1">
      <c r="A141" s="607"/>
      <c r="B141" s="610"/>
      <c r="C141" s="137" t="s">
        <v>854</v>
      </c>
      <c r="D141" s="138">
        <v>0.3</v>
      </c>
      <c r="E141" s="139" t="s">
        <v>855</v>
      </c>
    </row>
    <row r="142" spans="1:5" ht="85" thickBot="1">
      <c r="A142" s="607"/>
      <c r="B142" s="611"/>
      <c r="C142" s="164" t="s">
        <v>856</v>
      </c>
      <c r="D142" s="141">
        <v>0.4</v>
      </c>
      <c r="E142" s="142" t="s">
        <v>211</v>
      </c>
    </row>
    <row r="143" spans="1:5" ht="168">
      <c r="A143" s="606">
        <v>6520</v>
      </c>
      <c r="B143" s="609" t="s">
        <v>857</v>
      </c>
      <c r="C143" s="148" t="s">
        <v>858</v>
      </c>
      <c r="D143" s="166">
        <v>1</v>
      </c>
      <c r="E143" s="150" t="s">
        <v>859</v>
      </c>
    </row>
    <row r="144" spans="1:5" ht="113" thickBot="1">
      <c r="A144" s="608"/>
      <c r="B144" s="611"/>
      <c r="C144" s="167" t="s">
        <v>860</v>
      </c>
      <c r="D144" s="165">
        <v>0.5</v>
      </c>
      <c r="E144" s="153" t="s">
        <v>861</v>
      </c>
    </row>
    <row r="145" spans="1:5" ht="85" thickBot="1">
      <c r="A145" s="159">
        <v>6530</v>
      </c>
      <c r="B145" s="147" t="s">
        <v>862</v>
      </c>
      <c r="C145" s="137" t="s">
        <v>863</v>
      </c>
      <c r="D145" s="138">
        <v>0.125</v>
      </c>
      <c r="E145" s="143" t="s">
        <v>864</v>
      </c>
    </row>
    <row r="146" spans="1:5" ht="14" thickBot="1">
      <c r="A146" s="329"/>
      <c r="B146" s="329"/>
      <c r="C146" s="160"/>
      <c r="D146" s="168"/>
      <c r="E146" s="92"/>
    </row>
    <row r="147" spans="1:5" ht="113" thickBot="1">
      <c r="A147" s="606">
        <v>6530</v>
      </c>
      <c r="B147" s="612" t="s">
        <v>862</v>
      </c>
      <c r="C147" s="133" t="s">
        <v>865</v>
      </c>
      <c r="D147" s="134">
        <v>0.4083</v>
      </c>
      <c r="E147" s="333" t="s">
        <v>866</v>
      </c>
    </row>
    <row r="148" spans="1:5" ht="113" thickBot="1">
      <c r="A148" s="607"/>
      <c r="B148" s="625"/>
      <c r="C148" s="137" t="s">
        <v>867</v>
      </c>
      <c r="D148" s="138">
        <v>0.25</v>
      </c>
      <c r="E148" s="143" t="s">
        <v>868</v>
      </c>
    </row>
    <row r="149" spans="1:5" ht="113" thickBot="1">
      <c r="A149" s="607"/>
      <c r="B149" s="625"/>
      <c r="C149" s="144" t="s">
        <v>869</v>
      </c>
      <c r="D149" s="145">
        <v>0.25</v>
      </c>
      <c r="E149" s="146" t="s">
        <v>870</v>
      </c>
    </row>
    <row r="150" spans="1:5" ht="183" thickBot="1">
      <c r="A150" s="607"/>
      <c r="B150" s="625"/>
      <c r="C150" s="137" t="s">
        <v>871</v>
      </c>
      <c r="D150" s="138">
        <v>0.1</v>
      </c>
      <c r="E150" s="143" t="s">
        <v>872</v>
      </c>
    </row>
    <row r="151" spans="1:5" ht="141" thickBot="1">
      <c r="A151" s="607"/>
      <c r="B151" s="625"/>
      <c r="C151" s="144" t="s">
        <v>873</v>
      </c>
      <c r="D151" s="145">
        <v>0.3</v>
      </c>
      <c r="E151" s="146" t="s">
        <v>874</v>
      </c>
    </row>
    <row r="152" spans="1:5" ht="71" thickBot="1">
      <c r="A152" s="608"/>
      <c r="B152" s="613"/>
      <c r="C152" s="137" t="s">
        <v>875</v>
      </c>
      <c r="D152" s="138">
        <v>0.16669999999999999</v>
      </c>
      <c r="E152" s="143" t="s">
        <v>876</v>
      </c>
    </row>
    <row r="153" spans="1:5" ht="43" thickBot="1">
      <c r="A153" s="606">
        <v>6540</v>
      </c>
      <c r="B153" s="609" t="s">
        <v>877</v>
      </c>
      <c r="C153" s="169" t="s">
        <v>878</v>
      </c>
      <c r="D153" s="138">
        <v>0</v>
      </c>
      <c r="E153" s="143" t="s">
        <v>879</v>
      </c>
    </row>
    <row r="154" spans="1:5" ht="57" thickBot="1">
      <c r="A154" s="607"/>
      <c r="B154" s="610"/>
      <c r="C154" s="170" t="s">
        <v>880</v>
      </c>
      <c r="D154" s="145">
        <v>0.15</v>
      </c>
      <c r="E154" s="146" t="s">
        <v>881</v>
      </c>
    </row>
    <row r="155" spans="1:5" ht="57" thickBot="1">
      <c r="A155" s="607"/>
      <c r="B155" s="610"/>
      <c r="C155" s="137" t="s">
        <v>882</v>
      </c>
      <c r="D155" s="138">
        <v>0.15</v>
      </c>
      <c r="E155" s="143" t="s">
        <v>881</v>
      </c>
    </row>
    <row r="156" spans="1:5" ht="43" thickBot="1">
      <c r="A156" s="607"/>
      <c r="B156" s="610"/>
      <c r="C156" s="144" t="s">
        <v>883</v>
      </c>
      <c r="D156" s="145">
        <v>0.15</v>
      </c>
      <c r="E156" s="146" t="s">
        <v>884</v>
      </c>
    </row>
    <row r="157" spans="1:5" ht="57" thickBot="1">
      <c r="A157" s="607"/>
      <c r="B157" s="610"/>
      <c r="C157" s="137" t="s">
        <v>885</v>
      </c>
      <c r="D157" s="138">
        <v>0</v>
      </c>
      <c r="E157" s="143" t="s">
        <v>886</v>
      </c>
    </row>
    <row r="158" spans="1:5" ht="29" thickBot="1">
      <c r="A158" s="608"/>
      <c r="B158" s="611"/>
      <c r="C158" s="140" t="s">
        <v>887</v>
      </c>
      <c r="D158" s="141">
        <v>0.2</v>
      </c>
      <c r="E158" s="334" t="s">
        <v>888</v>
      </c>
    </row>
    <row r="159" spans="1:5" ht="43" thickBot="1">
      <c r="A159" s="606">
        <v>6550</v>
      </c>
      <c r="B159" s="612" t="s">
        <v>889</v>
      </c>
      <c r="C159" s="133" t="s">
        <v>890</v>
      </c>
      <c r="D159" s="134">
        <v>0.35</v>
      </c>
      <c r="E159" s="333" t="s">
        <v>891</v>
      </c>
    </row>
    <row r="160" spans="1:5" ht="43" thickBot="1">
      <c r="A160" s="607"/>
      <c r="B160" s="625"/>
      <c r="C160" s="137" t="s">
        <v>892</v>
      </c>
      <c r="D160" s="138">
        <v>0.9</v>
      </c>
      <c r="E160" s="143" t="s">
        <v>893</v>
      </c>
    </row>
    <row r="161" spans="1:5" ht="99" thickBot="1">
      <c r="A161" s="608"/>
      <c r="B161" s="613"/>
      <c r="C161" s="140" t="s">
        <v>894</v>
      </c>
      <c r="D161" s="141">
        <v>0.75</v>
      </c>
      <c r="E161" s="334" t="s">
        <v>895</v>
      </c>
    </row>
    <row r="162" spans="1:5" ht="99" thickBot="1">
      <c r="A162" s="159">
        <v>6550</v>
      </c>
      <c r="B162" s="147" t="s">
        <v>889</v>
      </c>
      <c r="C162" s="137" t="s">
        <v>894</v>
      </c>
      <c r="D162" s="138">
        <v>0.75</v>
      </c>
      <c r="E162" s="143" t="s">
        <v>895</v>
      </c>
    </row>
    <row r="163" spans="1:5" ht="29" thickBot="1">
      <c r="A163" s="606">
        <v>6560</v>
      </c>
      <c r="B163" s="626" t="s">
        <v>896</v>
      </c>
      <c r="C163" s="137" t="s">
        <v>897</v>
      </c>
      <c r="D163" s="138">
        <v>0</v>
      </c>
      <c r="E163" s="623" t="s">
        <v>898</v>
      </c>
    </row>
    <row r="164" spans="1:5" ht="29" thickBot="1">
      <c r="A164" s="608"/>
      <c r="B164" s="627"/>
      <c r="C164" s="144" t="s">
        <v>899</v>
      </c>
      <c r="D164" s="141">
        <v>0</v>
      </c>
      <c r="E164" s="624"/>
    </row>
    <row r="165" spans="1:5" ht="85" thickBot="1">
      <c r="A165" s="606">
        <v>6570</v>
      </c>
      <c r="B165" s="609" t="s">
        <v>900</v>
      </c>
      <c r="C165" s="133" t="s">
        <v>901</v>
      </c>
      <c r="D165" s="145">
        <v>0.3</v>
      </c>
      <c r="E165" s="333" t="s">
        <v>902</v>
      </c>
    </row>
    <row r="166" spans="1:5" ht="43" thickBot="1">
      <c r="A166" s="607"/>
      <c r="B166" s="610"/>
      <c r="C166" s="137" t="s">
        <v>903</v>
      </c>
      <c r="D166" s="138">
        <v>0.15</v>
      </c>
      <c r="E166" s="143" t="s">
        <v>904</v>
      </c>
    </row>
    <row r="167" spans="1:5" ht="71" thickBot="1">
      <c r="A167" s="607"/>
      <c r="B167" s="610"/>
      <c r="C167" s="144" t="s">
        <v>905</v>
      </c>
      <c r="D167" s="145">
        <v>0.45</v>
      </c>
      <c r="E167" s="146" t="s">
        <v>906</v>
      </c>
    </row>
    <row r="168" spans="1:5" ht="57" thickBot="1">
      <c r="A168" s="607"/>
      <c r="B168" s="610"/>
      <c r="C168" s="137" t="s">
        <v>907</v>
      </c>
      <c r="D168" s="138">
        <v>1</v>
      </c>
      <c r="E168" s="143" t="s">
        <v>908</v>
      </c>
    </row>
    <row r="169" spans="1:5" ht="29" thickBot="1">
      <c r="A169" s="608"/>
      <c r="B169" s="611"/>
      <c r="C169" s="140" t="s">
        <v>909</v>
      </c>
      <c r="D169" s="141">
        <v>0</v>
      </c>
      <c r="E169" s="334" t="s">
        <v>910</v>
      </c>
    </row>
    <row r="170" spans="1:5" s="155" customFormat="1" ht="85" thickBot="1">
      <c r="A170" s="158">
        <v>6820</v>
      </c>
      <c r="B170" s="339" t="s">
        <v>260</v>
      </c>
      <c r="C170" s="144" t="s">
        <v>911</v>
      </c>
      <c r="D170" s="134">
        <v>0.6</v>
      </c>
      <c r="E170" s="143" t="s">
        <v>912</v>
      </c>
    </row>
    <row r="171" spans="1:5" ht="57" thickBot="1">
      <c r="A171" s="606">
        <v>6830</v>
      </c>
      <c r="B171" s="612" t="s">
        <v>913</v>
      </c>
      <c r="C171" s="133" t="s">
        <v>914</v>
      </c>
      <c r="D171" s="134">
        <v>0.5</v>
      </c>
      <c r="E171" s="333" t="s">
        <v>915</v>
      </c>
    </row>
    <row r="172" spans="1:5" ht="43" thickBot="1">
      <c r="A172" s="607"/>
      <c r="B172" s="625"/>
      <c r="C172" s="137" t="s">
        <v>916</v>
      </c>
      <c r="D172" s="138">
        <v>0.3</v>
      </c>
      <c r="E172" s="143" t="s">
        <v>917</v>
      </c>
    </row>
    <row r="173" spans="1:5" ht="71" thickBot="1">
      <c r="A173" s="608"/>
      <c r="B173" s="613"/>
      <c r="C173" s="140" t="s">
        <v>918</v>
      </c>
      <c r="D173" s="141">
        <v>0.83330000000000004</v>
      </c>
      <c r="E173" s="334" t="s">
        <v>919</v>
      </c>
    </row>
    <row r="174" spans="1:5" ht="71" thickBot="1">
      <c r="A174" s="606">
        <v>6830</v>
      </c>
      <c r="B174" s="612" t="s">
        <v>913</v>
      </c>
      <c r="C174" s="137" t="s">
        <v>920</v>
      </c>
      <c r="D174" s="138">
        <v>0.41670000000000001</v>
      </c>
      <c r="E174" s="143" t="s">
        <v>921</v>
      </c>
    </row>
    <row r="175" spans="1:5" ht="71" thickBot="1">
      <c r="A175" s="608"/>
      <c r="B175" s="613"/>
      <c r="C175" s="171" t="s">
        <v>922</v>
      </c>
      <c r="D175" s="141">
        <v>0.66669999999999996</v>
      </c>
      <c r="E175" s="334" t="s">
        <v>923</v>
      </c>
    </row>
    <row r="176" spans="1:5" ht="71" thickBot="1">
      <c r="A176" s="606">
        <v>6840</v>
      </c>
      <c r="B176" s="609" t="s">
        <v>262</v>
      </c>
      <c r="C176" s="133" t="s">
        <v>924</v>
      </c>
      <c r="D176" s="145">
        <v>0.8</v>
      </c>
      <c r="E176" s="333" t="s">
        <v>925</v>
      </c>
    </row>
    <row r="177" spans="1:6" ht="71" thickBot="1">
      <c r="A177" s="607"/>
      <c r="B177" s="610"/>
      <c r="C177" s="137" t="s">
        <v>926</v>
      </c>
      <c r="D177" s="138">
        <v>0.4</v>
      </c>
      <c r="E177" s="143" t="s">
        <v>927</v>
      </c>
    </row>
    <row r="178" spans="1:6" ht="113" thickBot="1">
      <c r="A178" s="607"/>
      <c r="B178" s="610"/>
      <c r="C178" s="144" t="s">
        <v>928</v>
      </c>
      <c r="D178" s="145">
        <v>0.3</v>
      </c>
      <c r="E178" s="146" t="s">
        <v>929</v>
      </c>
    </row>
    <row r="179" spans="1:6" ht="29" thickBot="1">
      <c r="A179" s="607"/>
      <c r="B179" s="610"/>
      <c r="C179" s="137" t="s">
        <v>930</v>
      </c>
      <c r="D179" s="138">
        <v>0.5</v>
      </c>
      <c r="E179" s="143" t="s">
        <v>439</v>
      </c>
    </row>
    <row r="180" spans="1:6" ht="57" thickBot="1">
      <c r="A180" s="608"/>
      <c r="B180" s="611"/>
      <c r="C180" s="140" t="s">
        <v>931</v>
      </c>
      <c r="D180" s="145">
        <v>1</v>
      </c>
      <c r="E180" s="334" t="s">
        <v>932</v>
      </c>
    </row>
    <row r="181" spans="1:6" ht="43" thickBot="1">
      <c r="A181" s="606">
        <v>6850</v>
      </c>
      <c r="B181" s="612" t="s">
        <v>933</v>
      </c>
      <c r="C181" s="133" t="s">
        <v>934</v>
      </c>
      <c r="D181" s="134">
        <v>0.5</v>
      </c>
      <c r="E181" s="135" t="s">
        <v>935</v>
      </c>
    </row>
    <row r="182" spans="1:6" ht="71" thickBot="1">
      <c r="A182" s="608"/>
      <c r="B182" s="613"/>
      <c r="C182" s="137" t="s">
        <v>936</v>
      </c>
      <c r="D182" s="138">
        <v>0</v>
      </c>
      <c r="E182" s="139" t="s">
        <v>937</v>
      </c>
    </row>
    <row r="183" spans="1:6" ht="57" thickBot="1">
      <c r="A183" s="606">
        <v>6850</v>
      </c>
      <c r="B183" s="612" t="s">
        <v>933</v>
      </c>
      <c r="C183" s="133" t="s">
        <v>938</v>
      </c>
      <c r="D183" s="134">
        <v>0</v>
      </c>
      <c r="E183" s="135" t="s">
        <v>939</v>
      </c>
    </row>
    <row r="184" spans="1:6" ht="43" thickBot="1">
      <c r="A184" s="608"/>
      <c r="B184" s="613"/>
      <c r="C184" s="137" t="s">
        <v>940</v>
      </c>
      <c r="D184" s="138">
        <v>0.5</v>
      </c>
      <c r="E184" s="139" t="s">
        <v>941</v>
      </c>
    </row>
    <row r="185" spans="1:6" ht="85" thickBot="1">
      <c r="A185" s="159">
        <v>6860</v>
      </c>
      <c r="B185" s="147" t="s">
        <v>265</v>
      </c>
      <c r="C185" s="140" t="s">
        <v>942</v>
      </c>
      <c r="D185" s="141">
        <v>0.25</v>
      </c>
      <c r="E185" s="143" t="s">
        <v>943</v>
      </c>
    </row>
    <row r="186" spans="1:6" ht="183" thickBot="1">
      <c r="A186" s="159">
        <v>6862</v>
      </c>
      <c r="B186" s="172" t="s">
        <v>944</v>
      </c>
      <c r="C186" s="161" t="s">
        <v>945</v>
      </c>
      <c r="D186" s="138">
        <v>0.5</v>
      </c>
      <c r="E186" s="143" t="s">
        <v>946</v>
      </c>
      <c r="F186" s="173"/>
    </row>
    <row r="187" spans="1:6" s="155" customFormat="1" ht="57" thickBot="1">
      <c r="A187" s="338">
        <v>6864</v>
      </c>
      <c r="B187" s="336" t="s">
        <v>947</v>
      </c>
      <c r="C187" s="133" t="s">
        <v>948</v>
      </c>
      <c r="D187" s="138">
        <v>1</v>
      </c>
      <c r="E187" s="143" t="s">
        <v>949</v>
      </c>
    </row>
    <row r="188" spans="1:6" s="155" customFormat="1" ht="43" thickBot="1">
      <c r="A188" s="337">
        <v>6866</v>
      </c>
      <c r="B188" s="335" t="s">
        <v>950</v>
      </c>
      <c r="C188" s="133" t="s">
        <v>951</v>
      </c>
      <c r="D188" s="138">
        <v>0.3</v>
      </c>
      <c r="E188" s="143" t="s">
        <v>952</v>
      </c>
    </row>
    <row r="189" spans="1:6" s="155" customFormat="1" ht="29" thickBot="1">
      <c r="A189" s="337">
        <v>6867</v>
      </c>
      <c r="B189" s="172" t="s">
        <v>953</v>
      </c>
      <c r="C189" s="174" t="s">
        <v>954</v>
      </c>
      <c r="D189" s="138">
        <v>0.2</v>
      </c>
      <c r="E189" s="143" t="s">
        <v>955</v>
      </c>
    </row>
    <row r="190" spans="1:6" ht="23.25" customHeight="1" thickBot="1">
      <c r="A190" s="615" t="s">
        <v>956</v>
      </c>
      <c r="B190" s="616"/>
      <c r="C190" s="617" t="s">
        <v>957</v>
      </c>
      <c r="D190" s="618"/>
      <c r="E190" s="619"/>
    </row>
    <row r="191" spans="1:6" ht="23.25" customHeight="1" thickBot="1">
      <c r="A191" s="615">
        <f>COUNT(A7:A190)</f>
        <v>61</v>
      </c>
      <c r="B191" s="616"/>
      <c r="C191" s="620">
        <f>COUNTBLANK(D7:D189)</f>
        <v>1</v>
      </c>
      <c r="D191" s="621"/>
      <c r="E191" s="622"/>
    </row>
    <row r="192" spans="1:6" ht="12.75" customHeight="1">
      <c r="A192" s="175"/>
      <c r="B192" s="332"/>
      <c r="C192" s="81"/>
      <c r="D192" s="58"/>
    </row>
    <row r="193" spans="1:4">
      <c r="A193" s="175"/>
      <c r="B193" s="332"/>
      <c r="C193" s="81"/>
      <c r="D193" s="58"/>
    </row>
    <row r="194" spans="1:4">
      <c r="A194" s="175"/>
      <c r="B194" s="332"/>
      <c r="C194" s="81"/>
      <c r="D194" s="58"/>
    </row>
    <row r="195" spans="1:4">
      <c r="A195" s="175"/>
      <c r="B195" s="332"/>
      <c r="C195" s="81"/>
      <c r="D195" s="58"/>
    </row>
    <row r="196" spans="1:4">
      <c r="A196" s="175"/>
      <c r="B196" s="332"/>
      <c r="C196" s="81"/>
      <c r="D196" s="58"/>
    </row>
    <row r="197" spans="1:4">
      <c r="A197" s="175"/>
      <c r="B197" s="332"/>
      <c r="C197" s="81"/>
      <c r="D197" s="58"/>
    </row>
    <row r="198" spans="1:4">
      <c r="A198" s="175"/>
      <c r="B198" s="332"/>
      <c r="C198" s="81"/>
      <c r="D198" s="58"/>
    </row>
    <row r="199" spans="1:4">
      <c r="A199" s="175"/>
      <c r="B199" s="332"/>
      <c r="C199" s="81"/>
      <c r="D199" s="58"/>
    </row>
    <row r="200" spans="1:4">
      <c r="A200" s="175"/>
      <c r="B200" s="332"/>
      <c r="C200" s="81"/>
      <c r="D200" s="58"/>
    </row>
    <row r="201" spans="1:4">
      <c r="A201" s="175"/>
      <c r="B201" s="332"/>
      <c r="C201" s="81"/>
      <c r="D201" s="58"/>
    </row>
    <row r="202" spans="1:4">
      <c r="A202" s="175"/>
      <c r="B202" s="332"/>
      <c r="C202" s="81"/>
      <c r="D202" s="58"/>
    </row>
    <row r="203" spans="1:4">
      <c r="A203" s="175"/>
      <c r="B203" s="332"/>
      <c r="C203" s="81"/>
      <c r="D203" s="58"/>
    </row>
    <row r="204" spans="1:4">
      <c r="A204" s="175"/>
      <c r="B204" s="332"/>
      <c r="C204" s="81"/>
      <c r="D204" s="58"/>
    </row>
    <row r="205" spans="1:4">
      <c r="A205" s="175"/>
      <c r="B205" s="332"/>
      <c r="C205" s="81"/>
      <c r="D205" s="58"/>
    </row>
    <row r="206" spans="1:4">
      <c r="A206" s="175"/>
      <c r="B206" s="332"/>
      <c r="C206" s="81"/>
      <c r="D206" s="58"/>
    </row>
    <row r="207" spans="1:4">
      <c r="A207" s="175"/>
      <c r="B207" s="332"/>
      <c r="C207" s="81"/>
      <c r="D207" s="58"/>
    </row>
    <row r="208" spans="1:4">
      <c r="A208" s="175"/>
      <c r="B208" s="332"/>
      <c r="C208" s="81"/>
      <c r="D208" s="58"/>
    </row>
    <row r="209" spans="1:7">
      <c r="A209" s="175"/>
      <c r="B209" s="332"/>
      <c r="C209" s="81"/>
      <c r="D209" s="58"/>
    </row>
    <row r="210" spans="1:7">
      <c r="A210" s="175"/>
      <c r="B210" s="332"/>
      <c r="C210" s="81"/>
      <c r="D210" s="58"/>
    </row>
    <row r="211" spans="1:7">
      <c r="A211" s="175"/>
      <c r="B211" s="332"/>
      <c r="C211" s="81"/>
      <c r="D211" s="58"/>
    </row>
    <row r="212" spans="1:7">
      <c r="A212" s="175"/>
      <c r="B212" s="332"/>
      <c r="C212" s="81"/>
      <c r="D212" s="58"/>
    </row>
    <row r="213" spans="1:7">
      <c r="A213" s="175"/>
      <c r="B213" s="332"/>
      <c r="C213" s="81"/>
      <c r="D213" s="58"/>
    </row>
    <row r="214" spans="1:7">
      <c r="A214" s="175"/>
      <c r="B214" s="332"/>
      <c r="C214" s="81"/>
      <c r="D214" s="58"/>
    </row>
    <row r="215" spans="1:7">
      <c r="A215" s="175"/>
      <c r="B215" s="332"/>
      <c r="C215" s="81"/>
      <c r="D215" s="58"/>
    </row>
    <row r="216" spans="1:7">
      <c r="A216" s="175"/>
      <c r="B216" s="332"/>
      <c r="C216" s="81"/>
      <c r="D216" s="58"/>
    </row>
    <row r="217" spans="1:7">
      <c r="A217" s="175"/>
      <c r="B217" s="332"/>
      <c r="C217" s="81"/>
      <c r="D217" s="58"/>
      <c r="G217" s="177"/>
    </row>
    <row r="218" spans="1:7">
      <c r="A218" s="175"/>
      <c r="B218" s="332"/>
      <c r="C218" s="81"/>
      <c r="D218" s="58"/>
    </row>
    <row r="219" spans="1:7">
      <c r="A219" s="175"/>
      <c r="B219" s="332"/>
      <c r="C219" s="81"/>
      <c r="D219" s="58"/>
    </row>
    <row r="220" spans="1:7">
      <c r="A220" s="175"/>
      <c r="B220" s="332"/>
      <c r="C220" s="81"/>
      <c r="D220" s="58"/>
    </row>
    <row r="221" spans="1:7">
      <c r="A221" s="175"/>
      <c r="B221" s="332"/>
      <c r="C221" s="81"/>
      <c r="D221" s="58"/>
    </row>
    <row r="222" spans="1:7">
      <c r="A222" s="175"/>
      <c r="B222" s="332"/>
      <c r="C222" s="81"/>
      <c r="D222" s="58"/>
    </row>
    <row r="223" spans="1:7">
      <c r="A223" s="175"/>
      <c r="B223" s="332"/>
      <c r="C223" s="81"/>
      <c r="D223" s="58"/>
    </row>
    <row r="224" spans="1:7">
      <c r="A224" s="175"/>
      <c r="B224" s="332"/>
      <c r="C224" s="81"/>
      <c r="D224" s="58"/>
    </row>
    <row r="225" spans="1:5">
      <c r="A225" s="175"/>
      <c r="B225" s="332"/>
      <c r="C225" s="81"/>
      <c r="D225" s="58"/>
    </row>
    <row r="226" spans="1:5">
      <c r="A226" s="175"/>
      <c r="B226" s="332"/>
      <c r="C226" s="81"/>
      <c r="D226" s="58"/>
    </row>
    <row r="227" spans="1:5">
      <c r="A227" s="175"/>
      <c r="B227" s="332"/>
      <c r="C227" s="81"/>
      <c r="D227" s="58"/>
    </row>
    <row r="228" spans="1:5">
      <c r="A228" s="175"/>
      <c r="B228" s="332"/>
      <c r="C228" s="81"/>
      <c r="D228" s="58"/>
    </row>
    <row r="229" spans="1:5">
      <c r="A229" s="175"/>
      <c r="B229" s="332"/>
      <c r="C229" s="81"/>
      <c r="D229" s="58"/>
    </row>
    <row r="230" spans="1:5">
      <c r="A230" s="175"/>
      <c r="B230" s="332"/>
      <c r="C230" s="81"/>
      <c r="D230" s="58"/>
    </row>
    <row r="231" spans="1:5">
      <c r="A231" s="175"/>
      <c r="B231" s="332"/>
      <c r="C231" s="81"/>
      <c r="D231" s="58"/>
    </row>
    <row r="232" spans="1:5">
      <c r="A232" s="175"/>
      <c r="B232" s="332"/>
      <c r="C232" s="81"/>
      <c r="D232" s="58"/>
    </row>
    <row r="233" spans="1:5">
      <c r="A233" s="175"/>
      <c r="B233" s="332"/>
      <c r="C233" s="81"/>
      <c r="D233" s="58"/>
    </row>
    <row r="234" spans="1:5">
      <c r="A234" s="175"/>
      <c r="B234" s="332"/>
      <c r="C234" s="81"/>
      <c r="D234" s="58"/>
    </row>
    <row r="235" spans="1:5">
      <c r="A235" s="175"/>
      <c r="B235" s="332"/>
      <c r="C235" s="81"/>
      <c r="D235" s="58"/>
    </row>
    <row r="236" spans="1:5">
      <c r="A236" s="175"/>
      <c r="B236" s="332"/>
      <c r="C236" s="81"/>
      <c r="D236" s="58"/>
    </row>
    <row r="237" spans="1:5">
      <c r="A237" s="175"/>
      <c r="B237" s="332"/>
      <c r="C237" s="81"/>
      <c r="D237" s="58"/>
    </row>
    <row r="238" spans="1:5">
      <c r="A238" s="175"/>
      <c r="B238" s="332"/>
      <c r="C238" s="81"/>
      <c r="D238" s="58"/>
    </row>
    <row r="239" spans="1:5" s="126" customFormat="1" ht="15" customHeight="1">
      <c r="A239" s="175"/>
      <c r="B239" s="332"/>
      <c r="C239" s="81"/>
      <c r="D239" s="58"/>
      <c r="E239" s="127"/>
    </row>
    <row r="240" spans="1:5" s="126" customFormat="1" ht="12.75" customHeight="1">
      <c r="A240" s="175"/>
      <c r="B240" s="332"/>
      <c r="C240" s="81"/>
      <c r="D240" s="58"/>
      <c r="E240" s="127"/>
    </row>
    <row r="241" spans="1:5" s="126" customFormat="1" ht="12.75" customHeight="1">
      <c r="A241" s="175"/>
      <c r="B241" s="332"/>
      <c r="C241" s="81"/>
      <c r="D241" s="58"/>
      <c r="E241" s="127"/>
    </row>
    <row r="242" spans="1:5" s="126" customFormat="1" ht="12.75" customHeight="1">
      <c r="A242" s="175"/>
      <c r="B242" s="332"/>
      <c r="C242" s="81"/>
      <c r="D242" s="58"/>
      <c r="E242" s="127"/>
    </row>
    <row r="243" spans="1:5">
      <c r="A243" s="178"/>
      <c r="B243" s="179"/>
      <c r="C243" s="81"/>
      <c r="D243" s="179"/>
    </row>
    <row r="244" spans="1:5">
      <c r="A244" s="178"/>
      <c r="B244" s="179"/>
      <c r="C244" s="81"/>
      <c r="D244" s="179"/>
    </row>
    <row r="245" spans="1:5">
      <c r="A245" s="178"/>
      <c r="B245" s="179"/>
      <c r="C245" s="81"/>
      <c r="D245" s="179"/>
    </row>
    <row r="246" spans="1:5">
      <c r="A246" s="614"/>
      <c r="B246" s="614"/>
      <c r="C246" s="614"/>
      <c r="D246" s="614"/>
    </row>
    <row r="247" spans="1:5">
      <c r="A247" s="178"/>
      <c r="B247" s="179"/>
      <c r="C247" s="180"/>
      <c r="D247" s="155"/>
    </row>
  </sheetData>
  <mergeCells count="93">
    <mergeCell ref="A12:A14"/>
    <mergeCell ref="B12:B14"/>
    <mergeCell ref="A1:E1"/>
    <mergeCell ref="A2:E4"/>
    <mergeCell ref="A5:D5"/>
    <mergeCell ref="A7:A10"/>
    <mergeCell ref="B7:B10"/>
    <mergeCell ref="A15:A24"/>
    <mergeCell ref="B15:B24"/>
    <mergeCell ref="A25:A26"/>
    <mergeCell ref="B25:B26"/>
    <mergeCell ref="A28:A29"/>
    <mergeCell ref="B28:B29"/>
    <mergeCell ref="A30:A31"/>
    <mergeCell ref="B30:B31"/>
    <mergeCell ref="A34:A37"/>
    <mergeCell ref="B34:B37"/>
    <mergeCell ref="A39:A40"/>
    <mergeCell ref="B39:B40"/>
    <mergeCell ref="A41:A42"/>
    <mergeCell ref="B41:B42"/>
    <mergeCell ref="A47:A48"/>
    <mergeCell ref="B47:B48"/>
    <mergeCell ref="A51:A54"/>
    <mergeCell ref="B51:B54"/>
    <mergeCell ref="A56:A59"/>
    <mergeCell ref="B56:B59"/>
    <mergeCell ref="A60:A68"/>
    <mergeCell ref="B60:B68"/>
    <mergeCell ref="A69:A72"/>
    <mergeCell ref="B69:B72"/>
    <mergeCell ref="A73:A77"/>
    <mergeCell ref="B73:B77"/>
    <mergeCell ref="A78:A80"/>
    <mergeCell ref="B78:B80"/>
    <mergeCell ref="A81:A85"/>
    <mergeCell ref="B81:B85"/>
    <mergeCell ref="A86:A93"/>
    <mergeCell ref="B86:B93"/>
    <mergeCell ref="A94:A99"/>
    <mergeCell ref="B94:B99"/>
    <mergeCell ref="A100:A105"/>
    <mergeCell ref="B100:B105"/>
    <mergeCell ref="A106:A107"/>
    <mergeCell ref="B106:B107"/>
    <mergeCell ref="A108:A111"/>
    <mergeCell ref="B108:B111"/>
    <mergeCell ref="A112:A117"/>
    <mergeCell ref="B112:B117"/>
    <mergeCell ref="A118:A122"/>
    <mergeCell ref="B118:B122"/>
    <mergeCell ref="A123:A125"/>
    <mergeCell ref="B123:B125"/>
    <mergeCell ref="A126:A127"/>
    <mergeCell ref="B126:B127"/>
    <mergeCell ref="A128:A131"/>
    <mergeCell ref="B128:B131"/>
    <mergeCell ref="A132:A134"/>
    <mergeCell ref="B132:B134"/>
    <mergeCell ref="A135:A137"/>
    <mergeCell ref="B135:B137"/>
    <mergeCell ref="A138:A139"/>
    <mergeCell ref="B138:B139"/>
    <mergeCell ref="A140:A142"/>
    <mergeCell ref="B140:B142"/>
    <mergeCell ref="A143:A144"/>
    <mergeCell ref="B143:B144"/>
    <mergeCell ref="A147:A152"/>
    <mergeCell ref="B147:B152"/>
    <mergeCell ref="A153:A158"/>
    <mergeCell ref="B153:B158"/>
    <mergeCell ref="A159:A161"/>
    <mergeCell ref="B159:B161"/>
    <mergeCell ref="E163:E164"/>
    <mergeCell ref="A165:A169"/>
    <mergeCell ref="B165:B169"/>
    <mergeCell ref="A174:A175"/>
    <mergeCell ref="B174:B175"/>
    <mergeCell ref="A171:A173"/>
    <mergeCell ref="B171:B173"/>
    <mergeCell ref="A163:A164"/>
    <mergeCell ref="B163:B164"/>
    <mergeCell ref="A176:A180"/>
    <mergeCell ref="B176:B180"/>
    <mergeCell ref="A181:A182"/>
    <mergeCell ref="B181:B182"/>
    <mergeCell ref="A246:D246"/>
    <mergeCell ref="A183:A184"/>
    <mergeCell ref="B183:B184"/>
    <mergeCell ref="A190:B190"/>
    <mergeCell ref="C190:E190"/>
    <mergeCell ref="A191:B191"/>
    <mergeCell ref="C191:E191"/>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1 6 " ? > < D a t a M a s h u p   x m l n s = " h t t p : / / s c h e m a s . m i c r o s o f t . c o m / D a t a M a s h u p " > A A A A A B M D A A B Q S w M E F A A C A A g A 6 m O l U n 2 7 f L e j A A A A 9 Q A A A B I A H A B D b 2 5 m a W c v U G F j a 2 F n Z S 5 4 b W w g o h g A K K A U A A A A A A A A A A A A A A A A A A A A A A A A A A A A h Y + x D o I w G I R f h X S n L Z V B y U 8 Z W C W a m B j X p l R o h G J o s b y b g 4 / k K 4 h R 1 M 3 k l r v 7 h r v 7 9 Q b Z 2 D b B R f V W d y Z F E a Y o U E Z 2 p T Z V i g Z 3 D J c o 4 7 A V 8 i Q q F U y w s c l o y x T V z p 0 T Q r z 3 2 C 9 w 1 1 e E U R q R Q 7 H e y V q 1 A n 1 g / R 8 O t b F O G K k Q h / 1 r D G d 4 N S m O M Q U y Z 1 B o 8 + 3 Z N P f Z / o S Q D 4 0 b e s W V D f M N k N k C e V / g D 1 B L A w Q U A A I A C A D q Y 6 V S D 8 r p q 6 Q A A A D p A A A A E w A c A F t D b 2 5 0 Z W 5 0 X 1 R 5 c G V z X S 5 4 b W w g o h g A K K A U A A A A A A A A A A A A A A A A A A A A A A A A A A A A b Y 5 L D s I w D E S v E n m f u r B A C D V l A d y A C 0 T B / Y j m o 8 Z F 4 W w s O B J X I G 1 3 i K V n 5 n n m 8 3 p X x 2 Q H 8 a A x 9 t 4 p 2 B Q l C H L G 3 3 r X K p i 4 k X s 4 1 t X 1 G S i K H H V R Q c c c D o j R d G R 1 L H w g l 5 3 G j 1 Z z P s c W g z Z 3 3 R J u y 3 K H x j s m x 5 L n H 1 B X Z 2 r 0 N L C 4 p C y v t R k H c V p z c 5 U C p s S 4 y P i X s D 9 5 H c L Q G 8 3 Z x C R t l H Y h c R l e f w F Q S w M E F A A C A A g A 6 m O l U i i K R 7 g O A A A A E Q A A A B M A H A B G b 3 J t d W x h c y 9 T Z W N 0 a W 9 u M S 5 t I K I Y A C i g F A A A A A A A A A A A A A A A A A A A A A A A A A A A A C t O T S 7 J z M 9 T C I b Q h t Y A U E s B A i 0 A F A A C A A g A 6 m O l U n 2 7 f L e j A A A A 9 Q A A A B I A A A A A A A A A A A A A A A A A A A A A A E N v b m Z p Z y 9 Q Y W N r Y W d l L n h t b F B L A Q I t A B Q A A g A I A O p j p V I P y u m r p A A A A O k A A A A T A A A A A A A A A A A A A A A A A O 8 A A A B b Q 2 9 u d G V u d F 9 U e X B l c 1 0 u e G 1 s U E s B A i 0 A F A A C A A g A 6 m O l U i i K R 7 g O A A A A E Q A A A B M A A A A A A A A A A A A A A A A A 4 A E A A E Z v c m 1 1 b G F z L 1 N l Y 3 R p b 2 4 x L m 1 Q S w U G A A A A A A M A A w D C A A A A O w I A A A A A E A E A A O + 7 v z w / e G 1 s I H Z l c n N p b 2 4 9 I j E u M C I g Z W 5 j b 2 R p b m c 9 I n V 0 Z i 0 4 I j 8 + P F B l c m 1 p c 3 N p b 2 5 M a X N 0 I H h t b G 5 z O n h z Z D 0 i a H R 0 c D o v L 3 d 3 d y 5 3 M y 5 v c m c v M j A w M S 9 Y T U x T Y 2 h l b W E i I H h t b G 5 z O n h z a T 0 i a H R 0 c D o v L 3 d 3 d y 5 3 M y 5 v c m c v M j A w M S 9 Y T U x T Y 2 h l b W E t a W 5 z d G F u Y 2 U i P j x D Y W 5 F d m F s d W F 0 Z U Z 1 d H V y Z V B h Y 2 t h Z 2 V z P m Z h b H N l P C 9 D Y W 5 F d m F s d W F 0 Z U Z 1 d H V y Z V B h Y 2 t h Z 2 V z P j x G a X J l d 2 F s b E V u Y W J s Z W Q + d H J 1 Z T w v R m l y Z X d h b G x F b m F i b G V k P j w v U G V y b W l z c 2 l v b k x p c 3 Q + l w E A A A A A A A B 1 A Q A A 7 7 u / P D 9 4 b W w g d m V y c 2 l v b j 0 i M S 4 w I i B l b m N v Z G l u Z z 0 i d X R m L T g i P z 4 8 T G 9 j Y W x Q Y W N r Y W d l T W V 0 Y W R h d G F G a W x l I H h t b G 5 z O n h z Z D 0 i a H R 0 c D o v L 3 d 3 d y 5 3 M y 5 v c m c v M j A w M S 9 Y T U x T Y 2 h l b W E i I H h t b G 5 z O n h z a T 0 i a H R 0 c D o v L 3 d 3 d y 5 3 M y 5 v c m c v M j A w M S 9 Y T U x T Y 2 h l b W E t a W 5 z d G F u Y 2 U i P j x J d G V t c z 4 8 S X R l b T 4 8 S X R l b U x v Y 2 F 0 a W 9 u P j x J d G V t V H l w Z T 5 B b G x G b 3 J t d W x h c z w v S X R l b V R 5 c G U + P E l 0 Z W 1 Q Y X R o I C 8 + P C 9 J d G V t T G 9 j Y X R p b 2 4 + P F N 0 Y W J s Z U V u d H J p Z X M + P E V u d H J 5 I F R 5 c G U 9 I l J l b G F 0 a W 9 u c 2 h p c H M i I F Z h b H V l P S J z Q U F B Q U F B P T 0 i I C 8 + P C 9 T d G F i b G V F b n R y a W V z P j w v S X R l b T 4 8 L 0 l 0 Z W 1 z P j w v T G 9 j Y W x Q Y W N r Y W d l T W V 0 Y W R h d G F G a W x l P h Y A A A B Q S w U G A A A A A A A A A A A A A A A A A A A A A A A A J g E A A A E A A A D Q j J 3 f A R X R E Y x 6 A M B P w p f r A Q A A A C 8 y T t A j J m N F h N 0 g l O + H N A w A A A A A A g A A A A A A E G Y A A A A B A A A g A A A A E 9 E I U r 5 / 5 g U u t / Q d n p 0 4 R d H 1 j 8 V E J 0 C D P E 8 v X K v j X R 4 A A A A A D o A A A A A C A A A g A A A A 0 b L Y 3 x 1 o / 3 a g z 4 c c h F a y f F q v N 8 3 D b y G i i 3 i u S E h S B e t Q A A A A Y V 1 Z s 5 a + i X x d E V E b 6 g m u 6 j T f 6 2 w X 4 a j Y D U F q 3 R T y A 0 0 8 s Y 7 + c S c u c O d b Q X O X 3 z g / g s k 8 M / J e u e x G l z w 9 R T d z o 2 Z s V I m u C s p 3 y 7 x b H u V i D j R A A A A A i z g v R M / 1 7 S w j h 7 Z 8 V F g W 1 n a x z O g b f s R C c C K / 9 4 N S h T d 7 h Q 8 0 W s c Z 4 G J 7 q 2 f D 2 B J a M c A e l o + G A a q K 0 P b Z t Z e g g A = = < / D a t a M a s h u p > 
</file>

<file path=customXml/itemProps1.xml><?xml version="1.0" encoding="utf-8"?>
<ds:datastoreItem xmlns:ds="http://schemas.openxmlformats.org/officeDocument/2006/customXml" ds:itemID="{3A750C13-FCC2-42E1-A007-94063AFF8FC7}">
  <ds:schemaRefs>
    <ds:schemaRef ds:uri="http://schemas.microsoft.com/DataMashup"/>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15</vt:i4>
      </vt:variant>
      <vt:variant>
        <vt:lpstr>Rangos con nombre</vt:lpstr>
      </vt:variant>
      <vt:variant>
        <vt:i4>5</vt:i4>
      </vt:variant>
    </vt:vector>
  </HeadingPairs>
  <TitlesOfParts>
    <vt:vector size="20" baseType="lpstr">
      <vt:lpstr>Contenido</vt:lpstr>
      <vt:lpstr>Metodología </vt:lpstr>
      <vt:lpstr>Dimenciones</vt:lpstr>
      <vt:lpstr>DIMENSION 1</vt:lpstr>
      <vt:lpstr>DIMENSION 2</vt:lpstr>
      <vt:lpstr>DIMENSION 3</vt:lpstr>
      <vt:lpstr>DIMENSION 4</vt:lpstr>
      <vt:lpstr>DIMENSION 5</vt:lpstr>
      <vt:lpstr>Oportunidades por Unidad</vt:lpstr>
      <vt:lpstr>Matriz de oportunidades 2021</vt:lpstr>
      <vt:lpstr>Matriz de Oportunidades 2020</vt:lpstr>
      <vt:lpstr>Matriz Oportunidades 2019</vt:lpstr>
      <vt:lpstr>Matriz Oportunidades 2018</vt:lpstr>
      <vt:lpstr>Cambios </vt:lpstr>
      <vt:lpstr>Referencias</vt:lpstr>
      <vt:lpstr>'DIMENSION 1'!Área_de_impresión</vt:lpstr>
      <vt:lpstr>'DIMENSION 2'!Área_de_impresión</vt:lpstr>
      <vt:lpstr>'DIMENSION 3'!Área_de_impresión</vt:lpstr>
      <vt:lpstr>'DIMENSION 4'!Área_de_impresión</vt:lpstr>
      <vt:lpstr>'DIMENSION 5'!Área_de_impresión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Vie</dc:creator>
  <cp:keywords/>
  <dc:description/>
  <cp:lastModifiedBy>Microsoft Office User</cp:lastModifiedBy>
  <cp:revision/>
  <dcterms:created xsi:type="dcterms:W3CDTF">2015-05-07T20:27:20Z</dcterms:created>
  <dcterms:modified xsi:type="dcterms:W3CDTF">2021-05-12T16:12:58Z</dcterms:modified>
  <cp:category/>
  <cp:contentStatus/>
</cp:coreProperties>
</file>