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OneDrive - Universidad Industrial de Santander\006 Plan Anticorrupción\01 Primer Seguimiento MRC y PAAC 2022\"/>
    </mc:Choice>
  </mc:AlternateContent>
  <bookViews>
    <workbookView xWindow="0" yWindow="0" windowWidth="28800" windowHeight="12330" activeTab="6"/>
  </bookViews>
  <sheets>
    <sheet name="Componente 1" sheetId="1" r:id="rId1"/>
    <sheet name="Componente 2" sheetId="2" r:id="rId2"/>
    <sheet name="Componente 3" sheetId="3" r:id="rId3"/>
    <sheet name="Componente 4" sheetId="4" r:id="rId4"/>
    <sheet name="Componente 5 " sheetId="5" r:id="rId5"/>
    <sheet name="Componente 6" sheetId="8" r:id="rId6"/>
    <sheet name="Informe de Avance" sheetId="6" r:id="rId7"/>
    <sheet name="Unidades" sheetId="10" state="hidden" r:id="rId8"/>
  </sheets>
  <definedNames>
    <definedName name="_xlnm.Print_Area" localSheetId="6">'Informe de Avance'!$A$1:$P$29</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 name="_xlnm.Print_Titles" localSheetId="5">'Componente 6'!$1:$1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 i="5" l="1"/>
  <c r="G18" i="4" l="1"/>
  <c r="C18" i="4"/>
  <c r="J18" i="5" l="1"/>
  <c r="C18" i="5"/>
  <c r="I18" i="4"/>
  <c r="K18" i="4"/>
  <c r="I10" i="3"/>
  <c r="K10" i="3"/>
  <c r="G10" i="3"/>
  <c r="C10" i="3"/>
  <c r="M10" i="2"/>
  <c r="O10" i="2"/>
  <c r="K10" i="2"/>
  <c r="D10" i="2"/>
  <c r="I15" i="1"/>
  <c r="K15" i="1"/>
  <c r="G15" i="1"/>
  <c r="F7" i="6" s="1"/>
  <c r="C15" i="1"/>
  <c r="H7" i="8"/>
  <c r="J7" i="8"/>
  <c r="F7" i="8"/>
  <c r="B7" i="8"/>
  <c r="A3" i="1"/>
  <c r="H7" i="6" l="1"/>
  <c r="G11" i="6"/>
  <c r="H11" i="6"/>
  <c r="G12" i="6"/>
  <c r="H12" i="6"/>
  <c r="G10" i="6"/>
  <c r="H10" i="6"/>
  <c r="G9" i="6"/>
  <c r="H9" i="6"/>
  <c r="G8" i="6"/>
  <c r="H8" i="6"/>
  <c r="G7" i="6"/>
  <c r="B12" i="6" l="1"/>
  <c r="F12" i="6" l="1"/>
  <c r="F11" i="6"/>
  <c r="F10" i="6"/>
  <c r="F9" i="6"/>
  <c r="F8" i="6"/>
  <c r="F13" i="6" l="1"/>
  <c r="G13" i="6"/>
  <c r="H13" i="6"/>
  <c r="C11" i="6" l="1"/>
  <c r="C10" i="6"/>
  <c r="C9" i="6"/>
  <c r="C8" i="6"/>
  <c r="C7" i="6"/>
  <c r="B11" i="6"/>
  <c r="B10" i="6"/>
  <c r="B9" i="6"/>
  <c r="B8" i="6"/>
  <c r="B7" i="6"/>
  <c r="E11" i="6"/>
  <c r="E10" i="6"/>
  <c r="E9" i="6"/>
  <c r="E8" i="6"/>
  <c r="E7" i="6"/>
  <c r="E13" i="6" l="1"/>
</calcChain>
</file>

<file path=xl/sharedStrings.xml><?xml version="1.0" encoding="utf-8"?>
<sst xmlns="http://schemas.openxmlformats.org/spreadsheetml/2006/main" count="545" uniqueCount="354">
  <si>
    <t xml:space="preserve">SEGUIMIENTO PLAN ANTICORRUPCIÓN Y DE ATENCIÓN AL CIUDADANO </t>
  </si>
  <si>
    <t>Componente 1</t>
  </si>
  <si>
    <t>Gestión del Riesgo de Corrupción - Mapa de Riesgos de Corrupción</t>
  </si>
  <si>
    <t>Subcomponente</t>
  </si>
  <si>
    <t>Actividades</t>
  </si>
  <si>
    <t>Meta o Producto</t>
  </si>
  <si>
    <t>Responsable</t>
  </si>
  <si>
    <t>Fecha Programada</t>
  </si>
  <si>
    <t xml:space="preserve">Observaciones </t>
  </si>
  <si>
    <t>Manual de administración de riesgos actualizado y publicado</t>
  </si>
  <si>
    <t>Planeación</t>
  </si>
  <si>
    <t>Vicerrectoría Administrativa</t>
  </si>
  <si>
    <t>Mapa de riesgos de corrupción actualizado</t>
  </si>
  <si>
    <t>Realizar el seguimiento correspondiente al mapa de corrupción Institucional.</t>
  </si>
  <si>
    <t xml:space="preserve">N° DE ACCIONES </t>
  </si>
  <si>
    <t xml:space="preserve">% PROMEDIO DE CUMPLIMIENTO  </t>
  </si>
  <si>
    <t>Componente 2</t>
  </si>
  <si>
    <t>Estrategia de racionalización de trámites</t>
  </si>
  <si>
    <t>Planeación de la Estrategia de Racionalización</t>
  </si>
  <si>
    <t>#</t>
  </si>
  <si>
    <t>Tecnológica</t>
  </si>
  <si>
    <t>División de Servicios de Información</t>
  </si>
  <si>
    <t>Componente 3</t>
  </si>
  <si>
    <t>Rendición de cuentas</t>
  </si>
  <si>
    <t xml:space="preserve">Subcomponente </t>
  </si>
  <si>
    <t>Meta o producto</t>
  </si>
  <si>
    <t xml:space="preserve">Responsable </t>
  </si>
  <si>
    <t>Fecha programada</t>
  </si>
  <si>
    <t>Información recopilada para la rendición de cuentas</t>
  </si>
  <si>
    <t xml:space="preserve">Campaña y difusión </t>
  </si>
  <si>
    <t>5 espacios de rendición de cuentas</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</si>
  <si>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</si>
  <si>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</si>
  <si>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Documento con los resultados de la retroalimentación</t>
  </si>
  <si>
    <t>Componente 4</t>
  </si>
  <si>
    <t>Mecanismos para Mejorar la Atención al Ciudadano</t>
  </si>
  <si>
    <t xml:space="preserve">Actividades </t>
  </si>
  <si>
    <t xml:space="preserve">Meta o Producto </t>
  </si>
  <si>
    <t>Informes semestrales</t>
  </si>
  <si>
    <t>Dirección de Control Interno y Evaluación de Gestión</t>
  </si>
  <si>
    <t>Dirección - UISALUD</t>
  </si>
  <si>
    <t>Componente 5</t>
  </si>
  <si>
    <t>Mecanismos para la Transparencia y Acceso a la Información</t>
  </si>
  <si>
    <t>Indicadores</t>
  </si>
  <si>
    <t>Revisar que la información institucional registrada en la sección de Transparencia y acceso a la información se encuentre vigente</t>
  </si>
  <si>
    <t>Sección de transparencia y acceso a la información del sitio web institucional con la información, actualizada</t>
  </si>
  <si>
    <t>Documento con elementos del micro sitio revisados</t>
  </si>
  <si>
    <t>Dirección de Certificación y Gestión Documental</t>
  </si>
  <si>
    <t>Hacer permanentes actualizaciones de las TRD, según necesidades</t>
  </si>
  <si>
    <t>TRD actualizadas y publicadas</t>
  </si>
  <si>
    <t>Elaborar y publicar el informe de seguimiento de PQRDSF</t>
  </si>
  <si>
    <t>Documento elaborado</t>
  </si>
  <si>
    <t xml:space="preserve">INFORME DE CUMPLIMIENTO  </t>
  </si>
  <si>
    <t xml:space="preserve">NOMBRE DEL COMPONENTE </t>
  </si>
  <si>
    <t xml:space="preserve">% PROMEDIO DE CUMPLIMIENTO </t>
  </si>
  <si>
    <t xml:space="preserve">PERIODO </t>
  </si>
  <si>
    <t xml:space="preserve">enero-abril </t>
  </si>
  <si>
    <t xml:space="preserve">mayo - agosto </t>
  </si>
  <si>
    <t>septiembre-diciembre</t>
  </si>
  <si>
    <t xml:space="preserve">% PROM. AVANCE </t>
  </si>
  <si>
    <t xml:space="preserve">OBSERVACIONES </t>
  </si>
  <si>
    <t xml:space="preserve">Fecha corte del Seguimiento </t>
  </si>
  <si>
    <t xml:space="preserve">Director de Control Interno y Evaluación de Gestión </t>
  </si>
  <si>
    <t xml:space="preserve">FRANCISCO JAVIER ACEVEDO </t>
  </si>
  <si>
    <t xml:space="preserve">Profesional de Control Interno y Evaluación de Gestión </t>
  </si>
  <si>
    <t xml:space="preserve">ADRIANA PATRICIA AFANADOR VELASCO </t>
  </si>
  <si>
    <t>Actualizar el manual de administración de riesgos</t>
  </si>
  <si>
    <t xml:space="preserve">Actualizar el Formato mapa de riesgos FSE.18 </t>
  </si>
  <si>
    <t>Realizar una publicación a manera informativa sobre la gestión del riesgo de corrupción y mapa de riesgos de corrupción</t>
  </si>
  <si>
    <t>1 publicación</t>
  </si>
  <si>
    <t>Recordar y socializar a los líderes de proceso el compromiso y la importancia del monitoreo y revisión de los riesgos de corrupción</t>
  </si>
  <si>
    <t>3 actividades de socialización</t>
  </si>
  <si>
    <t>Dirección de Comunicaciones</t>
  </si>
  <si>
    <t>Coordinador de Salud.</t>
  </si>
  <si>
    <t>Listado Maestro de Documentos Externos actualizado.</t>
  </si>
  <si>
    <t>Profesional Jurídico de UISALUD</t>
  </si>
  <si>
    <t>Coordinadora de Vigilancia Epidemiológica y Gestión del Riesgo.</t>
  </si>
  <si>
    <t xml:space="preserve">Verificar la publicación permanente de los contratos en el portal web institucional </t>
  </si>
  <si>
    <t xml:space="preserve">Reporte de seguimiento de los contratos suscritos </t>
  </si>
  <si>
    <t>División de Contratación</t>
  </si>
  <si>
    <t>Coordinadora de Aseguramiento de la Calidad en Salud.</t>
  </si>
  <si>
    <t>TCA actualizado con base en los ajustes a las Tablas de Retención Documental</t>
  </si>
  <si>
    <t>Tablas de Control de Acceso TCA actualizadas y publicadas</t>
  </si>
  <si>
    <t>Agilizar los procesos administrativos de la División de Gestión del Talento Humano, la División Financiera y la División de Contratación.</t>
  </si>
  <si>
    <t>Formato mapa de riesgos aprobado y publicado</t>
  </si>
  <si>
    <t>Actualizar el Mapa de riesgos de corrupción</t>
  </si>
  <si>
    <t>3 seguimientos realizados</t>
  </si>
  <si>
    <t>División Financiera</t>
  </si>
  <si>
    <t>Proceso UISALUD</t>
  </si>
  <si>
    <t xml:space="preserve">Dirección de comunicaciones UIS </t>
  </si>
  <si>
    <t>Video</t>
  </si>
  <si>
    <t xml:space="preserve">Ejecutar auditorías internas según el Programa Anual de Auditorías, con el fin de verificar el cumplimiento de la normativa interna y el desarrollo de las actividades propias de cada UAA.   </t>
  </si>
  <si>
    <t xml:space="preserve">Reporte de Auditorias Ejecutadas. </t>
  </si>
  <si>
    <t xml:space="preserve">Documento de seguimiento </t>
  </si>
  <si>
    <t>Documentos contractuales cargados en SIA observa.</t>
  </si>
  <si>
    <t>100% de documentos contractuales cargados en SIA observa.</t>
  </si>
  <si>
    <t>Activos de Información actualizados y publicados.</t>
  </si>
  <si>
    <t>Dirección de Certificación y Gestión Documental y la División de Servicios de Información</t>
  </si>
  <si>
    <t>Programa de Documentos Especiales implementado</t>
  </si>
  <si>
    <t>Programa de Documentos Vitales o Esenciales implementado</t>
  </si>
  <si>
    <t>Programa de Reprografía implementado</t>
  </si>
  <si>
    <t xml:space="preserve">Archivos de Derechos Humanos identificados en los Instrumentos Archivísticos y publicados </t>
  </si>
  <si>
    <t xml:space="preserve">Ejecutar las actividades establecidas en el Plan Anual de Auditorías Internas. </t>
  </si>
  <si>
    <t xml:space="preserve">Dirección de Control Interno y Evaluación de Gestión </t>
  </si>
  <si>
    <t>Iniciativas adicionales</t>
  </si>
  <si>
    <t xml:space="preserve">Componente 6. </t>
  </si>
  <si>
    <t xml:space="preserve">UNIDADES </t>
  </si>
  <si>
    <t xml:space="preserve">Jefe unidad </t>
  </si>
  <si>
    <t>UISALUD</t>
  </si>
  <si>
    <t>Protocolo</t>
  </si>
  <si>
    <t xml:space="preserve">Admisiones y Registro Académico </t>
  </si>
  <si>
    <t xml:space="preserve">Vicerrectoría Administrativa + Coordinadora de Calidad </t>
  </si>
  <si>
    <t>X</t>
  </si>
  <si>
    <t>Componente PAAC</t>
  </si>
  <si>
    <t xml:space="preserve">Daniel Sierra </t>
  </si>
  <si>
    <t xml:space="preserve">Correo </t>
  </si>
  <si>
    <t xml:space="preserve">Gerardo Latorre </t>
  </si>
  <si>
    <t xml:space="preserve">Javier Acevedo </t>
  </si>
  <si>
    <t xml:space="preserve">Olga Chacón </t>
  </si>
  <si>
    <t xml:space="preserve">Sergio Utrera </t>
  </si>
  <si>
    <t xml:space="preserve">Robinson Delgado </t>
  </si>
  <si>
    <t xml:space="preserve">Juan Carlos Escobar </t>
  </si>
  <si>
    <t xml:space="preserve">Vidal Abreo </t>
  </si>
  <si>
    <t>protocolo@uis.edu.co</t>
  </si>
  <si>
    <t xml:space="preserve">Yohanna </t>
  </si>
  <si>
    <t>dasierra@uis.edu.co
dirplan@uis.edu.co</t>
  </si>
  <si>
    <t>vicerrector.adm@uis.edu.co
glatorre@uis.edu.co</t>
  </si>
  <si>
    <t>dialanda@uis.edu.co
sanjulpe@uis.edu.co</t>
  </si>
  <si>
    <t>planges@uis.edu.co</t>
  </si>
  <si>
    <t>direcge@uis.edu.co</t>
  </si>
  <si>
    <t xml:space="preserve">Adriana Afanador
Jorge Vidal </t>
  </si>
  <si>
    <t xml:space="preserve">Profesional /Facilitador </t>
  </si>
  <si>
    <t>apafanad@uis.edu.co 
direcge7@uis.edu.co</t>
  </si>
  <si>
    <t>admisiones@uis.edu.co</t>
  </si>
  <si>
    <t>calidad.admisiones@uis.edu.co</t>
  </si>
  <si>
    <t>ggomezpa@uis.edu.co</t>
  </si>
  <si>
    <t>uisalud.coorcalidad@uis.edu.co</t>
  </si>
  <si>
    <t>dir.comunicaciones@uis.edu.co</t>
  </si>
  <si>
    <t>soancadi@uis.edu.co</t>
  </si>
  <si>
    <t xml:space="preserve">Anjeline Cadena </t>
  </si>
  <si>
    <t>divrechu@uis.edu.co</t>
  </si>
  <si>
    <t xml:space="preserve">Antonia Sambrano </t>
  </si>
  <si>
    <t>azambran@uis.edu.co</t>
  </si>
  <si>
    <t xml:space="preserve">Marysabel </t>
  </si>
  <si>
    <t>mtduarte@uis.edu.co</t>
  </si>
  <si>
    <t>contratacion9@uis.edu.co</t>
  </si>
  <si>
    <t>admdoc@uis.edu.co</t>
  </si>
  <si>
    <t>amalferp@uis.edu.co</t>
  </si>
  <si>
    <t>jefe.dsi@uis.edu.co</t>
  </si>
  <si>
    <t xml:space="preserve">Laura Rueda </t>
  </si>
  <si>
    <t>profesional.dsi@uis.edu.co</t>
  </si>
  <si>
    <t>easanmi@uis.edu.co</t>
  </si>
  <si>
    <t>divfinan7@uis.edu.co</t>
  </si>
  <si>
    <t xml:space="preserve">Diana </t>
  </si>
  <si>
    <t>iarojasc@uis.edu.co</t>
  </si>
  <si>
    <t>planfis2@uis.edu.co</t>
  </si>
  <si>
    <t xml:space="preserve">Jurídica </t>
  </si>
  <si>
    <t xml:space="preserve">Milena Alférez </t>
  </si>
  <si>
    <t xml:space="preserve">Efraín Sanmiguel </t>
  </si>
  <si>
    <t xml:space="preserve">Claudia Gómez </t>
  </si>
  <si>
    <t xml:space="preserve">División de Planta Física </t>
  </si>
  <si>
    <t xml:space="preserve">Iván Rojas </t>
  </si>
  <si>
    <t xml:space="preserve">Sandra Leguizamón </t>
  </si>
  <si>
    <t xml:space="preserve">Diana Landazábal
Juliana Peña </t>
  </si>
  <si>
    <t xml:space="preserve">Gonzalo Gómez </t>
  </si>
  <si>
    <t xml:space="preserve">Raúl </t>
  </si>
  <si>
    <t xml:space="preserve">División de Gestión del Talento Humano </t>
  </si>
  <si>
    <t xml:space="preserve">María teresa Duarte </t>
  </si>
  <si>
    <t xml:space="preserve">Mapa de riesgos corrupción </t>
  </si>
  <si>
    <t xml:space="preserve">I Seguimiento </t>
  </si>
  <si>
    <t xml:space="preserve">II Seguimiento </t>
  </si>
  <si>
    <t xml:space="preserve">III Seguimiento </t>
  </si>
  <si>
    <t>1.1</t>
  </si>
  <si>
    <t>1.2</t>
  </si>
  <si>
    <t>1.3</t>
  </si>
  <si>
    <t xml:space="preserve">% Alcance
I Cuatrimestre  </t>
  </si>
  <si>
    <t xml:space="preserve">% Alcance
II Cuatrimestre  </t>
  </si>
  <si>
    <t xml:space="preserve">% Alcance
III Cuatrimestre  </t>
  </si>
  <si>
    <t xml:space="preserve">% Alcance 
I Cuatrimestre </t>
  </si>
  <si>
    <r>
      <t>Subcomponente 1</t>
    </r>
    <r>
      <rPr>
        <sz val="11"/>
        <rFont val="Humanst521 BT"/>
        <family val="2"/>
      </rPr>
      <t>. Política de Administración del Riesgo de Corrupción</t>
    </r>
  </si>
  <si>
    <t xml:space="preserve">Planeación 
Vicerrectoría Administrativa
Dirección de Control Interno y Evaluación de Gestión </t>
  </si>
  <si>
    <t>diciembre de 2022</t>
  </si>
  <si>
    <t>1.2.</t>
  </si>
  <si>
    <t>1.3.</t>
  </si>
  <si>
    <t>Socializar el Manual de Administración de riesgos y el Formato de mapa de riesgos</t>
  </si>
  <si>
    <t>1 actividad de socialización</t>
  </si>
  <si>
    <r>
      <t>Subcomponente 2.</t>
    </r>
    <r>
      <rPr>
        <sz val="11"/>
        <rFont val="Humanst521 BT"/>
        <family val="2"/>
      </rPr>
      <t xml:space="preserve"> Construcción del Mapa de Riesgos de Corrupción</t>
    </r>
  </si>
  <si>
    <t>2.1</t>
  </si>
  <si>
    <t>Planeación 
Vicerrectoría Administrativa</t>
  </si>
  <si>
    <r>
      <t>Subcomponente 3</t>
    </r>
    <r>
      <rPr>
        <sz val="11"/>
        <rFont val="Humanst521 BT"/>
        <family val="2"/>
      </rPr>
      <t>. Consulta y Divulgación</t>
    </r>
  </si>
  <si>
    <t>3.1</t>
  </si>
  <si>
    <r>
      <t>Subcomponente 4.</t>
    </r>
    <r>
      <rPr>
        <sz val="11"/>
        <rFont val="Humanst521 BT"/>
        <family val="2"/>
      </rPr>
      <t xml:space="preserve"> Monitoreo y Revisión </t>
    </r>
  </si>
  <si>
    <t>4.1</t>
  </si>
  <si>
    <r>
      <t xml:space="preserve">Subcomponente 5. </t>
    </r>
    <r>
      <rPr>
        <sz val="9"/>
        <color rgb="FF000000"/>
        <rFont val="Humanst521 BT"/>
        <family val="2"/>
      </rPr>
      <t>Seguimiento</t>
    </r>
  </si>
  <si>
    <t>5.1</t>
  </si>
  <si>
    <t>Renovación de los sistemas de información administrativos - Fase V
(Proyecto PAG 5265)</t>
  </si>
  <si>
    <t xml:space="preserve">Diseño y desarrollo de los módulos del Sistema Financiero, de Gestión del Talento Humano y de Contratación contemplados en el alcance para la vigencia 2022. </t>
  </si>
  <si>
    <t>Se cuenta con avances en el diseño y modelamiento de algunos módulos periféricos y de cada sistema, según lo definido en el alcance de 2021.</t>
  </si>
  <si>
    <t>Levantamiento de información, desarrollo de modelos e implementación del software.</t>
  </si>
  <si>
    <t>Febrero de 2022</t>
  </si>
  <si>
    <t>Diciembre de 2022</t>
  </si>
  <si>
    <t>Solicitud de servicios prestados por la División de Servicios de Información</t>
  </si>
  <si>
    <t>Implementación de una nueva plataforma de gestión de tickets para acceder o solicitar los servicios prestados por la División de Servicios de Información.</t>
  </si>
  <si>
    <t>La plataforma que se usa actualmente fue diseñada hace más de 10 años y estaba orientada principalmente a la atención de tickets de desarrollo y mantenimiento de sistemas de información.</t>
  </si>
  <si>
    <t>Se pretende adoptar un software de talla mundial, de licenciamiento libre, que sea especializado en mesas de servicios.</t>
  </si>
  <si>
    <t>abril de 2022</t>
  </si>
  <si>
    <t>noviembre de 2022</t>
  </si>
  <si>
    <t>Mejora de acceso a la información de contactos para soporte DSI</t>
  </si>
  <si>
    <t>Ajustar la página institucional de la DSI para mejorar la identificación de contacto del personal destinado a atención de usuarios de los servicios prestados por la DSI</t>
  </si>
  <si>
    <t>No existe un sitio con la información unificada</t>
  </si>
  <si>
    <t>Actualizar el micro sitio de la División de Servicios de Información con información de contacto de fácil acceso.</t>
  </si>
  <si>
    <t>- Información de contacto disponible en un solo sitio, de fácil acceso a los usuarios.</t>
  </si>
  <si>
    <t>Desarrollo e implementación de módulos complementarios al software asistencial.</t>
  </si>
  <si>
    <t>Mayor acceso a la información por parte de los usuarios.
Agilizar el tiempo de la consulta asistencial.
Agilizar los procesos que se derivan de la consulta asistencial.
Mejor control y seguimiento de los procesos y tratamientos.</t>
  </si>
  <si>
    <t>Enero de 2022</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</si>
  <si>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</si>
  <si>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</si>
  <si>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</si>
  <si>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</si>
  <si>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</si>
  <si>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</si>
  <si>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</si>
  <si>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INICIO
mm/aaaa</t>
  </si>
  <si>
    <t>FIN
mm/aaaa</t>
  </si>
  <si>
    <t>Desarrollo e implementación de módulos complementarios al software asistencial:  
• Módulo de informes estadísticos
• Módulo de auditoria
• Modulo auxiliar de archivo
• Módulo Historias clínicas por especialidades y subespecialidades
• Módulo fichas epidemiológicas</t>
  </si>
  <si>
    <t>Enero - Abril 2022</t>
  </si>
  <si>
    <r>
      <t xml:space="preserve">Subcomponente 1      
</t>
    </r>
    <r>
      <rPr>
        <sz val="11"/>
        <rFont val="Humanst521 BT"/>
        <family val="2"/>
      </rPr>
      <t>Informar avances y resultados de la gestión con calidad y en lenguaje comprensible</t>
    </r>
  </si>
  <si>
    <t>Identificar y organizar la información producida por la entidad para la rendición de cuentas</t>
  </si>
  <si>
    <t>Rectoría (Protocolo)
Planeación</t>
  </si>
  <si>
    <t xml:space="preserve">Elaborar  difusión del proceso de rendición de cuentas, orientadas a los diferentes grupos de interés de la Universidad. </t>
  </si>
  <si>
    <r>
      <t xml:space="preserve">Subcomponente 2                             </t>
    </r>
    <r>
      <rPr>
        <sz val="11"/>
        <rFont val="Humanst521 BT"/>
        <family val="2"/>
      </rPr>
      <t xml:space="preserve">               Desarrollar escenarios de diálogo de doble vía con la ciudadanía y sus organizaciones</t>
    </r>
  </si>
  <si>
    <t>Preparar los ejercicios de rendición de cuentas</t>
  </si>
  <si>
    <t>Rectoría (Protocolo)</t>
  </si>
  <si>
    <t>2.2</t>
  </si>
  <si>
    <t>Director  - UISALUD</t>
  </si>
  <si>
    <t>junio de 2022</t>
  </si>
  <si>
    <r>
      <t xml:space="preserve">Subcomponente 3                                    </t>
    </r>
    <r>
      <rPr>
        <sz val="11"/>
        <rFont val="Humanst521 BT"/>
        <family val="2"/>
      </rPr>
      <t xml:space="preserve">             Responder a compromisos propuestos, evaluación  y retroalimentación en los ejercicios de rendición de cuentas con acciones correctivas para mejora</t>
    </r>
  </si>
  <si>
    <t>Evaluar los ejercicios de audiencia pública desarrollados durante la vigencia</t>
  </si>
  <si>
    <r>
      <rPr>
        <b/>
        <sz val="11"/>
        <color rgb="FF000000"/>
        <rFont val="Humanst521 BT"/>
        <family val="2"/>
      </rPr>
      <t>Subcomponente 1</t>
    </r>
    <r>
      <rPr>
        <sz val="11"/>
        <color rgb="FF000000"/>
        <rFont val="Humanst521 BT"/>
        <family val="2"/>
      </rPr>
      <t xml:space="preserve">
Planeación estratégica del servicio al ciudadano</t>
    </r>
  </si>
  <si>
    <t>Caracterizar la población usuaria de UISALUD, con el fin de identificar necesidades especiales y establecer los protocolos específicos para la atención de estos usuarios.</t>
  </si>
  <si>
    <t xml:space="preserve">Propuesta de mecanismos de atención y orientación al Usuario con necesidades especiales </t>
  </si>
  <si>
    <t>Revisar y fortalecer la matriz de grupos de interés de la Universidad mediante la clasificación de las necesidades y expectativas para cada grupo de interés, así como la identificación de los riesgos asociados.</t>
  </si>
  <si>
    <t>Matriz de grupos de interés actualizada</t>
  </si>
  <si>
    <r>
      <t xml:space="preserve">Subcomponente 2
</t>
    </r>
    <r>
      <rPr>
        <sz val="11"/>
        <color rgb="FF000000"/>
        <rFont val="Humanst521 BT"/>
        <family val="2"/>
      </rPr>
      <t>Fortalecimiento del talento humano al servicio del ciudadano</t>
    </r>
  </si>
  <si>
    <t>Realizar capacitación integridad y transparencia en la función pública: Conductas y aspectos relevantes de los regímenes de responsabilidad del servidor público y la lucha contra la corrupción</t>
  </si>
  <si>
    <t>1 capacitación</t>
  </si>
  <si>
    <t>División de Gestión de Talento Humano</t>
  </si>
  <si>
    <t>Establecer y ejecutar el plan de capacitación de UISALUD para la anualidad 2022, fortalecimiento de las habilidades y destrezas del personal de UISALUD, que permitan una adecuada ejecución de sus procesos misionales y una mejor atención al ciudadano.</t>
  </si>
  <si>
    <t>Plan de capacitación UISALUD 2022 ejecutado</t>
  </si>
  <si>
    <r>
      <t xml:space="preserve">Subcomponente 3
</t>
    </r>
    <r>
      <rPr>
        <sz val="11"/>
        <color rgb="FF000000"/>
        <rFont val="Humanst521 BT"/>
        <family val="2"/>
      </rPr>
      <t>Gestión de relacionamiento con los ciudadano</t>
    </r>
  </si>
  <si>
    <t>3.2</t>
  </si>
  <si>
    <t>Gestionar la publicación del video tutorial de la inscripción inicial de proveedores UIS, en el que se expliquen los requerimientos y su acceso mediante la página web de la UIS.</t>
  </si>
  <si>
    <t>Dirección de comunicaciones UIS</t>
  </si>
  <si>
    <t>3.3</t>
  </si>
  <si>
    <t>Desarrollar un video tutorial del manejo adecuado de la imagen institucional de la Universidad Industrial de Santander</t>
  </si>
  <si>
    <t>3.4</t>
  </si>
  <si>
    <t xml:space="preserve">Realizar ajustes y modificaciones en la red interna que permitan aumentar la velocidad y capacidad en el uso del software asistencial implementado en las diferentes áreas de UISALUD </t>
  </si>
  <si>
    <t>Informe/reporte de las acciones realizadas para el fortalecimiento de la red interna.</t>
  </si>
  <si>
    <t>3.5</t>
  </si>
  <si>
    <t>Mantener actualizado el normograma de UISALUD de tal forma que se garantice el cumplimiento de la normativa legal vigente.</t>
  </si>
  <si>
    <r>
      <rPr>
        <b/>
        <sz val="11"/>
        <color rgb="FF000000"/>
        <rFont val="Humanst521 BT"/>
        <family val="2"/>
      </rPr>
      <t>Subcomponente 4</t>
    </r>
    <r>
      <rPr>
        <sz val="11"/>
        <color rgb="FF000000"/>
        <rFont val="Humanst521 BT"/>
        <family val="2"/>
      </rPr>
      <t xml:space="preserve">
Conocimiento del servicio al ciudadano</t>
    </r>
  </si>
  <si>
    <t xml:space="preserve">Enviar vía correo electrónico a  líderes, facilitadores y jefes de unidad con material explicativo sobre el sistema de información de PQRDS de la Universidad, con el fin de fortalecer su uso y manejo. </t>
  </si>
  <si>
    <t xml:space="preserve">2 correos
(1 por semestre) </t>
  </si>
  <si>
    <t>4.2</t>
  </si>
  <si>
    <t>Elaborar la propuesta de metodología de la gestión de conocimiento para la Universidad Industrial de Santander.</t>
  </si>
  <si>
    <t>Propuesta de metodología de la gestión de conocimiento</t>
  </si>
  <si>
    <r>
      <rPr>
        <b/>
        <sz val="11"/>
        <color rgb="FF000000"/>
        <rFont val="Humanst521 BT"/>
        <family val="2"/>
      </rPr>
      <t>Subcomponente 5</t>
    </r>
    <r>
      <rPr>
        <sz val="11"/>
        <color rgb="FF000000"/>
        <rFont val="Humanst521 BT"/>
        <family val="2"/>
      </rPr>
      <t xml:space="preserve">
Evaluación de gestión y medición de la percepción ciudadana</t>
    </r>
  </si>
  <si>
    <t>5.2</t>
  </si>
  <si>
    <t>Elaborar y publicar el informe de seguimiento de PQRDS</t>
  </si>
  <si>
    <t>Informe de seguimiento de PQRDS</t>
  </si>
  <si>
    <r>
      <t xml:space="preserve">Subcomponente 1
</t>
    </r>
    <r>
      <rPr>
        <sz val="11"/>
        <color rgb="FF000000"/>
        <rFont val="Humanst521 BT"/>
        <family val="2"/>
      </rPr>
      <t>Lineamientos de Transparencia Activa</t>
    </r>
  </si>
  <si>
    <t xml:space="preserve">Dirección de Control Interno y Evaluación de Gestión
Contratación </t>
  </si>
  <si>
    <t>Mantener actualizada la plataforma de SIA observa con la documentación contractual de UISALUD</t>
  </si>
  <si>
    <t>Coordinadora Administrativa y de aseguramiento UISALUD</t>
  </si>
  <si>
    <t>1.4</t>
  </si>
  <si>
    <t>Gestionar la aprobación y publicación de los procedimientos y trámites de UISALUD en intranet de la Universidad</t>
  </si>
  <si>
    <t>Procedimientos y trámites de UISALUD, disponibles en la intranet de la Universidad para consulta.</t>
  </si>
  <si>
    <t>100% de documentos aprobados y cargados en la intranet de la Universidad para consulta según plan de trabajo establecido</t>
  </si>
  <si>
    <r>
      <t xml:space="preserve">Subcomponente 2
</t>
    </r>
    <r>
      <rPr>
        <sz val="11"/>
        <color rgb="FF000000"/>
        <rFont val="Humanst521 BT"/>
        <family val="2"/>
      </rPr>
      <t>Lineamientos de Transparencia Pasiva</t>
    </r>
  </si>
  <si>
    <r>
      <t xml:space="preserve">Subcomponente 3
</t>
    </r>
    <r>
      <rPr>
        <sz val="11"/>
        <color rgb="FF000000"/>
        <rFont val="Humanst521 BT"/>
        <family val="2"/>
      </rPr>
      <t>Elaboración de los Instrumentos de Gestión de la Información</t>
    </r>
  </si>
  <si>
    <t>Actualizar permanentemente los Registros de Activos de Información de la Universidad Industrial de Santander</t>
  </si>
  <si>
    <t>Matriz de activos de información actualizada y publicada</t>
  </si>
  <si>
    <t>Implementar el Programa de Documentos Especiales. FASE 2</t>
  </si>
  <si>
    <t xml:space="preserve">Socializar a las UAA el Programa de Documentos Especiales en su fase 2 para su Implementación </t>
  </si>
  <si>
    <t>Implementar el Programa de Documentos Vitales o Esenciales. FASE 2</t>
  </si>
  <si>
    <t xml:space="preserve">Socializar a las UAA el Programa de Documentos Vitales o Esenciales en su fase 2 para su Implementación </t>
  </si>
  <si>
    <t>Implementar el Programa de Reprografía. FASE 2</t>
  </si>
  <si>
    <t xml:space="preserve">Socializar a las UAA el Programa de Reprografía en su fase 2 para su Implementación </t>
  </si>
  <si>
    <t xml:space="preserve">Actualizar las Tablas de Retención Documental TRD </t>
  </si>
  <si>
    <t>3.6</t>
  </si>
  <si>
    <t>Actualizar las Tablas de Control de Acceso TCA</t>
  </si>
  <si>
    <t>3.7</t>
  </si>
  <si>
    <t>Identificar los Archivos de Derechos Humanos en los Instrumentos Archivísticos de la Universidad Industrial de Santander (FASE 2)  según las directrices del Protocolo de Gestión Documental del Archivo General de la Nación y Centro Nacional de Memoria Histórica.</t>
  </si>
  <si>
    <t>Archivos de Derechos Humanos identificados en los Instrumentos Archivísticos según las directrices.</t>
  </si>
  <si>
    <r>
      <t xml:space="preserve">Subcomponente 4
</t>
    </r>
    <r>
      <rPr>
        <sz val="11"/>
        <color theme="1"/>
        <rFont val="Humanst521 BT"/>
        <family val="2"/>
      </rPr>
      <t>Criterio Diferencial de Accesibilidad</t>
    </r>
  </si>
  <si>
    <t xml:space="preserve">Configurar e implementar el nuevo portal web de la Universidad dando cumplimiento a los lineamientos de la resolución 1519 del 2020 del MINTIC </t>
  </si>
  <si>
    <t>Nueva página web actualizada cumpliendo lineamientos técnicos exigidos.</t>
  </si>
  <si>
    <t>Nueva página web institucional actualizada</t>
  </si>
  <si>
    <r>
      <t xml:space="preserve">Subcomponente 5
</t>
    </r>
    <r>
      <rPr>
        <sz val="11"/>
        <color theme="1"/>
        <rFont val="Humanst521 BT"/>
        <family val="2"/>
      </rPr>
      <t>Monitoreo del Acceso a la Información Pública</t>
    </r>
  </si>
  <si>
    <t xml:space="preserve">Desarrollar un video tutorial dirigido a la comunidad UIS sobre la consulta y traslados de inventarios en la plataforma de nuevas versiones UIS </t>
  </si>
  <si>
    <t xml:space="preserve">Elaboración de un video tutorial </t>
  </si>
  <si>
    <t>Aprobación, divulgación y apropiación del Código de integridad UIS</t>
  </si>
  <si>
    <t>Código de Integridad aprobado y publicado
Evidencias de socialización del Código de Integridad</t>
  </si>
  <si>
    <t>División de Gestión de Talento Humano
Planeación
Dirección de Control Interno y Evaluación de Gestión
Dirección de Comunicaciones</t>
  </si>
  <si>
    <t>30 de abril de 2022</t>
  </si>
  <si>
    <t xml:space="preserve">Vicerrectoría Administrativa
(División Financiera
División de Gestión de Talento Humano
División de Contratación
División de Servicios de Información) </t>
  </si>
  <si>
    <t>Actualmente se cuenta con una propuesta del Manual de Administración de Riesgos, la cual debe ser revisada según capacitación realizada por el DAFP el 5 de abril de 2022, con el fin de complementar los lineamientos y descripción de la metodología. Ver Anexo Manual Administración de Riesgos UIS_2022</t>
  </si>
  <si>
    <t>Esta actividad se realizará una vez se tenga la ejecución de las actividades 1.1 y 1.2</t>
  </si>
  <si>
    <t>En el primer semestre se actualizó el mapa de riesgos de corrupción para la vigencia 2022. Una vez se encuentre aprobada la nueva herramienta del mapa de riesgos se espera realizar el ejercicio de transición.  Ver enlace https://www.uis.edu.co/webUIS/es/administracion/controlGestion/documentos/2022/mapaRiesgosCorrupcion2022.xlsx</t>
  </si>
  <si>
    <t>Esta actividad se desarrollará en el segundo semestre de la vigencia 2022</t>
  </si>
  <si>
    <t>En el año 2021 se elaboró una herramienta siguiendo los parámetros de las guías de riesgos del DAFP versión 4 y 5, actualmente se evidenció la necesidad de continuar realizando ajustes a la herramienta propuesta en temas relacionados con calculo riesgo residual, tratamiento de riesgo inherente y residual, definición de mapa de calor, definición de criterios para probabilidad e impacto de riesgos. Ver anexo Nueva metodología 27_04_22</t>
  </si>
  <si>
    <t>Periódicamente la Dirección de Control Interno y Evaluación de Gestión realiza acompañamiento y seguimiento a las acciones establecidas en el plan anticorrupción; adicionalmente cuatrimestralmente revisa y consolida las evidencias que soportan el avance con relación a las acciones formuladas.</t>
  </si>
  <si>
    <t>*Acceso por parte de nuevos roles: ejemplo estudiantes (actualmente solo tienen acceso a la mesa de ayuda los usuarios que tienen acceso a "nuevas versiones".)
- Unificar mas adelante la plataforma de solicitudes a otras dependencias.</t>
  </si>
  <si>
    <t xml:space="preserve">Se envió comunicación a Ordenadores de gastos, líderes de procesos y profesionales de unidades académicas
administrativas., en donde se socializa a través de circular se comparte Infografía con información relacionada con Plan Anticorrupción y Atención al Ciudadano 2021 y sus componentes. Adicionalmente, sensibilizar a los funcionarios para que conozcan y eviten la materialización de los riesgos de corrupción. </t>
  </si>
  <si>
    <t>En el marco del proyecto de Renovación de los Sistemas de Información – RSI, durante el primer cuatrimestre se han realizado actividades relacionadas con el avance en el levantamiento de requerimientos, el diseño de tablas y la identificación de mejoras para los módulos contemplados dentro del alcance: Presupuesto, Tesorería, Recaudos y Contratación.</t>
  </si>
  <si>
    <t xml:space="preserve">Desde el año 2020 se han desarrollado diferentes actividades e iniciativas hacia la configuración e implementación del nuevo portal web de la Universidad Industrial de Santander. En lo que respecta al primer cuatrimestre del año 2022 se han realizado actividades relacionadas con recopilación, estructura y configuración de la información, diseño gráfico y pruebas de funcionalidad del nuevo portal web correspondiente en este periodo a los módulos de los programas académicos, grupos de investigación, y versión básica de las unidades académicas administrativas. El 15 de marzo de 2022 se llevo a cabo el lanzamiento oficial de la nueva página web institucional de la UIS con la actualización en los módulos en mención. </t>
  </si>
  <si>
    <t>Ya se definió cual será la plataforma de gestión de tickets a utilizar y se realizó primera reunión para revisar su funcionamiento.</t>
  </si>
  <si>
    <t>Se publicó la información de contacto de la DSI tanto en el sitio web actual, como en el antiguo.</t>
  </si>
  <si>
    <t>En el periodo de enero a abril se generaron todos los módulos complementarios del software planteados:
• Módulo de informes estadísticos
• Módulo de auditoria
• Modulo auxiliar de archivo
• Módulo Historias clínicas por especialidades y subespecialidades
• Módulo fichas epidemiológicas</t>
  </si>
  <si>
    <t>Desde la Dirección de Comunicaciones se está trabajando en la recolección y catalogación de material para el desarrollo de productos comunicativos que se organizarán junto con el área de protocolo de la Rectoría.</t>
  </si>
  <si>
    <t>Coordinación de Gestión de Calidad
Planeación
Dirección de Control Interno y Evaluación de la Gestión
Equipo MIPG</t>
  </si>
  <si>
    <t xml:space="preserve">La Unidad a través de la oficina de coordinación de vigilancia epidemiológica y gestión del riesgo realiza la caracterizacion de la población usuaria de UISALUD de la cual  a la  fecha de de corte se ha ejecutado la estructura demografica  de los usuarios afiliados de UISALUD, el cual se encuentra documentado en  el  Informe de Gestión Trimestral. </t>
  </si>
  <si>
    <t xml:space="preserve">La Unidad ha establecido el Plan de Capacitación para el año 2022, asi mismo se inicio su ejecución, con las capacitaciónes en rutas Integrales de Atención en Salud, Curso de Excel Nivel Intermedio y Dengue. </t>
  </si>
  <si>
    <t>La  Unidad cuenta con el Listado Maestro de Documentos Externos el cual contiene la normatividad vigente y se encuentra actualizado</t>
  </si>
  <si>
    <t>En el periodo la Unidad realizo las acciones requeridas que permitan aumentar la velocidad y capacidad en el uso del software asistencial implementado en las diferentes áreas de UISALUD, las cuyales corresponden a:
*Salida de comunicaciones Cat 6A
*Certificación puntos de red
*Organización en rack de comunicaciones nuevos puntos de red</t>
  </si>
  <si>
    <t xml:space="preserve">El cargue de la documentación  se encuentra en un 81% del total de documentos generados en los procesos contractuales de la Unidad </t>
  </si>
  <si>
    <t>El día 8 de marzo se envió solicitud para subir el video de proveedores en la página de la UIS, este correo fue remitido a la Ingeniera Leonilde Martinez quien su vez lo compartió con la Ingeniera Mariela Rivero.
El video no fue publicado dado que a finales de marzo se implementó la nueva página de la UIS lo que implica una actualización en el contenido inicial del video.
En el momento se está revisando las imágenes y desarrollando el guion para la actualización.
En el siguiente enlace se encuentran las evidencias: https://n9.cl/ajuste_video_proveedores</t>
  </si>
  <si>
    <t>Se consolido la información y se desarrolló el guion para el video tutorial, se espera avanzar en el desarrollo de la pieza para el segundo informe.
En el siguiente enlace se encuentran las evidencias. https://n9.cl/identidad_visual</t>
  </si>
  <si>
    <t>Se realizó el ejercicio de clasificación de las necesidades y expectativas de los grupos de interés, al igual que la identificación de los riesgos de gestión y corrupción para las necesidades y expectativas de estos grupos. 
 Se adjunta propuesta Matriz de Grupos de Interés actualizada por Calidad y se encuentra pendiente revisión de Planeación y DCIEG.  Posteriormente, se gestionará la   aprobación.</t>
  </si>
  <si>
    <t xml:space="preserve">En el primer trimestre del año 2022 se realizó y publico el resultado del análisis de PQRDSF correspondiente al año 2021. El informe del primer semestre del año 2022 se realizará y publicará en el segundo semestre de la vigencia 2022. </t>
  </si>
  <si>
    <t>Se está terminando de actualizar la información institucional que será presentada en las audiencias de rendición pública de cuentas, toda vez que en esta oportunidad, además de la información de la vigencia 2021, se incorporará Informe sobre el trienio 2019-2022.</t>
  </si>
  <si>
    <t>Se avanza en el desarrollo de los materiales y planeación de las audiencias, toda vez que cada encuentro estará dirigido a un determinado público de interés.</t>
  </si>
  <si>
    <t>Para los nuevos ejercicios de rendición de cuentas, se avanza en el análisis de los comentarios recibidos en vigencias anteriores.</t>
  </si>
  <si>
    <t>Mediante la resolución 0534 de 2022 fue aprobado el código de integridad, quedando como compromiso por parte de la División de Gestión de Talento Humano la divulgación.</t>
  </si>
  <si>
    <t xml:space="preserve">Reporte o Informe de actividades ejecutadas en el año </t>
  </si>
  <si>
    <t xml:space="preserve">Desde la Dirección de Control Interno y Evalución ed Gestión se avanza en la ejecución de las actividades establecidas en el Plan Anual de Auditorías Internas.  
Incluyendo rendiciones a entes externos, desarrollo de auditorías tanto de gestion como de calidad, acomopañamiento y asesoría, participacion en comités, entre otros. </t>
  </si>
  <si>
    <t>Jornada de Inducción:
- Régimen Disciplinario Nuevos Servidores UIS.
- Cómo, por qué y para qué de la gestión administrativa institucional.
Fecha: 28 de febrero de 2022 de (8:00 a.m. a 12:00 m.)
Asistentes: 115    Evaluación Reacción: 89%
Jornada de Reinducción Primer Semestre:
- Régimen Disciplinario Nuevos Servidores UIS.
- Cómo, por qué y para qué de la gestión administrativa institucional.
Fecha: 24 de marzo de 2022 de (8:00 a.m. a 11:30 a.m.)
Asistentes: 691
Evaluación Reacción: 90%</t>
  </si>
  <si>
    <t>La DGTH estableció una acción de mejora con el fin de identificar y establecer un plan de trabajo para la creación e implementación de los lineamientos para la gestión del conocimiento y la innovación en la Universidad.</t>
  </si>
  <si>
    <t xml:space="preserve">Desde la Dirección de Control Interno y Evalución de gestión se envio circular informativa a los correos Institucional@uis.edu.co y jefes-aca-adm@uis.edu.co, con información como: Tutorial PQRDS Usuarios y Documento con información relacionada al sistema PQRDS. </t>
  </si>
  <si>
    <t>En el primer trimestre del año 2022 se realizó y publico el resultado del análisis de PQRDSF correspondiente al año 2021. El informe del primer semestre del año 2022 se realizará y publicará en el segundo semestre de la vigencia 2022. 
Nota: Esta acción da soporte también al numeral 3.1de este componente.</t>
  </si>
  <si>
    <t xml:space="preserve">La Universidad suscribió un total de: 
2.410 en el periodo enero - abril.
Los soportes contractuales han sido publicados en la página web institucional, en cumplimiento de la normativa institucional  Estatuto de Contratación; Acuerdo del Consejo Superior No 079/2019 y adicionalmente han sido rendidos mensualmente por el representante legal, en la plataforma tecnológica SIA OBSERVA, de la Auditoría General de la República, dentro de los términos señalados por el ente de control (los primeros 3 días hábiles del mes siguiente en el que fueron suscritos). La DCIEG constantemente realizó el respectivo seguimiento y cuenta con las evidencias de los informes al respecto.  </t>
  </si>
  <si>
    <t>En el primer trimestre del año 2022 se realizó y publico el resultado del análisis de PQRDSF correspondiente al año 2021. El informe del primer semestre del año 2022 se realizará y publicará en el segundo semestre de la vigencia 2022.</t>
  </si>
  <si>
    <t xml:space="preserve">En el primer cuatrimestre de 2022 no se han realizado solicitudes de actualización de las TRD por parte de las unidades a TRD. </t>
  </si>
  <si>
    <t>En el primer cuatrimestre de 2022 no se ha identificado la necesidad de realizar actualizaciones al formato.</t>
  </si>
  <si>
    <t xml:space="preserve">Se presentó ante el Comité Institucional de Gestión y Desempeño el cronograma de la Fase 2 del Programa. Ya socializado ante el comité se definirá fecha para socializar a las UAA. </t>
  </si>
  <si>
    <t xml:space="preserve">En el instrumento archivístico Plan Institucional de Archivos PINAR actualizado y socializado ante el Comité Institucional de Gestión y Desempeño para la vigencia 2022 se incluyó la fase 2 de Identificación de Archivos de Derechos Humanos. En las Tablas de Control de Acceso a la información y en el Índice de Información Clasificada y Reservada se han identificado hasta la fecha Archivos de Derechos Humanos. </t>
  </si>
  <si>
    <t xml:space="preserve">Se han recibido solicitudes de actualización de TRD de 6 UAA las cuales una vez revisadas se presentarán ante el Comité Institucional de Gestión y Desempeño. </t>
  </si>
  <si>
    <t xml:space="preserve">Desde la Dirección de Control Interno y Evaluación de Gestión se avanza en la ejecución de las actividades establecidas en el Plan Anual de Auditorías Internas.  
Incluyendo rendiciones a entes externos, desarrollo de auditorías tanto de gestión como de calidad, acompañamiento y asesoría, participación en comités, entre otros. </t>
  </si>
  <si>
    <t xml:space="preserve">Para el desarrollo del video tutorial se está consolidando la información que permite el desarrollo del guion.
Se cuenta con un documento guía para desarrollar el guion de traslado de inventarios </t>
  </si>
  <si>
    <t xml:space="preserve">Actualmente la Unidad implemento y puso en marcha el funcionamiento en todas las áreas de atención, un nuevo software asistencial, sin embargo con el fin de optimizar  y mejorar el servicio prestado, así como un mayor aprovechamiento de esta herramienta tecnológica, se requiere el desarrollo de nuevos módulos complementarios. </t>
  </si>
  <si>
    <t xml:space="preserve">Acción de carácter permanente que se realiza entre varias Unidades con el fin de mantener el micrositio actualizado. 
Durante el primer trimestre se realizó una revisión de la estructura del micrositio con el fin de poder migrar la información a la nueva página web de la Universidad. </t>
  </si>
  <si>
    <t>Durante el periodo de Enero a Abril se ha realizado la gestión para incluir documentación del proceso de UISALUD dentro del Sistema de Gestión Integrado (SGI) de la Universidad Industrial de Santander, a los siguientes documentos:
* Instructivo Ejecución Plan Padrino	IUD.03
* Manual de Trámites UISALUD-  Afiliados Plan Básico de Salud	MUD.07
* Manual Programa de Auditoria para el Mejoramiento de la Calidad en Salud	MUD.08
* Manual Sistema de Información para la calidad UISALUD	MUD.09
* Procedimiento para la dispensación de medicamentos para quimioterapia	PUD.21
* Protocolo para la atención y el manejo nutricional de la población de primera infancia, infancia y adolescencia usuaria de UISALUD.	TUD.41
* Protocolo para el manejo de la desnutrición aguda sin complicaciones en los niños y niñas menores de 5 años usuarios de UISALUD.	TUD.42
* Protocolo para la atención y el manejo nutricional de la población usuaria de UISALUD.	TUD.43
* Protocolo para la atención y el manejo nutricional de la paciente gestante usuaria de UISALUD.	TUD.44
* Protocolo para la atención y el manejo nutricional para la población con riesgo o presencia de alteraciones cardio cerebro vasculares y metabólicas	TUD.45
Los documentos se encuentran en trámite de aprobación.</t>
  </si>
  <si>
    <t xml:space="preserve">Desde la Dirección de Control Interno y Evaluación de gestión se envió circular informativa a los correos Institucional@uis.edu.co y jefes-aca-adm@uis.edu.co, con información como: Tutorial PQRDS Usuarios y Documento con información relacionada al sistema PQRDS. </t>
  </si>
  <si>
    <t>Se destaca la revisión y gestión por parte del Comité Institucional de Gestión y Desempeño, junto con la aprobación del Código de Integridad de la Universidad; se continuará con la etapa de socialización por parte de la División de Gestión de Talento Humano. 
Aunque no se encuentra como parte integral del Plan Anticorrupción, también se destaca la aprobación del Manual de Conflictos de Interés, documento que apoya, como control, la posible materialización de los riesgos de corrupción; se continuará con la etapa de socialización por parte de la División de Gestión de Talento Humano. 
Se evidencia un trabajo proactivo por parte de las unidades responsables de la ejecución de las acciones propuestas en el Plan Anticorrupción y de Atención al Ciudadano. Es necesario precisar que el promedio de cumplimiento del avance en todos los componentes, varía teniendo en cuenta la cantidad de acciones por componente, adicionalmente dichas acciones pueden ser modificadas o remplazadas siempre y cuando los argumentos estén encaminados al mejoramiento institucional para combatir la corrupción.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</si>
</sst>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b/>
      <sz val="11"/>
      <color rgb="FF000000"/>
      <name val="Humanst521 BT"/>
      <family val="2"/>
    </font>
    <font>
      <b/>
      <sz val="14"/>
      <color theme="0"/>
      <name val="Humanst521 BT"/>
      <family val="2"/>
    </font>
    <font>
      <sz val="10"/>
      <color theme="0"/>
      <name val="Humanst521 BT"/>
      <family val="2"/>
    </font>
    <font>
      <b/>
      <sz val="11"/>
      <color theme="0"/>
      <name val="Humanst521 BT"/>
      <family val="2"/>
    </font>
    <font>
      <b/>
      <sz val="10"/>
      <color rgb="FFFF0000"/>
      <name val="Humanst521 BT"/>
      <family val="2"/>
    </font>
    <font>
      <b/>
      <sz val="11"/>
      <color rgb="FF000000"/>
      <name val="Humanst521 BT"/>
      <family val="2"/>
    </font>
    <font>
      <b/>
      <sz val="11"/>
      <color theme="1"/>
      <name val="Humanst521 BT"/>
      <family val="2"/>
    </font>
    <font>
      <sz val="11"/>
      <color theme="1"/>
      <name val="Humanst521 BT"/>
      <family val="2"/>
    </font>
    <font>
      <sz val="11"/>
      <color rgb="FFFF0000"/>
      <name val="Humanst521 BT"/>
      <family val="2"/>
    </font>
    <font>
      <sz val="12"/>
      <color theme="1"/>
      <name val="Humanst521 BT"/>
      <family val="2"/>
    </font>
    <font>
      <sz val="14"/>
      <color rgb="FFFF0000"/>
      <name val="Humanst521 BT"/>
      <family val="2"/>
    </font>
    <font>
      <sz val="11"/>
      <color rgb="FF000000"/>
      <name val="Humanst521 BT"/>
      <family val="2"/>
    </font>
    <font>
      <b/>
      <sz val="11"/>
      <name val="Humanst521 BT"/>
      <family val="2"/>
    </font>
    <font>
      <b/>
      <sz val="12"/>
      <name val="Humanst521 BT"/>
      <family val="2"/>
    </font>
    <font>
      <sz val="12"/>
      <name val="Humanst521 BT"/>
      <family val="2"/>
    </font>
    <font>
      <sz val="16"/>
      <color rgb="FFFF0000"/>
      <name val="Humanst521 BT"/>
      <family val="2"/>
    </font>
    <font>
      <b/>
      <sz val="9"/>
      <color rgb="FF000000"/>
      <name val="Arial"/>
      <family val="2"/>
    </font>
    <font>
      <b/>
      <sz val="9"/>
      <color theme="1"/>
      <name val="Arial"/>
      <family val="2"/>
    </font>
    <font>
      <sz val="9"/>
      <color rgb="FF000000"/>
      <name val="Arial"/>
      <family val="2"/>
    </font>
    <font>
      <sz val="9"/>
      <color theme="1"/>
      <name val="Arial"/>
      <family val="2"/>
    </font>
    <font>
      <sz val="8"/>
      <color rgb="FF000000"/>
      <name val="Arial"/>
      <family val="2"/>
    </font>
    <font>
      <sz val="10"/>
      <color theme="1"/>
      <name val="Calibri"/>
      <family val="2"/>
      <scheme val="minor"/>
    </font>
    <font>
      <sz val="10"/>
      <color rgb="FF000000"/>
      <name val="Arial"/>
      <family val="2"/>
    </font>
    <font>
      <b/>
      <sz val="10"/>
      <color theme="1"/>
      <name val="Calibri"/>
      <family val="2"/>
      <scheme val="minor"/>
    </font>
    <font>
      <u/>
      <sz val="11"/>
      <color theme="10"/>
      <name val="Calibri"/>
      <family val="2"/>
      <scheme val="minor"/>
    </font>
    <font>
      <sz val="10"/>
      <name val="Arial"/>
      <family val="2"/>
    </font>
    <font>
      <sz val="9"/>
      <name val="Arial"/>
      <family val="2"/>
    </font>
    <font>
      <b/>
      <sz val="10"/>
      <color rgb="FF000000"/>
      <name val="Arial"/>
      <family val="2"/>
    </font>
    <font>
      <sz val="10"/>
      <color theme="1"/>
      <name val="Arial"/>
      <family val="2"/>
    </font>
    <font>
      <b/>
      <sz val="11"/>
      <color theme="2" tint="-0.499984740745262"/>
      <name val="Humanst521 BT"/>
      <family val="2"/>
    </font>
    <font>
      <sz val="9"/>
      <color rgb="FF000000"/>
      <name val="Humanst521 BT"/>
      <family val="2"/>
    </font>
    <font>
      <b/>
      <sz val="16"/>
      <name val="Humanst521 BT"/>
      <family val="2"/>
    </font>
    <font>
      <b/>
      <sz val="14"/>
      <name val="Humanst521 BT"/>
      <family val="2"/>
    </font>
    <font>
      <b/>
      <sz val="18"/>
      <name val="Humanst521 BT"/>
      <family val="2"/>
    </font>
    <font>
      <b/>
      <sz val="14"/>
      <name val="Arial"/>
      <family val="2"/>
    </font>
    <font>
      <b/>
      <sz val="10"/>
      <name val="Arial"/>
      <family val="2"/>
    </font>
    <font>
      <sz val="10"/>
      <color rgb="FF000000"/>
      <name val="Humanst521 BT"/>
      <family val="2"/>
      <charset val="1"/>
    </font>
  </fonts>
  <fills count="13">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92D050"/>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s>
  <cellStyleXfs count="3">
    <xf numFmtId="0" fontId="0" fillId="0" borderId="0"/>
    <xf numFmtId="9" fontId="1" fillId="0" borderId="0" applyFont="0" applyFill="0" applyBorder="0" applyAlignment="0" applyProtection="0"/>
    <xf numFmtId="0" fontId="37" fillId="0" borderId="0" applyNumberFormat="0" applyFill="0" applyBorder="0" applyAlignment="0" applyProtection="0"/>
  </cellStyleXfs>
  <cellXfs count="236">
    <xf numFmtId="0" fontId="0" fillId="0" borderId="0" xfId="0"/>
    <xf numFmtId="0" fontId="3" fillId="0" borderId="0" xfId="0" applyFont="1" applyBorder="1" applyAlignment="1">
      <alignment wrapText="1"/>
    </xf>
    <xf numFmtId="0" fontId="3" fillId="0" borderId="0" xfId="0" applyFont="1" applyBorder="1"/>
    <xf numFmtId="0" fontId="2" fillId="0" borderId="0" xfId="0" applyFont="1" applyBorder="1" applyAlignment="1">
      <alignment horizontal="center" vertical="center"/>
    </xf>
    <xf numFmtId="0" fontId="3" fillId="0" borderId="0" xfId="0" applyFont="1" applyBorder="1" applyAlignment="1">
      <alignment horizontal="justify" vertical="center" wrapText="1"/>
    </xf>
    <xf numFmtId="0" fontId="3" fillId="0" borderId="0" xfId="0" applyFont="1" applyBorder="1" applyAlignment="1">
      <alignment horizontal="center" vertical="center"/>
    </xf>
    <xf numFmtId="9" fontId="3" fillId="0" borderId="0" xfId="0" applyNumberFormat="1" applyFont="1" applyBorder="1" applyAlignment="1">
      <alignment horizontal="center" vertical="center"/>
    </xf>
    <xf numFmtId="0" fontId="3" fillId="0" borderId="0" xfId="0" applyFont="1" applyBorder="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0" xfId="0" applyBorder="1"/>
    <xf numFmtId="0" fontId="0" fillId="0" borderId="11" xfId="0" applyBorder="1"/>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6" fillId="5" borderId="0" xfId="0" applyFont="1" applyFill="1"/>
    <xf numFmtId="0" fontId="12" fillId="0" borderId="0" xfId="0" applyFont="1"/>
    <xf numFmtId="0" fontId="15" fillId="0" borderId="0" xfId="0" applyFont="1"/>
    <xf numFmtId="0" fontId="15" fillId="0" borderId="0" xfId="0" applyFont="1" applyAlignment="1">
      <alignment horizontal="center" vertical="center"/>
    </xf>
    <xf numFmtId="0" fontId="3" fillId="0" borderId="12" xfId="0" applyFont="1" applyBorder="1"/>
    <xf numFmtId="0" fontId="3" fillId="0" borderId="13" xfId="0" applyFont="1" applyBorder="1" applyAlignment="1">
      <alignment horizontal="left"/>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3" fillId="0" borderId="0" xfId="0" applyFont="1"/>
    <xf numFmtId="0" fontId="15" fillId="0" borderId="0" xfId="0" applyFont="1" applyAlignment="1">
      <alignment horizontal="center" vertical="center" wrapText="1"/>
    </xf>
    <xf numFmtId="9" fontId="6" fillId="0" borderId="0" xfId="1" applyFont="1" applyAlignment="1">
      <alignment horizontal="center" vertical="center" wrapText="1"/>
    </xf>
    <xf numFmtId="9" fontId="6" fillId="0" borderId="0" xfId="1" applyFont="1" applyAlignment="1">
      <alignment horizontal="center" vertical="center"/>
    </xf>
    <xf numFmtId="9" fontId="7" fillId="5" borderId="0" xfId="1" applyFont="1" applyFill="1" applyAlignment="1">
      <alignment horizontal="center" vertical="center"/>
    </xf>
    <xf numFmtId="0" fontId="7" fillId="5" borderId="0" xfId="0" applyFont="1" applyFill="1" applyAlignment="1">
      <alignment vertical="center" wrapText="1"/>
    </xf>
    <xf numFmtId="0" fontId="6" fillId="0" borderId="0" xfId="0" applyFont="1" applyAlignment="1">
      <alignment vertical="center"/>
    </xf>
    <xf numFmtId="0" fontId="6" fillId="9"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wrapText="1"/>
    </xf>
    <xf numFmtId="0" fontId="4" fillId="0" borderId="0" xfId="0" applyFont="1" applyFill="1" applyAlignment="1">
      <alignment wrapText="1"/>
    </xf>
    <xf numFmtId="0" fontId="20" fillId="0" borderId="0" xfId="0" applyFont="1"/>
    <xf numFmtId="0" fontId="10" fillId="0" borderId="0" xfId="0" applyFont="1" applyAlignment="1">
      <alignment vertical="center"/>
    </xf>
    <xf numFmtId="0" fontId="3" fillId="0" borderId="0" xfId="0" applyFont="1" applyAlignment="1">
      <alignment vertical="center"/>
    </xf>
    <xf numFmtId="0" fontId="3" fillId="5" borderId="0" xfId="0" applyFont="1" applyFill="1"/>
    <xf numFmtId="0" fontId="10" fillId="5" borderId="0" xfId="0" applyFont="1" applyFill="1"/>
    <xf numFmtId="0" fontId="8" fillId="0" borderId="0" xfId="0" applyFont="1" applyAlignment="1">
      <alignment vertical="center"/>
    </xf>
    <xf numFmtId="0" fontId="27" fillId="0" borderId="0" xfId="0" applyFont="1" applyAlignment="1">
      <alignment vertical="center"/>
    </xf>
    <xf numFmtId="0" fontId="22" fillId="0" borderId="0" xfId="0" applyFont="1"/>
    <xf numFmtId="0" fontId="28" fillId="0" borderId="0" xfId="0" applyFont="1" applyAlignment="1">
      <alignment horizontal="center" vertical="center" wrapText="1"/>
    </xf>
    <xf numFmtId="0" fontId="11" fillId="0" borderId="0" xfId="0" applyFont="1" applyAlignment="1">
      <alignment vertical="center"/>
    </xf>
    <xf numFmtId="0" fontId="3" fillId="0" borderId="0" xfId="0" applyFont="1" applyAlignment="1">
      <alignment horizontal="justify" vertical="center"/>
    </xf>
    <xf numFmtId="0" fontId="2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9" fontId="7" fillId="5" borderId="1" xfId="1" applyFont="1" applyFill="1" applyBorder="1" applyAlignment="1">
      <alignment horizontal="center" vertical="center"/>
    </xf>
    <xf numFmtId="0" fontId="6" fillId="0" borderId="0" xfId="0" applyFont="1" applyAlignment="1">
      <alignment horizontal="left" wrapText="1"/>
    </xf>
    <xf numFmtId="0" fontId="7" fillId="0" borderId="0" xfId="0" applyFont="1" applyAlignment="1">
      <alignment vertical="center" wrapText="1"/>
    </xf>
    <xf numFmtId="0" fontId="9" fillId="6" borderId="1" xfId="0" applyFont="1" applyFill="1" applyBorder="1" applyAlignment="1">
      <alignment vertical="center" wrapText="1"/>
    </xf>
    <xf numFmtId="0" fontId="34" fillId="0" borderId="0" xfId="0" applyFont="1" applyAlignment="1">
      <alignment horizontal="center" vertical="center"/>
    </xf>
    <xf numFmtId="0" fontId="34" fillId="0" borderId="1" xfId="0" applyFont="1" applyBorder="1" applyAlignment="1">
      <alignment horizontal="center" vertical="center"/>
    </xf>
    <xf numFmtId="0" fontId="35" fillId="0" borderId="1" xfId="0" applyFont="1" applyBorder="1" applyAlignment="1">
      <alignment horizontal="center" vertical="center" wrapText="1"/>
    </xf>
    <xf numFmtId="0" fontId="36" fillId="4" borderId="1" xfId="0" applyFont="1" applyFill="1" applyBorder="1" applyAlignment="1">
      <alignment horizontal="center" vertical="center"/>
    </xf>
    <xf numFmtId="0" fontId="34" fillId="0" borderId="0" xfId="0" applyFont="1" applyAlignment="1">
      <alignment horizontal="center" vertical="center" wrapText="1"/>
    </xf>
    <xf numFmtId="0" fontId="34" fillId="0" borderId="1" xfId="0" applyFont="1" applyBorder="1" applyAlignment="1">
      <alignment horizontal="center" vertical="center" wrapText="1"/>
    </xf>
    <xf numFmtId="0" fontId="0" fillId="0" borderId="1" xfId="0" applyBorder="1" applyAlignment="1">
      <alignment horizontal="center" vertical="center"/>
    </xf>
    <xf numFmtId="0" fontId="37" fillId="0" borderId="1" xfId="2" applyBorder="1" applyAlignment="1">
      <alignment horizontal="center" vertical="center"/>
    </xf>
    <xf numFmtId="0" fontId="37" fillId="0" borderId="1" xfId="2" applyBorder="1" applyAlignment="1">
      <alignment horizontal="center" vertical="center" wrapText="1"/>
    </xf>
    <xf numFmtId="0" fontId="0" fillId="11" borderId="1" xfId="0" applyFill="1" applyBorder="1" applyAlignment="1">
      <alignment horizontal="center" vertical="center"/>
    </xf>
    <xf numFmtId="0" fontId="0" fillId="4" borderId="1" xfId="0" applyFill="1" applyBorder="1" applyAlignment="1">
      <alignment horizontal="center" vertical="center"/>
    </xf>
    <xf numFmtId="0" fontId="15" fillId="0" borderId="0" xfId="0" applyFont="1" applyAlignment="1">
      <alignment wrapText="1"/>
    </xf>
    <xf numFmtId="9" fontId="3" fillId="5" borderId="1" xfId="1" applyFont="1" applyFill="1" applyBorder="1" applyAlignment="1">
      <alignment horizontal="center" vertical="center"/>
    </xf>
    <xf numFmtId="9" fontId="24" fillId="5" borderId="1" xfId="1" applyFont="1" applyFill="1" applyBorder="1" applyAlignment="1">
      <alignment horizontal="center" vertical="center" wrapText="1"/>
    </xf>
    <xf numFmtId="0" fontId="31" fillId="5" borderId="1" xfId="0" applyFont="1" applyFill="1" applyBorder="1" applyAlignment="1">
      <alignment horizontal="justify" vertical="center" wrapText="1"/>
    </xf>
    <xf numFmtId="0" fontId="2" fillId="0" borderId="1" xfId="0" applyFont="1" applyBorder="1" applyAlignment="1">
      <alignment horizontal="justify" vertical="center" wrapText="1"/>
    </xf>
    <xf numFmtId="9" fontId="41" fillId="0" borderId="1" xfId="1" applyFont="1" applyBorder="1" applyAlignment="1">
      <alignment horizontal="center" vertical="center"/>
    </xf>
    <xf numFmtId="0" fontId="41" fillId="5" borderId="1" xfId="0" applyFont="1" applyFill="1" applyBorder="1" applyAlignment="1">
      <alignment horizontal="justify" vertical="center" wrapText="1"/>
    </xf>
    <xf numFmtId="0" fontId="9" fillId="0" borderId="0" xfId="0" applyFont="1" applyAlignment="1">
      <alignment vertical="center" wrapText="1"/>
    </xf>
    <xf numFmtId="0" fontId="4" fillId="0" borderId="0" xfId="0" applyFont="1" applyAlignment="1">
      <alignment wrapText="1"/>
    </xf>
    <xf numFmtId="0" fontId="4" fillId="0" borderId="0" xfId="0" applyFont="1" applyAlignment="1">
      <alignment vertical="center"/>
    </xf>
    <xf numFmtId="0" fontId="4" fillId="0" borderId="0" xfId="0" applyFont="1"/>
    <xf numFmtId="0" fontId="4" fillId="2" borderId="1" xfId="0" applyFont="1" applyFill="1" applyBorder="1" applyAlignment="1">
      <alignment horizontal="center" vertical="center" wrapText="1"/>
    </xf>
    <xf numFmtId="0" fontId="29" fillId="0" borderId="1" xfId="0" applyFont="1" applyBorder="1" applyAlignment="1">
      <alignment vertical="center" wrapText="1"/>
    </xf>
    <xf numFmtId="0" fontId="33" fillId="0" borderId="1" xfId="0" applyFont="1" applyBorder="1" applyAlignment="1">
      <alignment horizontal="justify" vertical="center" wrapText="1"/>
    </xf>
    <xf numFmtId="0" fontId="32" fillId="5" borderId="1" xfId="0" applyFont="1" applyFill="1" applyBorder="1" applyAlignment="1">
      <alignment horizontal="justify" vertical="center" wrapText="1"/>
    </xf>
    <xf numFmtId="9" fontId="6" fillId="5" borderId="1" xfId="1" applyFont="1" applyFill="1" applyBorder="1" applyAlignment="1">
      <alignment horizontal="center" vertical="center"/>
    </xf>
    <xf numFmtId="9" fontId="6" fillId="0" borderId="1" xfId="1" applyFont="1" applyBorder="1" applyAlignment="1">
      <alignment horizontal="center" vertical="center"/>
    </xf>
    <xf numFmtId="0" fontId="39" fillId="5"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9" fontId="42" fillId="3" borderId="1" xfId="0" applyNumberFormat="1"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25" fillId="0" borderId="1" xfId="0" applyFont="1" applyBorder="1" applyAlignment="1">
      <alignment horizontal="center" vertical="center" wrapText="1"/>
    </xf>
    <xf numFmtId="9" fontId="41" fillId="0" borderId="1" xfId="0" applyNumberFormat="1" applyFont="1" applyFill="1" applyBorder="1" applyAlignment="1">
      <alignment vertical="center" wrapText="1"/>
    </xf>
    <xf numFmtId="9" fontId="38" fillId="0" borderId="1" xfId="0" applyNumberFormat="1" applyFont="1" applyFill="1" applyBorder="1" applyAlignment="1">
      <alignment vertical="center" wrapText="1"/>
    </xf>
    <xf numFmtId="0" fontId="38" fillId="0" borderId="1" xfId="0" applyFont="1" applyBorder="1" applyAlignment="1">
      <alignment vertical="center" wrapText="1"/>
    </xf>
    <xf numFmtId="9" fontId="6" fillId="5" borderId="1" xfId="0" applyNumberFormat="1" applyFont="1" applyFill="1" applyBorder="1" applyAlignment="1">
      <alignment vertical="center" wrapText="1"/>
    </xf>
    <xf numFmtId="0" fontId="45" fillId="11" borderId="6" xfId="0" applyFont="1" applyFill="1" applyBorder="1" applyAlignment="1">
      <alignment horizontal="center" vertical="center" wrapText="1"/>
    </xf>
    <xf numFmtId="0" fontId="24" fillId="0" borderId="1" xfId="0" applyFont="1" applyBorder="1" applyAlignment="1">
      <alignment horizontal="center" vertical="center"/>
    </xf>
    <xf numFmtId="0" fontId="8" fillId="0" borderId="1" xfId="0" applyFont="1" applyBorder="1" applyAlignment="1">
      <alignment horizontal="left" vertical="center" wrapText="1"/>
    </xf>
    <xf numFmtId="15" fontId="8" fillId="0" borderId="1" xfId="0" applyNumberFormat="1" applyFont="1" applyBorder="1" applyAlignment="1">
      <alignment horizontal="center" vertical="center" wrapText="1"/>
    </xf>
    <xf numFmtId="0" fontId="30" fillId="12" borderId="1" xfId="0" applyFont="1" applyFill="1" applyBorder="1" applyAlignment="1">
      <alignment horizontal="center" vertical="center" wrapText="1"/>
    </xf>
    <xf numFmtId="0" fontId="29" fillId="12" borderId="6" xfId="0" applyFont="1" applyFill="1" applyBorder="1" applyAlignment="1">
      <alignment horizontal="center" vertical="center"/>
    </xf>
    <xf numFmtId="0" fontId="4" fillId="12" borderId="9" xfId="0" applyFont="1" applyFill="1" applyBorder="1" applyAlignment="1">
      <alignment horizontal="center" vertical="center" wrapText="1"/>
    </xf>
    <xf numFmtId="0" fontId="4" fillId="12" borderId="1" xfId="0" applyFont="1" applyFill="1" applyBorder="1" applyAlignment="1">
      <alignment horizontal="center" vertical="center" wrapText="1"/>
    </xf>
    <xf numFmtId="9" fontId="25" fillId="12" borderId="1" xfId="1" applyFont="1" applyFill="1" applyBorder="1" applyAlignment="1">
      <alignment horizontal="center" vertical="center" wrapText="1"/>
    </xf>
    <xf numFmtId="0" fontId="25" fillId="12" borderId="1" xfId="0" applyFont="1" applyFill="1" applyBorder="1" applyAlignment="1">
      <alignment horizontal="center" vertical="center"/>
    </xf>
    <xf numFmtId="9" fontId="27" fillId="12" borderId="1" xfId="1" applyFont="1" applyFill="1" applyBorder="1" applyAlignment="1">
      <alignment horizontal="center" vertical="center" wrapText="1"/>
    </xf>
    <xf numFmtId="0" fontId="27" fillId="12" borderId="1" xfId="0" applyFont="1" applyFill="1" applyBorder="1" applyAlignment="1">
      <alignment horizontal="center" vertical="center"/>
    </xf>
    <xf numFmtId="0" fontId="25" fillId="12" borderId="6"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48" fillId="12" borderId="6" xfId="0" applyFont="1" applyFill="1" applyBorder="1" applyAlignment="1">
      <alignment horizontal="center" vertical="center"/>
    </xf>
    <xf numFmtId="0" fontId="32" fillId="5" borderId="1" xfId="0" applyFont="1" applyFill="1" applyBorder="1" applyAlignment="1">
      <alignment vertical="center" wrapText="1"/>
    </xf>
    <xf numFmtId="0" fontId="44" fillId="11" borderId="1" xfId="0" applyFont="1" applyFill="1" applyBorder="1" applyAlignment="1">
      <alignment horizontal="center" vertical="center"/>
    </xf>
    <xf numFmtId="0" fontId="18" fillId="12" borderId="1" xfId="0" applyFont="1" applyFill="1" applyBorder="1" applyAlignment="1">
      <alignment horizontal="center" vertical="center" wrapText="1"/>
    </xf>
    <xf numFmtId="0" fontId="19" fillId="12" borderId="1" xfId="0" applyFont="1" applyFill="1" applyBorder="1" applyAlignment="1">
      <alignment horizontal="center" vertical="center"/>
    </xf>
    <xf numFmtId="0" fontId="3"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25" fillId="0" borderId="1" xfId="0" applyFont="1" applyBorder="1" applyAlignment="1">
      <alignment vertical="center" wrapText="1"/>
    </xf>
    <xf numFmtId="9" fontId="26" fillId="12" borderId="1" xfId="1" applyFont="1" applyFill="1" applyBorder="1" applyAlignment="1">
      <alignment horizontal="center" vertical="center" wrapText="1"/>
    </xf>
    <xf numFmtId="9" fontId="7" fillId="5" borderId="1" xfId="1" applyFont="1" applyFill="1" applyBorder="1" applyAlignment="1">
      <alignment vertical="center"/>
    </xf>
    <xf numFmtId="0" fontId="39" fillId="5" borderId="1" xfId="0" applyFont="1" applyFill="1" applyBorder="1" applyAlignment="1">
      <alignment vertical="center" wrapText="1"/>
    </xf>
    <xf numFmtId="9" fontId="6" fillId="5" borderId="1" xfId="1" applyFont="1" applyFill="1" applyBorder="1" applyAlignment="1">
      <alignment vertical="center"/>
    </xf>
    <xf numFmtId="9" fontId="9" fillId="12" borderId="1" xfId="1" applyFont="1" applyFill="1" applyBorder="1" applyAlignment="1">
      <alignment horizontal="center" vertical="center" wrapText="1"/>
    </xf>
    <xf numFmtId="0" fontId="5" fillId="12" borderId="6" xfId="0" applyFont="1" applyFill="1" applyBorder="1" applyAlignment="1">
      <alignment horizontal="center" vertical="center"/>
    </xf>
    <xf numFmtId="0" fontId="5" fillId="12" borderId="6" xfId="0" applyFont="1" applyFill="1" applyBorder="1" applyAlignment="1">
      <alignment horizontal="center" vertical="center" wrapText="1"/>
    </xf>
    <xf numFmtId="0" fontId="4" fillId="12" borderId="1" xfId="0" applyFont="1" applyFill="1" applyBorder="1" applyAlignment="1">
      <alignment horizontal="center" vertical="center"/>
    </xf>
    <xf numFmtId="0" fontId="13"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3" fillId="12" borderId="6" xfId="0" applyFont="1" applyFill="1" applyBorder="1" applyAlignment="1">
      <alignment horizontal="center" vertical="center" wrapText="1"/>
    </xf>
    <xf numFmtId="0" fontId="2"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9" fontId="41" fillId="0" borderId="1" xfId="0" applyNumberFormat="1" applyFont="1" applyBorder="1" applyAlignment="1">
      <alignment horizontal="center" vertical="center" wrapText="1"/>
    </xf>
    <xf numFmtId="0" fontId="20" fillId="0" borderId="1" xfId="0" applyFont="1" applyBorder="1"/>
    <xf numFmtId="0" fontId="4" fillId="0" borderId="0" xfId="0" applyFont="1" applyFill="1" applyAlignment="1">
      <alignment vertical="center" wrapText="1"/>
    </xf>
    <xf numFmtId="9" fontId="6" fillId="5" borderId="1" xfId="0" applyNumberFormat="1" applyFont="1" applyFill="1" applyBorder="1" applyAlignment="1">
      <alignment horizontal="justify" vertical="center" wrapText="1"/>
    </xf>
    <xf numFmtId="9" fontId="24" fillId="5" borderId="1" xfId="1" applyFont="1" applyFill="1" applyBorder="1" applyAlignment="1">
      <alignment horizontal="justify" vertical="center" wrapText="1"/>
    </xf>
    <xf numFmtId="0" fontId="6" fillId="5" borderId="0" xfId="0" applyFont="1" applyFill="1" applyAlignment="1">
      <alignment vertical="center"/>
    </xf>
    <xf numFmtId="0" fontId="10" fillId="5" borderId="0" xfId="0" applyFont="1" applyFill="1" applyAlignment="1">
      <alignment vertical="center"/>
    </xf>
    <xf numFmtId="0" fontId="4" fillId="5" borderId="0" xfId="0" applyFont="1" applyFill="1" applyAlignment="1">
      <alignment vertical="center" wrapText="1"/>
    </xf>
    <xf numFmtId="0" fontId="3" fillId="5" borderId="0" xfId="0" applyFont="1" applyFill="1" applyAlignment="1">
      <alignment vertical="center"/>
    </xf>
    <xf numFmtId="0" fontId="12" fillId="5" borderId="0" xfId="0" applyFont="1" applyFill="1" applyAlignment="1">
      <alignment horizontal="center" vertical="center"/>
    </xf>
    <xf numFmtId="0" fontId="6" fillId="5" borderId="0" xfId="0" applyFont="1" applyFill="1" applyAlignment="1">
      <alignment horizontal="center" vertical="center"/>
    </xf>
    <xf numFmtId="0" fontId="23" fillId="5" borderId="0" xfId="0" applyFont="1" applyFill="1" applyAlignment="1">
      <alignment horizontal="center" vertical="center"/>
    </xf>
    <xf numFmtId="0" fontId="10" fillId="5" borderId="0" xfId="0" applyFont="1" applyFill="1" applyAlignment="1">
      <alignment horizontal="center" vertic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17" fillId="0" borderId="0" xfId="0" applyFont="1" applyFill="1" applyAlignment="1">
      <alignment horizontal="center" vertical="center" wrapText="1"/>
    </xf>
    <xf numFmtId="0" fontId="4" fillId="0" borderId="0" xfId="0" applyFont="1" applyFill="1" applyAlignment="1">
      <alignment horizontal="center" vertical="center" wrapText="1"/>
    </xf>
    <xf numFmtId="0" fontId="21" fillId="5" borderId="0" xfId="0" applyFont="1" applyFill="1" applyAlignment="1">
      <alignment horizontal="center" vertical="center"/>
    </xf>
    <xf numFmtId="0" fontId="3" fillId="5" borderId="0" xfId="0" applyFont="1" applyFill="1" applyAlignment="1">
      <alignment horizontal="center" vertical="center"/>
    </xf>
    <xf numFmtId="9" fontId="3" fillId="5" borderId="1" xfId="1" applyFont="1" applyFill="1" applyBorder="1" applyAlignment="1">
      <alignment vertical="center" wrapText="1"/>
    </xf>
    <xf numFmtId="9" fontId="3" fillId="5" borderId="1" xfId="1" applyFont="1" applyFill="1" applyBorder="1" applyAlignment="1">
      <alignment horizontal="justify" vertical="center" wrapText="1"/>
    </xf>
    <xf numFmtId="9" fontId="41" fillId="0" borderId="1" xfId="1" applyFont="1" applyBorder="1" applyAlignment="1">
      <alignment horizontal="justify" vertical="center"/>
    </xf>
    <xf numFmtId="9" fontId="6" fillId="0" borderId="22" xfId="1" applyFont="1" applyBorder="1" applyAlignment="1">
      <alignment horizontal="center" vertical="center"/>
    </xf>
    <xf numFmtId="0" fontId="8" fillId="5" borderId="1" xfId="0" applyFont="1" applyFill="1" applyBorder="1" applyAlignment="1">
      <alignment horizontal="left" vertical="center" wrapText="1"/>
    </xf>
    <xf numFmtId="9" fontId="7" fillId="5" borderId="1" xfId="1" applyFont="1" applyFill="1" applyBorder="1" applyAlignment="1">
      <alignment horizontal="justify" vertical="center" wrapText="1"/>
    </xf>
    <xf numFmtId="9" fontId="7" fillId="5" borderId="1" xfId="1" applyFont="1" applyFill="1" applyBorder="1" applyAlignment="1">
      <alignment horizontal="justify" vertical="center"/>
    </xf>
    <xf numFmtId="9" fontId="6" fillId="5" borderId="1" xfId="1" applyFont="1" applyFill="1" applyBorder="1" applyAlignment="1">
      <alignment horizontal="justify" vertical="center" wrapText="1"/>
    </xf>
    <xf numFmtId="9" fontId="6" fillId="0" borderId="1" xfId="1" applyFont="1" applyBorder="1" applyAlignment="1">
      <alignment horizontal="justify" vertical="center"/>
    </xf>
    <xf numFmtId="0" fontId="19" fillId="12" borderId="1" xfId="0" applyFont="1" applyFill="1" applyBorder="1" applyAlignment="1">
      <alignment horizontal="center" vertical="center" wrapText="1"/>
    </xf>
    <xf numFmtId="0" fontId="49" fillId="0" borderId="1" xfId="0" applyFont="1" applyBorder="1" applyAlignment="1">
      <alignment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6" borderId="1" xfId="0" applyFont="1" applyFill="1" applyBorder="1" applyAlignment="1">
      <alignment horizontal="center" vertical="center" wrapText="1"/>
    </xf>
    <xf numFmtId="0" fontId="25" fillId="11" borderId="1" xfId="0" applyFont="1" applyFill="1" applyBorder="1" applyAlignment="1">
      <alignment horizontal="center" vertical="center" wrapText="1"/>
    </xf>
    <xf numFmtId="0" fontId="44" fillId="11" borderId="1" xfId="0" applyFont="1" applyFill="1" applyBorder="1" applyAlignment="1">
      <alignment horizontal="center" vertical="center" wrapText="1"/>
    </xf>
    <xf numFmtId="0" fontId="45" fillId="11" borderId="6" xfId="0" applyFont="1" applyFill="1" applyBorder="1" applyAlignment="1">
      <alignment horizontal="center" vertical="center" wrapText="1"/>
    </xf>
    <xf numFmtId="0" fontId="45" fillId="11" borderId="1" xfId="0" applyFont="1" applyFill="1" applyBorder="1" applyAlignment="1">
      <alignment horizontal="center" vertical="center" wrapText="1"/>
    </xf>
    <xf numFmtId="0" fontId="29" fillId="12" borderId="6" xfId="0" applyFont="1" applyFill="1" applyBorder="1" applyAlignment="1">
      <alignment horizontal="center" vertical="center" wrapText="1"/>
    </xf>
    <xf numFmtId="0" fontId="45" fillId="11" borderId="1" xfId="0" applyFont="1" applyFill="1" applyBorder="1" applyAlignment="1">
      <alignment horizontal="center" vertical="center"/>
    </xf>
    <xf numFmtId="0" fontId="47" fillId="11" borderId="1" xfId="0" applyFont="1" applyFill="1" applyBorder="1" applyAlignment="1">
      <alignment horizontal="center" vertical="center"/>
    </xf>
    <xf numFmtId="0" fontId="26" fillId="6" borderId="1" xfId="0" applyFont="1" applyFill="1" applyBorder="1" applyAlignment="1">
      <alignment horizontal="center" vertical="center" wrapText="1"/>
    </xf>
    <xf numFmtId="0" fontId="46" fillId="11" borderId="1" xfId="0" applyFont="1" applyFill="1" applyBorder="1" applyAlignment="1">
      <alignment horizontal="center" vertical="center"/>
    </xf>
    <xf numFmtId="0" fontId="26" fillId="6" borderId="2" xfId="0" applyFont="1" applyFill="1" applyBorder="1" applyAlignment="1">
      <alignment horizontal="center" vertical="center" wrapText="1"/>
    </xf>
    <xf numFmtId="0" fontId="26" fillId="6" borderId="16"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44" fillId="11" borderId="1" xfId="0" applyFont="1" applyFill="1" applyBorder="1" applyAlignment="1">
      <alignment horizontal="center" vertical="center"/>
    </xf>
    <xf numFmtId="0" fontId="25" fillId="0" borderId="6" xfId="0" applyFont="1" applyBorder="1" applyAlignment="1">
      <alignment horizontal="left" vertical="center" wrapText="1"/>
    </xf>
    <xf numFmtId="0" fontId="25" fillId="0" borderId="8" xfId="0" applyFont="1" applyBorder="1" applyAlignment="1">
      <alignment horizontal="left" vertical="center" wrapText="1"/>
    </xf>
    <xf numFmtId="0" fontId="25" fillId="0" borderId="1" xfId="0" applyFont="1" applyBorder="1" applyAlignment="1">
      <alignment horizontal="left" vertical="center" wrapText="1"/>
    </xf>
    <xf numFmtId="0" fontId="5" fillId="12" borderId="6" xfId="0" applyFont="1" applyFill="1" applyBorder="1" applyAlignment="1">
      <alignment horizontal="center" vertical="center"/>
    </xf>
    <xf numFmtId="0" fontId="24" fillId="0" borderId="6" xfId="0" applyFont="1" applyBorder="1" applyAlignment="1">
      <alignment horizontal="center" vertical="center" wrapText="1"/>
    </xf>
    <xf numFmtId="0" fontId="24"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40" fillId="12" borderId="1" xfId="0" applyFont="1" applyFill="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2" fillId="4" borderId="2"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14" fillId="8" borderId="1" xfId="0" applyFont="1" applyFill="1" applyBorder="1" applyAlignment="1">
      <alignment horizontal="center" vertical="center"/>
    </xf>
    <xf numFmtId="0" fontId="2" fillId="7" borderId="14" xfId="0" applyFont="1" applyFill="1" applyBorder="1" applyAlignment="1">
      <alignment horizontal="center" vertical="center"/>
    </xf>
    <xf numFmtId="0" fontId="16" fillId="8" borderId="14" xfId="0" applyFont="1" applyFill="1" applyBorder="1" applyAlignment="1">
      <alignment horizontal="center" vertical="center"/>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3" fillId="0" borderId="1" xfId="0" applyFont="1" applyBorder="1" applyAlignment="1">
      <alignment horizontal="left" vertical="center" wrapText="1"/>
    </xf>
    <xf numFmtId="0" fontId="2" fillId="4" borderId="1" xfId="0" applyFont="1" applyFill="1" applyBorder="1" applyAlignment="1">
      <alignment horizontal="center" vertical="center"/>
    </xf>
    <xf numFmtId="0" fontId="3" fillId="0"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36" fillId="4" borderId="1" xfId="0" applyFont="1" applyFill="1" applyBorder="1" applyAlignment="1">
      <alignment horizontal="center" vertical="center" wrapText="1"/>
    </xf>
    <xf numFmtId="0" fontId="36" fillId="4" borderId="6"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36" fillId="4" borderId="6" xfId="0" applyFont="1" applyFill="1" applyBorder="1" applyAlignment="1">
      <alignment horizontal="center" vertical="center"/>
    </xf>
    <xf numFmtId="0" fontId="36" fillId="4" borderId="8" xfId="0" applyFont="1" applyFill="1" applyBorder="1" applyAlignment="1">
      <alignment horizontal="center" vertical="center"/>
    </xf>
    <xf numFmtId="0" fontId="36" fillId="4" borderId="1" xfId="0" applyFont="1" applyFill="1" applyBorder="1" applyAlignment="1">
      <alignment horizontal="center" vertical="center"/>
    </xf>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Avance'!$F$7:$F$13</c:f>
              <c:numCache>
                <c:formatCode>0%</c:formatCode>
                <c:ptCount val="7"/>
                <c:pt idx="0">
                  <c:v>0.46142857142857135</c:v>
                </c:pt>
                <c:pt idx="1">
                  <c:v>0.625</c:v>
                </c:pt>
                <c:pt idx="2">
                  <c:v>0.52</c:v>
                </c:pt>
                <c:pt idx="3">
                  <c:v>0.42083333333333334</c:v>
                </c:pt>
                <c:pt idx="4">
                  <c:v>0.33714285714285719</c:v>
                </c:pt>
                <c:pt idx="5">
                  <c:v>0.41666666666666669</c:v>
                </c:pt>
                <c:pt idx="6">
                  <c:v>0.4728809523809524</c:v>
                </c:pt>
              </c:numCache>
            </c:numRef>
          </c:val>
          <c:extLst>
            <c:ext xmlns:c16="http://schemas.microsoft.com/office/drawing/2014/chart" uri="{C3380CC4-5D6E-409C-BE32-E72D297353CC}">
              <c16:uniqueId val="{00000000-13FA-43E4-AFE1-0D9971D5DA4D}"/>
            </c:ext>
          </c:extLst>
        </c:ser>
        <c:ser>
          <c:idx val="1"/>
          <c:order val="1"/>
          <c:tx>
            <c:strRef>
              <c:f>'Informe de Avance'!$G$6</c:f>
              <c:strCache>
                <c:ptCount val="1"/>
                <c:pt idx="0">
                  <c:v>mayo - agosto </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Avance'!$G$7:$G$13</c:f>
            </c:numRef>
          </c:val>
          <c:extLst>
            <c:ext xmlns:c16="http://schemas.microsoft.com/office/drawing/2014/chart" uri="{C3380CC4-5D6E-409C-BE32-E72D297353CC}">
              <c16:uniqueId val="{00000001-13FA-43E4-AFE1-0D9971D5DA4D}"/>
            </c:ext>
          </c:extLst>
        </c:ser>
        <c:ser>
          <c:idx val="2"/>
          <c:order val="2"/>
          <c:tx>
            <c:strRef>
              <c:f>'Informe de Avance'!$H$6</c:f>
              <c:strCache>
                <c:ptCount val="1"/>
                <c:pt idx="0">
                  <c:v>septiembre-diciembre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Avance'!$H$7:$H$13</c:f>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180976</xdr:colOff>
      <xdr:row>5</xdr:row>
      <xdr:rowOff>57149</xdr:rowOff>
    </xdr:from>
    <xdr:to>
      <xdr:col>14</xdr:col>
      <xdr:colOff>1087438</xdr:colOff>
      <xdr:row>14</xdr:row>
      <xdr:rowOff>142874</xdr:rowOff>
    </xdr:to>
    <xdr:graphicFrame macro="">
      <xdr:nvGraphicFramePr>
        <xdr:cNvPr id="10" name="Gráfico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186259</xdr:colOff>
      <xdr:row>5</xdr:row>
      <xdr:rowOff>76200</xdr:rowOff>
    </xdr:from>
    <xdr:to>
      <xdr:col>14</xdr:col>
      <xdr:colOff>198437</xdr:colOff>
      <xdr:row>11</xdr:row>
      <xdr:rowOff>309563</xdr:rowOff>
    </xdr:to>
    <xdr:cxnSp macro="">
      <xdr:nvCxnSpPr>
        <xdr:cNvPr id="3" name="Conector recto 2">
          <a:extLst>
            <a:ext uri="{FF2B5EF4-FFF2-40B4-BE49-F238E27FC236}">
              <a16:creationId xmlns:a16="http://schemas.microsoft.com/office/drawing/2014/main" id="{00000000-0008-0000-0500-000003000000}"/>
            </a:ext>
          </a:extLst>
        </xdr:cNvPr>
        <xdr:cNvCxnSpPr/>
      </xdr:nvCxnSpPr>
      <xdr:spPr>
        <a:xfrm>
          <a:off x="11846447" y="1243013"/>
          <a:ext cx="12178" cy="2892425"/>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ggomezpa@uis.edu.co" TargetMode="External"/><Relationship Id="rId13" Type="http://schemas.openxmlformats.org/officeDocument/2006/relationships/hyperlink" Target="mailto:azambran@uis.edu.co" TargetMode="External"/><Relationship Id="rId18" Type="http://schemas.openxmlformats.org/officeDocument/2006/relationships/hyperlink" Target="mailto:jefe.dsi@uis.edu.co" TargetMode="External"/><Relationship Id="rId3" Type="http://schemas.openxmlformats.org/officeDocument/2006/relationships/hyperlink" Target="mailto:planges@uis.edu.co" TargetMode="External"/><Relationship Id="rId21" Type="http://schemas.openxmlformats.org/officeDocument/2006/relationships/hyperlink" Target="mailto:divfinan7@uis.edu.co" TargetMode="External"/><Relationship Id="rId7" Type="http://schemas.openxmlformats.org/officeDocument/2006/relationships/hyperlink" Target="mailto:calidad.admisiones@uis.edu.co" TargetMode="External"/><Relationship Id="rId12" Type="http://schemas.openxmlformats.org/officeDocument/2006/relationships/hyperlink" Target="mailto:divrechu@uis.edu.co" TargetMode="External"/><Relationship Id="rId17" Type="http://schemas.openxmlformats.org/officeDocument/2006/relationships/hyperlink" Target="mailto:amalferp@uis.edu.co" TargetMode="External"/><Relationship Id="rId2" Type="http://schemas.openxmlformats.org/officeDocument/2006/relationships/hyperlink" Target="mailto:dialanda@uis.edu.co" TargetMode="External"/><Relationship Id="rId16" Type="http://schemas.openxmlformats.org/officeDocument/2006/relationships/hyperlink" Target="mailto:admdoc@uis.edu.co" TargetMode="External"/><Relationship Id="rId20" Type="http://schemas.openxmlformats.org/officeDocument/2006/relationships/hyperlink" Target="mailto:easanmi@uis.edu.co" TargetMode="External"/><Relationship Id="rId1" Type="http://schemas.openxmlformats.org/officeDocument/2006/relationships/hyperlink" Target="mailto:protocolo@uis.edu.co" TargetMode="External"/><Relationship Id="rId6" Type="http://schemas.openxmlformats.org/officeDocument/2006/relationships/hyperlink" Target="mailto:admisiones@uis.edu.co" TargetMode="External"/><Relationship Id="rId11" Type="http://schemas.openxmlformats.org/officeDocument/2006/relationships/hyperlink" Target="mailto:soancadi@uis.edu.co" TargetMode="External"/><Relationship Id="rId24" Type="http://schemas.openxmlformats.org/officeDocument/2006/relationships/printerSettings" Target="../printerSettings/printerSettings8.bin"/><Relationship Id="rId5" Type="http://schemas.openxmlformats.org/officeDocument/2006/relationships/hyperlink" Target="mailto:apafanad@uis.edu.co" TargetMode="External"/><Relationship Id="rId15" Type="http://schemas.openxmlformats.org/officeDocument/2006/relationships/hyperlink" Target="mailto:contratacion9@uis.edu.co" TargetMode="External"/><Relationship Id="rId23" Type="http://schemas.openxmlformats.org/officeDocument/2006/relationships/hyperlink" Target="mailto:planfis2@uis.edu.co" TargetMode="External"/><Relationship Id="rId10" Type="http://schemas.openxmlformats.org/officeDocument/2006/relationships/hyperlink" Target="mailto:dir.comunicaciones@uis.edu.co" TargetMode="External"/><Relationship Id="rId19" Type="http://schemas.openxmlformats.org/officeDocument/2006/relationships/hyperlink" Target="mailto:profesional.dsi@uis.edu.co" TargetMode="External"/><Relationship Id="rId4" Type="http://schemas.openxmlformats.org/officeDocument/2006/relationships/hyperlink" Target="mailto:direcge@uis.edu.co" TargetMode="External"/><Relationship Id="rId9" Type="http://schemas.openxmlformats.org/officeDocument/2006/relationships/hyperlink" Target="mailto:uisalud.coorcalidad@uis.edu.co" TargetMode="External"/><Relationship Id="rId14" Type="http://schemas.openxmlformats.org/officeDocument/2006/relationships/hyperlink" Target="mailto:mtduarte@uis.edu.co" TargetMode="External"/><Relationship Id="rId22" Type="http://schemas.openxmlformats.org/officeDocument/2006/relationships/hyperlink" Target="mailto:iarojasc@ui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16"/>
  <sheetViews>
    <sheetView showGridLines="0" zoomScale="70" zoomScaleNormal="70" zoomScaleSheetLayoutView="100" workbookViewId="0">
      <selection activeCell="P13" sqref="P13"/>
    </sheetView>
  </sheetViews>
  <sheetFormatPr baseColWidth="10" defaultColWidth="11.42578125" defaultRowHeight="12.75" x14ac:dyDescent="0.2"/>
  <cols>
    <col min="1" max="1" width="21.85546875" style="22" customWidth="1"/>
    <col min="2" max="2" width="5.28515625" style="10" customWidth="1"/>
    <col min="3" max="3" width="63.42578125" style="9" customWidth="1"/>
    <col min="4" max="4" width="27.85546875" style="9" customWidth="1"/>
    <col min="5" max="5" width="29.28515625" style="10" customWidth="1"/>
    <col min="6" max="6" width="25.140625" style="21" customWidth="1"/>
    <col min="7" max="7" width="16.42578125" style="10" customWidth="1"/>
    <col min="8" max="8" width="59.7109375" style="10" customWidth="1"/>
    <col min="9" max="10" width="17.140625" style="10" hidden="1" customWidth="1"/>
    <col min="11" max="11" width="17.7109375" style="10" hidden="1" customWidth="1"/>
    <col min="12" max="12" width="17.28515625" style="9" hidden="1" customWidth="1"/>
    <col min="13" max="13" width="11.42578125" style="164"/>
    <col min="14" max="23" width="11.42578125" style="165"/>
    <col min="24" max="39" width="11.42578125" style="160"/>
    <col min="40" max="16384" width="11.42578125" style="29"/>
  </cols>
  <sheetData>
    <row r="1" spans="1:39" ht="6.75" customHeight="1" x14ac:dyDescent="0.2"/>
    <row r="2" spans="1:39" ht="27.75" customHeight="1" x14ac:dyDescent="0.2">
      <c r="A2" s="190" t="s">
        <v>0</v>
      </c>
      <c r="B2" s="190"/>
      <c r="C2" s="190"/>
      <c r="D2" s="190"/>
      <c r="E2" s="190"/>
      <c r="F2" s="190"/>
      <c r="G2" s="190"/>
      <c r="H2" s="190"/>
      <c r="I2" s="190"/>
      <c r="J2" s="190"/>
      <c r="K2" s="190"/>
      <c r="L2" s="190"/>
    </row>
    <row r="3" spans="1:39" ht="33" customHeight="1" x14ac:dyDescent="0.2">
      <c r="A3" s="189" t="str">
        <f>'Informe de Avance'!L5</f>
        <v>Enero - Abril 2022</v>
      </c>
      <c r="B3" s="189"/>
      <c r="C3" s="189"/>
      <c r="D3" s="189"/>
      <c r="E3" s="189"/>
      <c r="F3" s="189"/>
      <c r="G3" s="189"/>
      <c r="H3" s="189"/>
      <c r="I3" s="189"/>
      <c r="J3" s="189"/>
      <c r="K3" s="189"/>
      <c r="L3" s="189"/>
    </row>
    <row r="4" spans="1:39" ht="5.25" customHeight="1" x14ac:dyDescent="0.2">
      <c r="A4" s="81"/>
      <c r="B4" s="32"/>
      <c r="C4" s="31"/>
      <c r="D4" s="31"/>
      <c r="E4" s="32"/>
      <c r="F4" s="41"/>
      <c r="G4" s="32"/>
      <c r="H4" s="32"/>
      <c r="I4" s="32"/>
      <c r="J4" s="32"/>
      <c r="K4" s="32"/>
      <c r="L4" s="31"/>
    </row>
    <row r="5" spans="1:39" s="55" customFormat="1" ht="24" customHeight="1" x14ac:dyDescent="0.25">
      <c r="A5" s="113" t="s">
        <v>1</v>
      </c>
      <c r="B5" s="191" t="s">
        <v>2</v>
      </c>
      <c r="C5" s="191"/>
      <c r="D5" s="191"/>
      <c r="E5" s="191"/>
      <c r="F5" s="191"/>
      <c r="G5" s="192"/>
      <c r="H5" s="192"/>
      <c r="I5" s="192"/>
      <c r="J5" s="192"/>
      <c r="K5" s="192"/>
      <c r="L5" s="192"/>
      <c r="M5" s="166"/>
      <c r="N5" s="167"/>
      <c r="O5" s="167"/>
      <c r="P5" s="167"/>
      <c r="Q5" s="167"/>
      <c r="R5" s="167"/>
      <c r="S5" s="167"/>
      <c r="T5" s="167"/>
      <c r="U5" s="167"/>
      <c r="V5" s="167"/>
      <c r="W5" s="167"/>
      <c r="X5" s="161"/>
      <c r="Y5" s="161"/>
      <c r="Z5" s="161"/>
      <c r="AA5" s="161"/>
      <c r="AB5" s="161"/>
      <c r="AC5" s="161"/>
      <c r="AD5" s="161"/>
      <c r="AE5" s="161"/>
      <c r="AF5" s="161"/>
      <c r="AG5" s="161"/>
      <c r="AH5" s="161"/>
      <c r="AI5" s="161"/>
      <c r="AJ5" s="161"/>
      <c r="AK5" s="161"/>
      <c r="AL5" s="161"/>
      <c r="AM5" s="161"/>
    </row>
    <row r="6" spans="1:39" s="49" customFormat="1" ht="45" customHeight="1" x14ac:dyDescent="0.2">
      <c r="A6" s="117" t="s">
        <v>3</v>
      </c>
      <c r="B6" s="193" t="s">
        <v>4</v>
      </c>
      <c r="C6" s="193"/>
      <c r="D6" s="118" t="s">
        <v>5</v>
      </c>
      <c r="E6" s="118" t="s">
        <v>6</v>
      </c>
      <c r="F6" s="118" t="s">
        <v>7</v>
      </c>
      <c r="G6" s="119" t="s">
        <v>175</v>
      </c>
      <c r="H6" s="120" t="s">
        <v>8</v>
      </c>
      <c r="I6" s="119" t="s">
        <v>176</v>
      </c>
      <c r="J6" s="120" t="s">
        <v>8</v>
      </c>
      <c r="K6" s="119" t="s">
        <v>177</v>
      </c>
      <c r="L6" s="120" t="s">
        <v>8</v>
      </c>
      <c r="M6" s="168"/>
      <c r="N6" s="169"/>
      <c r="O6" s="169"/>
      <c r="P6" s="169"/>
      <c r="Q6" s="169"/>
      <c r="R6" s="169"/>
      <c r="S6" s="169"/>
      <c r="T6" s="169"/>
      <c r="U6" s="169"/>
      <c r="V6" s="169"/>
      <c r="W6" s="169"/>
      <c r="X6" s="162"/>
      <c r="Y6" s="162"/>
      <c r="Z6" s="162"/>
      <c r="AA6" s="162"/>
      <c r="AB6" s="162"/>
      <c r="AC6" s="162"/>
      <c r="AD6" s="162"/>
      <c r="AE6" s="162"/>
      <c r="AF6" s="162"/>
      <c r="AG6" s="162"/>
      <c r="AH6" s="162"/>
      <c r="AI6" s="162"/>
      <c r="AJ6" s="162"/>
      <c r="AK6" s="162"/>
      <c r="AL6" s="162"/>
      <c r="AM6" s="162"/>
    </row>
    <row r="7" spans="1:39" s="50" customFormat="1" ht="141" customHeight="1" x14ac:dyDescent="0.2">
      <c r="A7" s="185" t="s">
        <v>179</v>
      </c>
      <c r="B7" s="106" t="s">
        <v>172</v>
      </c>
      <c r="C7" s="107" t="s">
        <v>66</v>
      </c>
      <c r="D7" s="106" t="s">
        <v>9</v>
      </c>
      <c r="E7" s="106" t="s">
        <v>180</v>
      </c>
      <c r="F7" s="106" t="s">
        <v>181</v>
      </c>
      <c r="G7" s="155">
        <v>0.75</v>
      </c>
      <c r="H7" s="133" t="s">
        <v>306</v>
      </c>
      <c r="I7" s="109"/>
      <c r="J7" s="109"/>
      <c r="K7" s="110"/>
      <c r="L7" s="111"/>
      <c r="M7" s="170"/>
      <c r="N7" s="171"/>
      <c r="O7" s="171"/>
      <c r="P7" s="171"/>
      <c r="Q7" s="171"/>
      <c r="R7" s="171"/>
      <c r="S7" s="171"/>
      <c r="T7" s="171"/>
      <c r="U7" s="171"/>
      <c r="V7" s="171"/>
      <c r="W7" s="171"/>
      <c r="X7" s="157"/>
      <c r="Y7" s="157"/>
      <c r="Z7" s="157"/>
      <c r="AA7" s="157"/>
      <c r="AB7" s="157"/>
      <c r="AC7" s="157"/>
      <c r="AD7" s="157"/>
      <c r="AE7" s="157"/>
      <c r="AF7" s="157"/>
      <c r="AG7" s="157"/>
      <c r="AH7" s="157"/>
      <c r="AI7" s="157"/>
      <c r="AJ7" s="157"/>
      <c r="AK7" s="157"/>
      <c r="AL7" s="157"/>
      <c r="AM7" s="157"/>
    </row>
    <row r="8" spans="1:39" s="50" customFormat="1" ht="141" customHeight="1" x14ac:dyDescent="0.2">
      <c r="A8" s="186"/>
      <c r="B8" s="106" t="s">
        <v>182</v>
      </c>
      <c r="C8" s="107" t="s">
        <v>67</v>
      </c>
      <c r="D8" s="106" t="s">
        <v>84</v>
      </c>
      <c r="E8" s="106" t="s">
        <v>180</v>
      </c>
      <c r="F8" s="106" t="s">
        <v>181</v>
      </c>
      <c r="G8" s="155">
        <v>0.8</v>
      </c>
      <c r="H8" s="133" t="s">
        <v>310</v>
      </c>
      <c r="I8" s="109"/>
      <c r="J8" s="109"/>
      <c r="K8" s="110"/>
      <c r="L8" s="111"/>
      <c r="M8" s="170"/>
      <c r="N8" s="171"/>
      <c r="O8" s="171"/>
      <c r="P8" s="171"/>
      <c r="Q8" s="171"/>
      <c r="R8" s="171"/>
      <c r="S8" s="171"/>
      <c r="T8" s="171"/>
      <c r="U8" s="171"/>
      <c r="V8" s="171"/>
      <c r="W8" s="171"/>
      <c r="X8" s="157"/>
      <c r="Y8" s="157"/>
      <c r="Z8" s="157"/>
      <c r="AA8" s="157"/>
      <c r="AB8" s="157"/>
      <c r="AC8" s="157"/>
      <c r="AD8" s="157"/>
      <c r="AE8" s="157"/>
      <c r="AF8" s="157"/>
      <c r="AG8" s="157"/>
      <c r="AH8" s="157"/>
      <c r="AI8" s="157"/>
      <c r="AJ8" s="157"/>
      <c r="AK8" s="157"/>
      <c r="AL8" s="157"/>
      <c r="AM8" s="157"/>
    </row>
    <row r="9" spans="1:39" s="50" customFormat="1" ht="66.75" customHeight="1" x14ac:dyDescent="0.2">
      <c r="A9" s="187"/>
      <c r="B9" s="106" t="s">
        <v>183</v>
      </c>
      <c r="C9" s="107" t="s">
        <v>184</v>
      </c>
      <c r="D9" s="106" t="s">
        <v>185</v>
      </c>
      <c r="E9" s="106" t="s">
        <v>180</v>
      </c>
      <c r="F9" s="106" t="s">
        <v>181</v>
      </c>
      <c r="G9" s="155">
        <v>0</v>
      </c>
      <c r="H9" s="133" t="s">
        <v>307</v>
      </c>
      <c r="I9" s="109"/>
      <c r="J9" s="109"/>
      <c r="K9" s="110"/>
      <c r="L9" s="111"/>
      <c r="M9" s="170"/>
      <c r="N9" s="171"/>
      <c r="O9" s="171"/>
      <c r="P9" s="171"/>
      <c r="Q9" s="171"/>
      <c r="R9" s="171"/>
      <c r="S9" s="171"/>
      <c r="T9" s="171"/>
      <c r="U9" s="171"/>
      <c r="V9" s="171"/>
      <c r="W9" s="171"/>
      <c r="X9" s="157"/>
      <c r="Y9" s="157"/>
      <c r="Z9" s="157"/>
      <c r="AA9" s="157"/>
      <c r="AB9" s="157"/>
      <c r="AC9" s="157"/>
      <c r="AD9" s="157"/>
      <c r="AE9" s="157"/>
      <c r="AF9" s="157"/>
      <c r="AG9" s="157"/>
      <c r="AH9" s="157"/>
      <c r="AI9" s="157"/>
      <c r="AJ9" s="157"/>
      <c r="AK9" s="157"/>
      <c r="AL9" s="157"/>
      <c r="AM9" s="157"/>
    </row>
    <row r="10" spans="1:39" s="50" customFormat="1" ht="136.5" customHeight="1" x14ac:dyDescent="0.2">
      <c r="A10" s="108" t="s">
        <v>186</v>
      </c>
      <c r="B10" s="106" t="s">
        <v>187</v>
      </c>
      <c r="C10" s="107" t="s">
        <v>85</v>
      </c>
      <c r="D10" s="106" t="s">
        <v>12</v>
      </c>
      <c r="E10" s="106" t="s">
        <v>188</v>
      </c>
      <c r="F10" s="106" t="s">
        <v>181</v>
      </c>
      <c r="G10" s="154">
        <v>1</v>
      </c>
      <c r="H10" s="133" t="s">
        <v>308</v>
      </c>
      <c r="I10" s="112"/>
      <c r="J10" s="112"/>
      <c r="K10" s="112"/>
      <c r="L10" s="111"/>
      <c r="M10" s="170"/>
      <c r="N10" s="171"/>
      <c r="O10" s="171"/>
      <c r="P10" s="171"/>
      <c r="Q10" s="171"/>
      <c r="R10" s="171"/>
      <c r="S10" s="171"/>
      <c r="T10" s="171"/>
      <c r="U10" s="171"/>
      <c r="V10" s="171"/>
      <c r="W10" s="171"/>
      <c r="X10" s="157"/>
      <c r="Y10" s="157"/>
      <c r="Z10" s="157"/>
      <c r="AA10" s="157"/>
      <c r="AB10" s="157"/>
      <c r="AC10" s="157"/>
      <c r="AD10" s="157"/>
      <c r="AE10" s="157"/>
      <c r="AF10" s="157"/>
      <c r="AG10" s="157"/>
      <c r="AH10" s="157"/>
      <c r="AI10" s="157"/>
      <c r="AJ10" s="157"/>
      <c r="AK10" s="157"/>
      <c r="AL10" s="157"/>
      <c r="AM10" s="157"/>
    </row>
    <row r="11" spans="1:39" s="50" customFormat="1" ht="93.75" customHeight="1" x14ac:dyDescent="0.2">
      <c r="A11" s="108" t="s">
        <v>189</v>
      </c>
      <c r="B11" s="106" t="s">
        <v>190</v>
      </c>
      <c r="C11" s="107" t="s">
        <v>68</v>
      </c>
      <c r="D11" s="106" t="s">
        <v>69</v>
      </c>
      <c r="E11" s="106" t="s">
        <v>188</v>
      </c>
      <c r="F11" s="106" t="s">
        <v>181</v>
      </c>
      <c r="G11" s="154">
        <v>0</v>
      </c>
      <c r="H11" s="133" t="s">
        <v>309</v>
      </c>
      <c r="I11" s="112"/>
      <c r="J11" s="112"/>
      <c r="K11" s="112"/>
      <c r="L11" s="111"/>
      <c r="M11" s="170"/>
      <c r="N11" s="171"/>
      <c r="O11" s="171"/>
      <c r="P11" s="171"/>
      <c r="Q11" s="171"/>
      <c r="R11" s="171"/>
      <c r="S11" s="171"/>
      <c r="T11" s="171"/>
      <c r="U11" s="171"/>
      <c r="V11" s="171"/>
      <c r="W11" s="171"/>
      <c r="X11" s="157"/>
      <c r="Y11" s="157"/>
      <c r="Z11" s="157"/>
      <c r="AA11" s="157"/>
      <c r="AB11" s="157"/>
      <c r="AC11" s="157"/>
      <c r="AD11" s="157"/>
      <c r="AE11" s="157"/>
      <c r="AF11" s="157"/>
      <c r="AG11" s="157"/>
      <c r="AH11" s="157"/>
      <c r="AI11" s="157"/>
      <c r="AJ11" s="157"/>
      <c r="AK11" s="157"/>
      <c r="AL11" s="157"/>
      <c r="AM11" s="157"/>
    </row>
    <row r="12" spans="1:39" s="50" customFormat="1" ht="93" customHeight="1" x14ac:dyDescent="0.2">
      <c r="A12" s="108" t="s">
        <v>191</v>
      </c>
      <c r="B12" s="106" t="s">
        <v>192</v>
      </c>
      <c r="C12" s="107" t="s">
        <v>70</v>
      </c>
      <c r="D12" s="106" t="s">
        <v>71</v>
      </c>
      <c r="E12" s="106" t="s">
        <v>11</v>
      </c>
      <c r="F12" s="106" t="s">
        <v>181</v>
      </c>
      <c r="G12" s="154">
        <v>0.34</v>
      </c>
      <c r="H12" s="158" t="s">
        <v>313</v>
      </c>
      <c r="I12" s="112"/>
      <c r="J12" s="112"/>
      <c r="K12" s="112"/>
      <c r="L12" s="111"/>
      <c r="M12" s="170"/>
      <c r="N12" s="171"/>
      <c r="O12" s="171"/>
      <c r="P12" s="171"/>
      <c r="Q12" s="171"/>
      <c r="R12" s="171"/>
      <c r="S12" s="171"/>
      <c r="T12" s="171"/>
      <c r="U12" s="171"/>
      <c r="V12" s="171"/>
      <c r="W12" s="171"/>
      <c r="X12" s="157"/>
      <c r="Y12" s="157"/>
      <c r="Z12" s="157"/>
      <c r="AA12" s="157"/>
      <c r="AB12" s="157"/>
      <c r="AC12" s="157"/>
      <c r="AD12" s="157"/>
      <c r="AE12" s="157"/>
      <c r="AF12" s="157"/>
      <c r="AG12" s="157"/>
      <c r="AH12" s="157"/>
      <c r="AI12" s="157"/>
      <c r="AJ12" s="157"/>
      <c r="AK12" s="157"/>
      <c r="AL12" s="157"/>
      <c r="AM12" s="157"/>
    </row>
    <row r="13" spans="1:39" s="50" customFormat="1" ht="68.25" customHeight="1" x14ac:dyDescent="0.2">
      <c r="A13" s="108" t="s">
        <v>193</v>
      </c>
      <c r="B13" s="106" t="s">
        <v>194</v>
      </c>
      <c r="C13" s="107" t="s">
        <v>13</v>
      </c>
      <c r="D13" s="106" t="s">
        <v>86</v>
      </c>
      <c r="E13" s="106" t="s">
        <v>39</v>
      </c>
      <c r="F13" s="106" t="s">
        <v>181</v>
      </c>
      <c r="G13" s="154">
        <v>0.34</v>
      </c>
      <c r="H13" s="158" t="s">
        <v>311</v>
      </c>
      <c r="I13" s="112"/>
      <c r="J13" s="112"/>
      <c r="K13" s="112"/>
      <c r="L13" s="111"/>
      <c r="M13" s="170"/>
      <c r="N13" s="171"/>
      <c r="O13" s="171"/>
      <c r="P13" s="171"/>
      <c r="Q13" s="171"/>
      <c r="R13" s="171"/>
      <c r="S13" s="171"/>
      <c r="T13" s="171"/>
      <c r="U13" s="171"/>
      <c r="V13" s="171"/>
      <c r="W13" s="171"/>
      <c r="X13" s="157"/>
      <c r="Y13" s="157"/>
      <c r="Z13" s="157"/>
      <c r="AA13" s="157"/>
      <c r="AB13" s="157"/>
      <c r="AC13" s="157"/>
      <c r="AD13" s="157"/>
      <c r="AE13" s="157"/>
      <c r="AF13" s="157"/>
      <c r="AG13" s="157"/>
      <c r="AH13" s="157"/>
      <c r="AI13" s="157"/>
      <c r="AJ13" s="157"/>
      <c r="AK13" s="157"/>
      <c r="AL13" s="157"/>
      <c r="AM13" s="157"/>
    </row>
    <row r="15" spans="1:39" s="54" customFormat="1" ht="25.5" customHeight="1" x14ac:dyDescent="0.25">
      <c r="A15" s="188" t="s">
        <v>14</v>
      </c>
      <c r="B15" s="188"/>
      <c r="C15" s="122">
        <f>COUNTIF(C7:C13,"*")</f>
        <v>7</v>
      </c>
      <c r="D15" s="56"/>
      <c r="E15" s="188" t="s">
        <v>15</v>
      </c>
      <c r="F15" s="188"/>
      <c r="G15" s="121">
        <f>AVERAGE(G7:G13)</f>
        <v>0.46142857142857135</v>
      </c>
      <c r="H15" s="10"/>
      <c r="I15" s="121" t="e">
        <f t="shared" ref="I15:K15" si="0">AVERAGE(I7:I13)</f>
        <v>#DIV/0!</v>
      </c>
      <c r="J15" s="121"/>
      <c r="K15" s="121" t="e">
        <f t="shared" si="0"/>
        <v>#DIV/0!</v>
      </c>
      <c r="L15" s="40"/>
      <c r="M15" s="172"/>
      <c r="N15" s="173"/>
      <c r="O15" s="173"/>
      <c r="P15" s="173"/>
      <c r="Q15" s="173"/>
      <c r="R15" s="173"/>
      <c r="S15" s="173"/>
      <c r="T15" s="173"/>
      <c r="U15" s="173"/>
      <c r="V15" s="173"/>
      <c r="W15" s="173"/>
      <c r="X15" s="163"/>
      <c r="Y15" s="163"/>
      <c r="Z15" s="163"/>
      <c r="AA15" s="163"/>
      <c r="AB15" s="163"/>
      <c r="AC15" s="163"/>
      <c r="AD15" s="163"/>
      <c r="AE15" s="163"/>
      <c r="AF15" s="163"/>
      <c r="AG15" s="163"/>
      <c r="AH15" s="163"/>
      <c r="AI15" s="163"/>
      <c r="AJ15" s="163"/>
      <c r="AK15" s="163"/>
      <c r="AL15" s="163"/>
      <c r="AM15" s="163"/>
    </row>
    <row r="16" spans="1:39" ht="20.25" customHeight="1" x14ac:dyDescent="0.2"/>
  </sheetData>
  <mergeCells count="7">
    <mergeCell ref="A7:A9"/>
    <mergeCell ref="A15:B15"/>
    <mergeCell ref="E15:F15"/>
    <mergeCell ref="A3:L3"/>
    <mergeCell ref="A2:L2"/>
    <mergeCell ref="B5:L5"/>
    <mergeCell ref="B6:C6"/>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P10"/>
  <sheetViews>
    <sheetView showGridLines="0" zoomScale="70" zoomScaleNormal="70" zoomScaleSheetLayoutView="80" workbookViewId="0">
      <selection activeCell="E8" sqref="E8"/>
    </sheetView>
  </sheetViews>
  <sheetFormatPr baseColWidth="10" defaultColWidth="11.42578125" defaultRowHeight="12.75" x14ac:dyDescent="0.2"/>
  <cols>
    <col min="1" max="1" width="4.42578125" style="10" customWidth="1"/>
    <col min="2" max="2" width="32.42578125" style="9" customWidth="1"/>
    <col min="3" max="3" width="19.85546875" style="19" customWidth="1"/>
    <col min="4" max="4" width="34.140625" style="9" customWidth="1"/>
    <col min="5" max="5" width="35.5703125" style="9" customWidth="1"/>
    <col min="6" max="6" width="33.85546875" style="9" customWidth="1"/>
    <col min="7" max="7" width="41.85546875" style="9" customWidth="1"/>
    <col min="8" max="8" width="35.7109375" style="9" customWidth="1"/>
    <col min="9" max="9" width="16.85546875" style="9" bestFit="1" customWidth="1"/>
    <col min="10" max="10" width="14.28515625" style="9" customWidth="1"/>
    <col min="11" max="11" width="17.28515625" style="42" bestFit="1" customWidth="1"/>
    <col min="12" max="12" width="59.5703125" style="42" customWidth="1"/>
    <col min="13" max="14" width="17.140625" style="42" hidden="1" customWidth="1"/>
    <col min="15" max="15" width="17.7109375" style="42" hidden="1" customWidth="1"/>
    <col min="16" max="16" width="17.85546875" style="9" hidden="1" customWidth="1"/>
    <col min="17" max="17" width="12.5703125" style="9" customWidth="1"/>
    <col min="18" max="16384" width="11.42578125" style="9"/>
  </cols>
  <sheetData>
    <row r="2" spans="1:16" s="23" customFormat="1" ht="33.75" customHeight="1" x14ac:dyDescent="0.25">
      <c r="A2" s="194" t="s">
        <v>16</v>
      </c>
      <c r="B2" s="194"/>
      <c r="C2" s="197" t="s">
        <v>17</v>
      </c>
      <c r="D2" s="197"/>
      <c r="E2" s="197"/>
      <c r="F2" s="197"/>
      <c r="G2" s="197"/>
      <c r="H2" s="197"/>
      <c r="I2" s="197"/>
      <c r="J2" s="197"/>
      <c r="K2" s="197"/>
      <c r="L2" s="197"/>
      <c r="M2" s="197"/>
      <c r="N2" s="197"/>
      <c r="O2" s="197"/>
      <c r="P2" s="197"/>
    </row>
    <row r="3" spans="1:16" s="54" customFormat="1" ht="30.75" customHeight="1" x14ac:dyDescent="0.25">
      <c r="A3" s="194"/>
      <c r="B3" s="194"/>
      <c r="C3" s="195" t="s">
        <v>18</v>
      </c>
      <c r="D3" s="195"/>
      <c r="E3" s="195"/>
      <c r="F3" s="195"/>
      <c r="G3" s="195"/>
      <c r="H3" s="195"/>
      <c r="I3" s="195"/>
      <c r="J3" s="195"/>
      <c r="K3" s="195"/>
      <c r="L3" s="195"/>
      <c r="M3" s="195"/>
      <c r="N3" s="195"/>
      <c r="O3" s="195"/>
      <c r="P3" s="195"/>
    </row>
    <row r="4" spans="1:16" s="54" customFormat="1" ht="45" x14ac:dyDescent="0.25">
      <c r="A4" s="125" t="s">
        <v>19</v>
      </c>
      <c r="B4" s="125" t="s">
        <v>215</v>
      </c>
      <c r="C4" s="125" t="s">
        <v>216</v>
      </c>
      <c r="D4" s="125" t="s">
        <v>217</v>
      </c>
      <c r="E4" s="125" t="s">
        <v>218</v>
      </c>
      <c r="F4" s="125" t="s">
        <v>219</v>
      </c>
      <c r="G4" s="125" t="s">
        <v>220</v>
      </c>
      <c r="H4" s="125" t="s">
        <v>221</v>
      </c>
      <c r="I4" s="125" t="s">
        <v>222</v>
      </c>
      <c r="J4" s="125" t="s">
        <v>223</v>
      </c>
      <c r="K4" s="121" t="s">
        <v>178</v>
      </c>
      <c r="L4" s="127" t="s">
        <v>8</v>
      </c>
      <c r="M4" s="126" t="s">
        <v>176</v>
      </c>
      <c r="N4" s="127" t="s">
        <v>8</v>
      </c>
      <c r="O4" s="126" t="s">
        <v>177</v>
      </c>
      <c r="P4" s="127" t="s">
        <v>8</v>
      </c>
    </row>
    <row r="5" spans="1:16" s="54" customFormat="1" ht="160.5" customHeight="1" x14ac:dyDescent="0.25">
      <c r="A5" s="114">
        <v>1</v>
      </c>
      <c r="B5" s="107" t="s">
        <v>195</v>
      </c>
      <c r="C5" s="106" t="s">
        <v>20</v>
      </c>
      <c r="D5" s="107" t="s">
        <v>196</v>
      </c>
      <c r="E5" s="107" t="s">
        <v>197</v>
      </c>
      <c r="F5" s="107" t="s">
        <v>198</v>
      </c>
      <c r="G5" s="107" t="s">
        <v>83</v>
      </c>
      <c r="H5" s="115" t="s">
        <v>305</v>
      </c>
      <c r="I5" s="106" t="s">
        <v>199</v>
      </c>
      <c r="J5" s="106" t="s">
        <v>200</v>
      </c>
      <c r="K5" s="155">
        <v>0.3</v>
      </c>
      <c r="L5" s="159" t="s">
        <v>314</v>
      </c>
      <c r="M5" s="83"/>
      <c r="N5" s="83"/>
      <c r="O5" s="83"/>
      <c r="P5" s="94"/>
    </row>
    <row r="6" spans="1:16" s="54" customFormat="1" ht="108.75" customHeight="1" x14ac:dyDescent="0.25">
      <c r="A6" s="114">
        <v>2</v>
      </c>
      <c r="B6" s="107" t="s">
        <v>201</v>
      </c>
      <c r="C6" s="106" t="s">
        <v>20</v>
      </c>
      <c r="D6" s="107" t="s">
        <v>202</v>
      </c>
      <c r="E6" s="107" t="s">
        <v>203</v>
      </c>
      <c r="F6" s="107" t="s">
        <v>204</v>
      </c>
      <c r="G6" s="107" t="s">
        <v>312</v>
      </c>
      <c r="H6" s="115" t="s">
        <v>21</v>
      </c>
      <c r="I6" s="116" t="s">
        <v>205</v>
      </c>
      <c r="J6" s="116" t="s">
        <v>206</v>
      </c>
      <c r="K6" s="83">
        <v>0.2</v>
      </c>
      <c r="L6" s="159" t="s">
        <v>316</v>
      </c>
      <c r="M6" s="83"/>
      <c r="N6" s="83"/>
      <c r="O6" s="83"/>
      <c r="P6" s="94"/>
    </row>
    <row r="7" spans="1:16" s="54" customFormat="1" ht="75" x14ac:dyDescent="0.25">
      <c r="A7" s="114">
        <v>3</v>
      </c>
      <c r="B7" s="107" t="s">
        <v>207</v>
      </c>
      <c r="C7" s="106" t="s">
        <v>20</v>
      </c>
      <c r="D7" s="107" t="s">
        <v>208</v>
      </c>
      <c r="E7" s="107" t="s">
        <v>209</v>
      </c>
      <c r="F7" s="107" t="s">
        <v>210</v>
      </c>
      <c r="G7" s="107" t="s">
        <v>211</v>
      </c>
      <c r="H7" s="115" t="s">
        <v>21</v>
      </c>
      <c r="I7" s="116" t="s">
        <v>199</v>
      </c>
      <c r="J7" s="116" t="s">
        <v>205</v>
      </c>
      <c r="K7" s="83">
        <v>1</v>
      </c>
      <c r="L7" s="159" t="s">
        <v>317</v>
      </c>
      <c r="M7" s="83"/>
      <c r="N7" s="83"/>
      <c r="O7" s="83"/>
      <c r="P7" s="94"/>
    </row>
    <row r="8" spans="1:16" s="54" customFormat="1" ht="165.75" customHeight="1" x14ac:dyDescent="0.25">
      <c r="A8" s="114">
        <v>4</v>
      </c>
      <c r="B8" s="107" t="s">
        <v>88</v>
      </c>
      <c r="C8" s="106" t="s">
        <v>20</v>
      </c>
      <c r="D8" s="107" t="s">
        <v>224</v>
      </c>
      <c r="E8" s="107" t="s">
        <v>349</v>
      </c>
      <c r="F8" s="107" t="s">
        <v>212</v>
      </c>
      <c r="G8" s="107" t="s">
        <v>213</v>
      </c>
      <c r="H8" s="115" t="s">
        <v>40</v>
      </c>
      <c r="I8" s="116" t="s">
        <v>214</v>
      </c>
      <c r="J8" s="116" t="s">
        <v>200</v>
      </c>
      <c r="K8" s="83">
        <v>1</v>
      </c>
      <c r="L8" s="159" t="s">
        <v>318</v>
      </c>
      <c r="M8" s="83"/>
      <c r="N8" s="83"/>
      <c r="O8" s="83"/>
      <c r="P8" s="94"/>
    </row>
    <row r="9" spans="1:16" x14ac:dyDescent="0.2">
      <c r="A9" s="21"/>
      <c r="B9" s="20"/>
      <c r="C9" s="21"/>
      <c r="D9" s="20"/>
      <c r="E9" s="20"/>
      <c r="F9" s="20"/>
      <c r="G9" s="20"/>
      <c r="H9" s="20"/>
      <c r="I9" s="20"/>
      <c r="J9" s="20"/>
    </row>
    <row r="10" spans="1:16" s="58" customFormat="1" ht="15.75" x14ac:dyDescent="0.25">
      <c r="A10" s="196" t="s">
        <v>14</v>
      </c>
      <c r="B10" s="196"/>
      <c r="C10" s="196"/>
      <c r="D10" s="124">
        <f>COUNTIF(D5:D8,"*")</f>
        <v>4</v>
      </c>
      <c r="I10" s="196" t="s">
        <v>15</v>
      </c>
      <c r="J10" s="196"/>
      <c r="K10" s="123">
        <f>AVERAGE(K5:K8)</f>
        <v>0.625</v>
      </c>
      <c r="L10" s="42"/>
      <c r="M10" s="123" t="e">
        <f t="shared" ref="M10:O10" si="0">AVERAGE(M5:M8)</f>
        <v>#DIV/0!</v>
      </c>
      <c r="N10" s="123"/>
      <c r="O10" s="123" t="e">
        <f t="shared" si="0"/>
        <v>#DIV/0!</v>
      </c>
    </row>
  </sheetData>
  <mergeCells count="5">
    <mergeCell ref="A2:B3"/>
    <mergeCell ref="C3:P3"/>
    <mergeCell ref="A10:C10"/>
    <mergeCell ref="I10:J10"/>
    <mergeCell ref="C2:P2"/>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2"/>
  <sheetViews>
    <sheetView showGridLines="0" zoomScale="80" zoomScaleNormal="80" zoomScaleSheetLayoutView="90" workbookViewId="0">
      <selection activeCell="D16" sqref="D16"/>
    </sheetView>
  </sheetViews>
  <sheetFormatPr baseColWidth="10" defaultColWidth="11.42578125" defaultRowHeight="12.75" x14ac:dyDescent="0.2"/>
  <cols>
    <col min="1" max="1" width="33.42578125" style="9" customWidth="1"/>
    <col min="2" max="2" width="4.5703125" style="10" customWidth="1"/>
    <col min="3" max="3" width="35.7109375" style="9" customWidth="1"/>
    <col min="4" max="4" width="22.85546875" style="22" customWidth="1"/>
    <col min="5" max="5" width="18.42578125" style="22" customWidth="1"/>
    <col min="6" max="6" width="13.85546875" style="22" customWidth="1"/>
    <col min="7" max="7" width="14.5703125" style="43" bestFit="1" customWidth="1"/>
    <col min="8" max="8" width="51.5703125" style="42" customWidth="1"/>
    <col min="9" max="9" width="15.28515625" style="43" hidden="1" customWidth="1"/>
    <col min="10" max="10" width="15.85546875" style="43" hidden="1" customWidth="1"/>
    <col min="11" max="11" width="16" style="43" hidden="1" customWidth="1"/>
    <col min="12" max="12" width="15.85546875" style="9" hidden="1" customWidth="1"/>
    <col min="13" max="16384" width="11.42578125" style="9"/>
  </cols>
  <sheetData>
    <row r="1" spans="1:12" ht="3.75" customHeight="1" x14ac:dyDescent="0.2"/>
    <row r="2" spans="1:12" s="24" customFormat="1" ht="27" customHeight="1" x14ac:dyDescent="0.3">
      <c r="A2" s="129" t="s">
        <v>22</v>
      </c>
      <c r="B2" s="201" t="s">
        <v>23</v>
      </c>
      <c r="C2" s="201"/>
      <c r="D2" s="201"/>
      <c r="E2" s="201"/>
      <c r="F2" s="201"/>
      <c r="G2" s="201"/>
      <c r="H2" s="201"/>
      <c r="I2" s="201"/>
      <c r="J2" s="201"/>
      <c r="K2" s="201"/>
      <c r="L2" s="201"/>
    </row>
    <row r="3" spans="1:12" s="51" customFormat="1" ht="52.5" customHeight="1" x14ac:dyDescent="0.25">
      <c r="A3" s="130" t="s">
        <v>24</v>
      </c>
      <c r="B3" s="200" t="s">
        <v>4</v>
      </c>
      <c r="C3" s="200"/>
      <c r="D3" s="130" t="s">
        <v>25</v>
      </c>
      <c r="E3" s="130" t="s">
        <v>26</v>
      </c>
      <c r="F3" s="130" t="s">
        <v>27</v>
      </c>
      <c r="G3" s="119" t="s">
        <v>175</v>
      </c>
      <c r="H3" s="183" t="s">
        <v>8</v>
      </c>
      <c r="I3" s="120" t="s">
        <v>176</v>
      </c>
      <c r="J3" s="131" t="s">
        <v>8</v>
      </c>
      <c r="K3" s="120" t="s">
        <v>177</v>
      </c>
      <c r="L3" s="131" t="s">
        <v>8</v>
      </c>
    </row>
    <row r="4" spans="1:12" s="51" customFormat="1" ht="149.25" customHeight="1" x14ac:dyDescent="0.25">
      <c r="A4" s="202" t="s">
        <v>226</v>
      </c>
      <c r="B4" s="132" t="s">
        <v>172</v>
      </c>
      <c r="C4" s="99" t="s">
        <v>227</v>
      </c>
      <c r="D4" s="99" t="s">
        <v>28</v>
      </c>
      <c r="E4" s="132" t="s">
        <v>228</v>
      </c>
      <c r="F4" s="132" t="s">
        <v>181</v>
      </c>
      <c r="G4" s="82">
        <v>0.8</v>
      </c>
      <c r="H4" s="175" t="s">
        <v>330</v>
      </c>
      <c r="I4" s="156"/>
      <c r="J4" s="156"/>
      <c r="K4" s="82"/>
      <c r="L4" s="95"/>
    </row>
    <row r="5" spans="1:12" s="51" customFormat="1" ht="74.25" customHeight="1" x14ac:dyDescent="0.25">
      <c r="A5" s="203"/>
      <c r="B5" s="106" t="s">
        <v>173</v>
      </c>
      <c r="C5" s="133" t="s">
        <v>229</v>
      </c>
      <c r="D5" s="133" t="s">
        <v>29</v>
      </c>
      <c r="E5" s="106" t="s">
        <v>89</v>
      </c>
      <c r="F5" s="106" t="s">
        <v>181</v>
      </c>
      <c r="G5" s="82">
        <v>0.3</v>
      </c>
      <c r="H5" s="175" t="s">
        <v>319</v>
      </c>
      <c r="I5" s="174"/>
      <c r="J5" s="82"/>
      <c r="K5" s="82"/>
      <c r="L5" s="95"/>
    </row>
    <row r="6" spans="1:12" s="51" customFormat="1" ht="67.5" customHeight="1" x14ac:dyDescent="0.25">
      <c r="A6" s="204" t="s">
        <v>230</v>
      </c>
      <c r="B6" s="132" t="s">
        <v>187</v>
      </c>
      <c r="C6" s="133" t="s">
        <v>231</v>
      </c>
      <c r="D6" s="133" t="s">
        <v>30</v>
      </c>
      <c r="E6" s="106" t="s">
        <v>232</v>
      </c>
      <c r="F6" s="132" t="s">
        <v>181</v>
      </c>
      <c r="G6" s="82">
        <v>0.4</v>
      </c>
      <c r="H6" s="175" t="s">
        <v>331</v>
      </c>
      <c r="I6" s="82"/>
      <c r="J6" s="82"/>
      <c r="K6" s="82"/>
      <c r="L6" s="95"/>
    </row>
    <row r="7" spans="1:12" s="51" customFormat="1" ht="141.75" customHeight="1" x14ac:dyDescent="0.25">
      <c r="A7" s="204"/>
      <c r="B7" s="132" t="s">
        <v>233</v>
      </c>
      <c r="C7" s="134" t="s">
        <v>31</v>
      </c>
      <c r="D7" s="134" t="s">
        <v>32</v>
      </c>
      <c r="E7" s="135" t="s">
        <v>234</v>
      </c>
      <c r="F7" s="106" t="s">
        <v>235</v>
      </c>
      <c r="G7" s="83">
        <v>1</v>
      </c>
      <c r="H7" s="175" t="s">
        <v>318</v>
      </c>
      <c r="I7" s="82"/>
      <c r="J7" s="82"/>
      <c r="K7" s="82"/>
      <c r="L7" s="95"/>
    </row>
    <row r="8" spans="1:12" s="51" customFormat="1" ht="90" x14ac:dyDescent="0.25">
      <c r="A8" s="136" t="s">
        <v>236</v>
      </c>
      <c r="B8" s="132" t="s">
        <v>190</v>
      </c>
      <c r="C8" s="99" t="s">
        <v>237</v>
      </c>
      <c r="D8" s="99" t="s">
        <v>33</v>
      </c>
      <c r="E8" s="132" t="s">
        <v>228</v>
      </c>
      <c r="F8" s="132" t="s">
        <v>181</v>
      </c>
      <c r="G8" s="66">
        <v>0.1</v>
      </c>
      <c r="H8" s="175" t="s">
        <v>332</v>
      </c>
      <c r="I8" s="138"/>
      <c r="J8" s="138"/>
      <c r="K8" s="138"/>
      <c r="L8" s="128"/>
    </row>
    <row r="9" spans="1:12" x14ac:dyDescent="0.2">
      <c r="C9" s="30"/>
    </row>
    <row r="10" spans="1:12" s="58" customFormat="1" ht="39.75" customHeight="1" x14ac:dyDescent="0.25">
      <c r="A10" s="198" t="s">
        <v>14</v>
      </c>
      <c r="B10" s="199"/>
      <c r="C10" s="124">
        <f>COUNTIF(C4:C8,"*")</f>
        <v>5</v>
      </c>
      <c r="D10" s="57"/>
      <c r="E10" s="198" t="s">
        <v>15</v>
      </c>
      <c r="F10" s="199"/>
      <c r="G10" s="137">
        <f>AVERAGE(G4:G8)</f>
        <v>0.52</v>
      </c>
      <c r="H10" s="42"/>
      <c r="I10" s="137" t="e">
        <f t="shared" ref="I10:K10" si="0">AVERAGE(I4:I8)</f>
        <v>#DIV/0!</v>
      </c>
      <c r="J10" s="43"/>
      <c r="K10" s="137" t="e">
        <f t="shared" si="0"/>
        <v>#DIV/0!</v>
      </c>
    </row>
    <row r="11" spans="1:12" x14ac:dyDescent="0.2">
      <c r="C11" s="30"/>
    </row>
    <row r="12" spans="1:12" x14ac:dyDescent="0.2">
      <c r="C12" s="30"/>
    </row>
  </sheetData>
  <mergeCells count="6">
    <mergeCell ref="A10:B10"/>
    <mergeCell ref="E10:F10"/>
    <mergeCell ref="B3:C3"/>
    <mergeCell ref="B2:L2"/>
    <mergeCell ref="A4:A5"/>
    <mergeCell ref="A6:A7"/>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BQ18"/>
  <sheetViews>
    <sheetView showGridLines="0" zoomScale="80" zoomScaleNormal="80" workbookViewId="0">
      <selection activeCell="M14" sqref="M14"/>
    </sheetView>
  </sheetViews>
  <sheetFormatPr baseColWidth="10" defaultColWidth="11.42578125" defaultRowHeight="12.75" x14ac:dyDescent="0.25"/>
  <cols>
    <col min="1" max="1" width="19.5703125" style="10" customWidth="1"/>
    <col min="2" max="2" width="5.28515625" style="10" customWidth="1"/>
    <col min="3" max="3" width="58.85546875" style="46" bestFit="1" customWidth="1"/>
    <col min="4" max="4" width="36.42578125" style="46" customWidth="1"/>
    <col min="5" max="5" width="34.28515625" style="46" bestFit="1" customWidth="1"/>
    <col min="6" max="6" width="18.42578125" style="20" bestFit="1" customWidth="1"/>
    <col min="7" max="7" width="14.5703125" style="43" customWidth="1"/>
    <col min="8" max="8" width="71.28515625" style="43" customWidth="1"/>
    <col min="9" max="10" width="15.28515625" style="43" hidden="1" customWidth="1"/>
    <col min="11" max="11" width="16" style="43" hidden="1" customWidth="1"/>
    <col min="12" max="12" width="14.85546875" style="11" hidden="1" customWidth="1"/>
    <col min="13" max="13" width="60.140625" style="28" customWidth="1"/>
    <col min="14" max="16384" width="11.42578125" style="46"/>
  </cols>
  <sheetData>
    <row r="2" spans="1:69" s="60" customFormat="1" ht="27.75" customHeight="1" x14ac:dyDescent="0.25">
      <c r="A2" s="201" t="s">
        <v>34</v>
      </c>
      <c r="B2" s="201"/>
      <c r="C2" s="201" t="s">
        <v>35</v>
      </c>
      <c r="D2" s="201"/>
      <c r="E2" s="201"/>
      <c r="F2" s="201"/>
      <c r="G2" s="201"/>
      <c r="H2" s="201"/>
      <c r="I2" s="201"/>
      <c r="J2" s="201"/>
      <c r="K2" s="201"/>
      <c r="L2" s="201"/>
      <c r="M2" s="59"/>
    </row>
    <row r="3" spans="1:69" s="47" customFormat="1" ht="42.75" customHeight="1" x14ac:dyDescent="0.25">
      <c r="A3" s="142" t="s">
        <v>3</v>
      </c>
      <c r="B3" s="205" t="s">
        <v>36</v>
      </c>
      <c r="C3" s="205"/>
      <c r="D3" s="142" t="s">
        <v>37</v>
      </c>
      <c r="E3" s="142" t="s">
        <v>26</v>
      </c>
      <c r="F3" s="143" t="s">
        <v>7</v>
      </c>
      <c r="G3" s="119" t="s">
        <v>175</v>
      </c>
      <c r="H3" s="144" t="s">
        <v>8</v>
      </c>
      <c r="I3" s="119" t="s">
        <v>176</v>
      </c>
      <c r="J3" s="144" t="s">
        <v>8</v>
      </c>
      <c r="K3" s="119" t="s">
        <v>177</v>
      </c>
      <c r="L3" s="144" t="s">
        <v>8</v>
      </c>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row>
    <row r="4" spans="1:69" s="48" customFormat="1" ht="99" customHeight="1" x14ac:dyDescent="0.25">
      <c r="A4" s="206" t="s">
        <v>238</v>
      </c>
      <c r="B4" s="36" t="s">
        <v>172</v>
      </c>
      <c r="C4" s="134" t="s">
        <v>239</v>
      </c>
      <c r="D4" s="135" t="s">
        <v>240</v>
      </c>
      <c r="E4" s="135" t="s">
        <v>76</v>
      </c>
      <c r="F4" s="135" t="s">
        <v>181</v>
      </c>
      <c r="G4" s="66">
        <v>0.25</v>
      </c>
      <c r="H4" s="179" t="s">
        <v>321</v>
      </c>
      <c r="I4" s="66"/>
      <c r="J4" s="66"/>
      <c r="K4" s="66"/>
      <c r="L4" s="95"/>
      <c r="M4" s="27"/>
    </row>
    <row r="5" spans="1:69" s="48" customFormat="1" ht="102" customHeight="1" x14ac:dyDescent="0.25">
      <c r="A5" s="207"/>
      <c r="B5" s="36" t="s">
        <v>173</v>
      </c>
      <c r="C5" s="134" t="s">
        <v>241</v>
      </c>
      <c r="D5" s="135" t="s">
        <v>242</v>
      </c>
      <c r="E5" s="135" t="s">
        <v>320</v>
      </c>
      <c r="F5" s="135" t="s">
        <v>181</v>
      </c>
      <c r="G5" s="66">
        <v>0.4</v>
      </c>
      <c r="H5" s="178" t="s">
        <v>328</v>
      </c>
      <c r="I5" s="66"/>
      <c r="J5" s="66"/>
      <c r="K5" s="66"/>
      <c r="L5" s="95"/>
      <c r="M5" s="27"/>
    </row>
    <row r="6" spans="1:69" s="48" customFormat="1" ht="193.5" customHeight="1" x14ac:dyDescent="0.25">
      <c r="A6" s="208" t="s">
        <v>243</v>
      </c>
      <c r="B6" s="36" t="s">
        <v>187</v>
      </c>
      <c r="C6" s="134" t="s">
        <v>244</v>
      </c>
      <c r="D6" s="135" t="s">
        <v>245</v>
      </c>
      <c r="E6" s="135" t="s">
        <v>246</v>
      </c>
      <c r="F6" s="135" t="s">
        <v>181</v>
      </c>
      <c r="G6" s="66">
        <v>0.4</v>
      </c>
      <c r="H6" s="178" t="s">
        <v>336</v>
      </c>
      <c r="I6" s="66"/>
      <c r="J6" s="66"/>
      <c r="K6" s="66"/>
      <c r="L6" s="95"/>
      <c r="M6" s="27"/>
    </row>
    <row r="7" spans="1:69" s="48" customFormat="1" ht="78.75" customHeight="1" x14ac:dyDescent="0.25">
      <c r="A7" s="209"/>
      <c r="B7" s="36" t="s">
        <v>233</v>
      </c>
      <c r="C7" s="134" t="s">
        <v>247</v>
      </c>
      <c r="D7" s="135" t="s">
        <v>248</v>
      </c>
      <c r="E7" s="135" t="s">
        <v>73</v>
      </c>
      <c r="F7" s="135" t="s">
        <v>181</v>
      </c>
      <c r="G7" s="66">
        <v>0.2</v>
      </c>
      <c r="H7" s="179" t="s">
        <v>322</v>
      </c>
      <c r="I7" s="66"/>
      <c r="J7" s="66"/>
      <c r="K7" s="66"/>
      <c r="L7" s="98"/>
      <c r="M7" s="27"/>
    </row>
    <row r="8" spans="1:69" s="48" customFormat="1" ht="51" customHeight="1" x14ac:dyDescent="0.25">
      <c r="A8" s="208" t="s">
        <v>249</v>
      </c>
      <c r="B8" s="114" t="s">
        <v>190</v>
      </c>
      <c r="C8" s="134" t="s">
        <v>50</v>
      </c>
      <c r="D8" s="135" t="s">
        <v>38</v>
      </c>
      <c r="E8" s="135" t="s">
        <v>39</v>
      </c>
      <c r="F8" s="135" t="s">
        <v>181</v>
      </c>
      <c r="G8" s="66">
        <v>0.35</v>
      </c>
      <c r="H8" s="180" t="s">
        <v>329</v>
      </c>
      <c r="I8" s="66"/>
      <c r="J8" s="66"/>
      <c r="K8" s="82"/>
      <c r="L8" s="95"/>
      <c r="M8" s="27"/>
    </row>
    <row r="9" spans="1:69" s="48" customFormat="1" ht="127.5" x14ac:dyDescent="0.25">
      <c r="A9" s="210"/>
      <c r="B9" s="114" t="s">
        <v>250</v>
      </c>
      <c r="C9" s="134" t="s">
        <v>251</v>
      </c>
      <c r="D9" s="135" t="s">
        <v>90</v>
      </c>
      <c r="E9" s="135" t="s">
        <v>252</v>
      </c>
      <c r="F9" s="135" t="s">
        <v>181</v>
      </c>
      <c r="G9" s="66">
        <v>0.2</v>
      </c>
      <c r="H9" s="179" t="s">
        <v>326</v>
      </c>
      <c r="I9" s="140"/>
      <c r="J9" s="140"/>
      <c r="K9" s="140"/>
      <c r="L9" s="128"/>
      <c r="M9" s="27"/>
    </row>
    <row r="10" spans="1:69" s="48" customFormat="1" ht="69" customHeight="1" x14ac:dyDescent="0.25">
      <c r="A10" s="210"/>
      <c r="B10" s="114" t="s">
        <v>253</v>
      </c>
      <c r="C10" s="107" t="s">
        <v>254</v>
      </c>
      <c r="D10" s="106" t="s">
        <v>90</v>
      </c>
      <c r="E10" s="106" t="s">
        <v>89</v>
      </c>
      <c r="F10" s="135" t="s">
        <v>181</v>
      </c>
      <c r="G10" s="96">
        <v>0.2</v>
      </c>
      <c r="H10" s="181" t="s">
        <v>327</v>
      </c>
      <c r="I10" s="140"/>
      <c r="J10" s="140"/>
      <c r="K10" s="140"/>
      <c r="L10" s="128"/>
      <c r="M10" s="27"/>
    </row>
    <row r="11" spans="1:69" s="48" customFormat="1" ht="111" customHeight="1" x14ac:dyDescent="0.25">
      <c r="A11" s="210"/>
      <c r="B11" s="114" t="s">
        <v>255</v>
      </c>
      <c r="C11" s="107" t="s">
        <v>256</v>
      </c>
      <c r="D11" s="106" t="s">
        <v>257</v>
      </c>
      <c r="E11" s="106" t="s">
        <v>40</v>
      </c>
      <c r="F11" s="135" t="s">
        <v>181</v>
      </c>
      <c r="G11" s="66">
        <v>1</v>
      </c>
      <c r="H11" s="179" t="s">
        <v>324</v>
      </c>
      <c r="I11" s="138"/>
      <c r="J11" s="138"/>
      <c r="K11" s="138"/>
      <c r="L11" s="128"/>
      <c r="M11" s="27"/>
    </row>
    <row r="12" spans="1:69" s="48" customFormat="1" ht="45" customHeight="1" x14ac:dyDescent="0.25">
      <c r="A12" s="210"/>
      <c r="B12" s="114" t="s">
        <v>258</v>
      </c>
      <c r="C12" s="107" t="s">
        <v>259</v>
      </c>
      <c r="D12" s="106" t="s">
        <v>74</v>
      </c>
      <c r="E12" s="106" t="s">
        <v>75</v>
      </c>
      <c r="F12" s="135" t="s">
        <v>181</v>
      </c>
      <c r="G12" s="96">
        <v>1</v>
      </c>
      <c r="H12" s="179" t="s">
        <v>323</v>
      </c>
      <c r="I12" s="138"/>
      <c r="J12" s="138"/>
      <c r="K12" s="138"/>
      <c r="L12" s="128"/>
      <c r="M12" s="27"/>
    </row>
    <row r="13" spans="1:69" s="48" customFormat="1" ht="70.5" customHeight="1" x14ac:dyDescent="0.25">
      <c r="A13" s="206" t="s">
        <v>260</v>
      </c>
      <c r="B13" s="114" t="s">
        <v>192</v>
      </c>
      <c r="C13" s="107" t="s">
        <v>261</v>
      </c>
      <c r="D13" s="106" t="s">
        <v>262</v>
      </c>
      <c r="E13" s="106" t="s">
        <v>39</v>
      </c>
      <c r="F13" s="135" t="s">
        <v>181</v>
      </c>
      <c r="G13" s="97">
        <v>0.5</v>
      </c>
      <c r="H13" s="182" t="s">
        <v>338</v>
      </c>
      <c r="I13" s="96"/>
      <c r="J13" s="96"/>
      <c r="K13" s="96"/>
      <c r="L13" s="95"/>
      <c r="M13" s="27"/>
    </row>
    <row r="14" spans="1:69" s="48" customFormat="1" ht="63.75" customHeight="1" x14ac:dyDescent="0.25">
      <c r="A14" s="207"/>
      <c r="B14" s="114" t="s">
        <v>263</v>
      </c>
      <c r="C14" s="107" t="s">
        <v>264</v>
      </c>
      <c r="D14" s="106" t="s">
        <v>265</v>
      </c>
      <c r="E14" s="106" t="s">
        <v>246</v>
      </c>
      <c r="F14" s="135" t="s">
        <v>181</v>
      </c>
      <c r="G14" s="97">
        <v>0.2</v>
      </c>
      <c r="H14" s="133" t="s">
        <v>337</v>
      </c>
      <c r="I14" s="66"/>
      <c r="J14" s="66"/>
      <c r="K14" s="66"/>
      <c r="L14" s="95"/>
      <c r="M14" s="27"/>
    </row>
    <row r="15" spans="1:69" s="48" customFormat="1" ht="93" customHeight="1" x14ac:dyDescent="0.25">
      <c r="A15" s="206" t="s">
        <v>266</v>
      </c>
      <c r="B15" s="114" t="s">
        <v>194</v>
      </c>
      <c r="C15" s="107" t="s">
        <v>91</v>
      </c>
      <c r="D15" s="106" t="s">
        <v>92</v>
      </c>
      <c r="E15" s="106" t="s">
        <v>39</v>
      </c>
      <c r="F15" s="135" t="s">
        <v>181</v>
      </c>
      <c r="G15" s="86">
        <v>0.35</v>
      </c>
      <c r="H15" s="133" t="s">
        <v>335</v>
      </c>
      <c r="I15" s="138"/>
      <c r="J15" s="138"/>
      <c r="K15" s="138"/>
      <c r="L15" s="128"/>
      <c r="M15" s="27"/>
    </row>
    <row r="16" spans="1:69" s="48" customFormat="1" ht="77.25" customHeight="1" x14ac:dyDescent="0.25">
      <c r="A16" s="207"/>
      <c r="B16" s="114" t="s">
        <v>267</v>
      </c>
      <c r="C16" s="107" t="s">
        <v>268</v>
      </c>
      <c r="D16" s="106" t="s">
        <v>269</v>
      </c>
      <c r="E16" s="106" t="s">
        <v>39</v>
      </c>
      <c r="F16" s="135" t="s">
        <v>181</v>
      </c>
      <c r="G16" s="66">
        <v>0.35</v>
      </c>
      <c r="H16" s="179" t="s">
        <v>339</v>
      </c>
      <c r="I16" s="138"/>
      <c r="J16" s="138"/>
      <c r="K16" s="138"/>
      <c r="L16" s="128"/>
      <c r="M16" s="27"/>
    </row>
    <row r="17" spans="1:13" s="48" customFormat="1" x14ac:dyDescent="0.25">
      <c r="A17" s="25"/>
      <c r="B17" s="25"/>
      <c r="F17" s="45"/>
      <c r="G17" s="44"/>
      <c r="H17" s="44"/>
      <c r="I17" s="44"/>
      <c r="J17" s="44"/>
      <c r="K17" s="44"/>
      <c r="L17" s="26"/>
      <c r="M17" s="27"/>
    </row>
    <row r="18" spans="1:13" s="53" customFormat="1" ht="25.5" customHeight="1" x14ac:dyDescent="0.25">
      <c r="A18" s="188" t="s">
        <v>14</v>
      </c>
      <c r="B18" s="188"/>
      <c r="C18" s="122">
        <f>COUNTIF(C4:C15,"*")</f>
        <v>12</v>
      </c>
      <c r="D18" s="56"/>
      <c r="E18" s="188" t="s">
        <v>15</v>
      </c>
      <c r="F18" s="188"/>
      <c r="G18" s="141">
        <f>AVERAGE(G4:G15)</f>
        <v>0.42083333333333334</v>
      </c>
      <c r="H18" s="43"/>
      <c r="I18" s="141" t="e">
        <f t="shared" ref="I18:K18" si="0">AVERAGE(I4:I16)</f>
        <v>#DIV/0!</v>
      </c>
      <c r="J18" s="141"/>
      <c r="K18" s="141" t="e">
        <f t="shared" si="0"/>
        <v>#DIV/0!</v>
      </c>
      <c r="L18" s="61"/>
      <c r="M18" s="62"/>
    </row>
  </sheetData>
  <mergeCells count="10">
    <mergeCell ref="B3:C3"/>
    <mergeCell ref="A2:B2"/>
    <mergeCell ref="C2:L2"/>
    <mergeCell ref="A18:B18"/>
    <mergeCell ref="E18:F18"/>
    <mergeCell ref="A4:A5"/>
    <mergeCell ref="A6:A7"/>
    <mergeCell ref="A8:A12"/>
    <mergeCell ref="A15:A16"/>
    <mergeCell ref="A13:A14"/>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8"/>
  <sheetViews>
    <sheetView showGridLines="0" zoomScale="80" zoomScaleNormal="80" workbookViewId="0">
      <selection activeCell="I7" sqref="I7"/>
    </sheetView>
  </sheetViews>
  <sheetFormatPr baseColWidth="10" defaultColWidth="11.42578125" defaultRowHeight="12.75" x14ac:dyDescent="0.2"/>
  <cols>
    <col min="1" max="1" width="19.7109375" style="67" customWidth="1"/>
    <col min="2" max="2" width="7" style="22" customWidth="1"/>
    <col min="3" max="3" width="33" style="22" customWidth="1"/>
    <col min="4" max="4" width="37.5703125" style="22" customWidth="1"/>
    <col min="5" max="5" width="20.5703125" style="22" customWidth="1"/>
    <col min="6" max="6" width="26.5703125" style="22" customWidth="1"/>
    <col min="7" max="7" width="19.5703125" style="22" customWidth="1"/>
    <col min="8" max="8" width="14.5703125" style="43" bestFit="1" customWidth="1"/>
    <col min="9" max="9" width="87.140625" style="43" customWidth="1"/>
    <col min="10" max="10" width="16" style="43" hidden="1" customWidth="1"/>
    <col min="11" max="11" width="15.85546875" style="46" hidden="1" customWidth="1"/>
    <col min="12" max="12" width="29" style="46" customWidth="1"/>
    <col min="13" max="16384" width="11.42578125" style="9"/>
  </cols>
  <sheetData>
    <row r="1" spans="1:12" s="23" customFormat="1" ht="32.25" customHeight="1" x14ac:dyDescent="0.25">
      <c r="A1" s="190" t="s">
        <v>41</v>
      </c>
      <c r="B1" s="190"/>
      <c r="C1" s="201" t="s">
        <v>42</v>
      </c>
      <c r="D1" s="201"/>
      <c r="E1" s="201"/>
      <c r="F1" s="201"/>
      <c r="G1" s="201"/>
      <c r="H1" s="201"/>
      <c r="I1" s="201"/>
      <c r="J1" s="201"/>
      <c r="K1" s="201"/>
      <c r="L1" s="52"/>
    </row>
    <row r="2" spans="1:12" s="40" customFormat="1" ht="36.75" customHeight="1" x14ac:dyDescent="0.25">
      <c r="A2" s="148" t="s">
        <v>3</v>
      </c>
      <c r="B2" s="212" t="s">
        <v>4</v>
      </c>
      <c r="C2" s="212"/>
      <c r="D2" s="148" t="s">
        <v>5</v>
      </c>
      <c r="E2" s="148" t="s">
        <v>43</v>
      </c>
      <c r="F2" s="148" t="s">
        <v>6</v>
      </c>
      <c r="G2" s="148" t="s">
        <v>7</v>
      </c>
      <c r="H2" s="119" t="s">
        <v>175</v>
      </c>
      <c r="I2" s="119" t="s">
        <v>176</v>
      </c>
      <c r="J2" s="119" t="s">
        <v>177</v>
      </c>
      <c r="K2" s="149" t="s">
        <v>8</v>
      </c>
      <c r="L2" s="53"/>
    </row>
    <row r="3" spans="1:12" ht="60" x14ac:dyDescent="0.2">
      <c r="A3" s="208" t="s">
        <v>270</v>
      </c>
      <c r="B3" s="132" t="s">
        <v>172</v>
      </c>
      <c r="C3" s="134" t="s">
        <v>44</v>
      </c>
      <c r="D3" s="135" t="s">
        <v>45</v>
      </c>
      <c r="E3" s="135" t="s">
        <v>46</v>
      </c>
      <c r="F3" s="134" t="s">
        <v>39</v>
      </c>
      <c r="G3" s="135" t="s">
        <v>181</v>
      </c>
      <c r="H3" s="97">
        <v>0.35</v>
      </c>
      <c r="I3" s="134" t="s">
        <v>350</v>
      </c>
      <c r="J3" s="96"/>
      <c r="K3" s="84"/>
    </row>
    <row r="4" spans="1:12" ht="195" customHeight="1" x14ac:dyDescent="0.2">
      <c r="A4" s="210"/>
      <c r="B4" s="132" t="s">
        <v>173</v>
      </c>
      <c r="C4" s="134" t="s">
        <v>77</v>
      </c>
      <c r="D4" s="135" t="s">
        <v>78</v>
      </c>
      <c r="E4" s="135" t="s">
        <v>93</v>
      </c>
      <c r="F4" s="134" t="s">
        <v>271</v>
      </c>
      <c r="G4" s="135" t="s">
        <v>181</v>
      </c>
      <c r="H4" s="96">
        <v>0.35</v>
      </c>
      <c r="I4" s="134" t="s">
        <v>340</v>
      </c>
      <c r="J4" s="140"/>
      <c r="K4" s="139"/>
    </row>
    <row r="5" spans="1:12" ht="60" x14ac:dyDescent="0.2">
      <c r="A5" s="210"/>
      <c r="B5" s="132" t="s">
        <v>174</v>
      </c>
      <c r="C5" s="134" t="s">
        <v>272</v>
      </c>
      <c r="D5" s="135" t="s">
        <v>94</v>
      </c>
      <c r="E5" s="135" t="s">
        <v>95</v>
      </c>
      <c r="F5" s="134" t="s">
        <v>273</v>
      </c>
      <c r="G5" s="135" t="s">
        <v>181</v>
      </c>
      <c r="H5" s="97">
        <v>0.81</v>
      </c>
      <c r="I5" s="134" t="s">
        <v>325</v>
      </c>
      <c r="J5" s="140"/>
      <c r="K5" s="139"/>
    </row>
    <row r="6" spans="1:12" ht="282" customHeight="1" x14ac:dyDescent="0.2">
      <c r="A6" s="209"/>
      <c r="B6" s="132" t="s">
        <v>274</v>
      </c>
      <c r="C6" s="134" t="s">
        <v>275</v>
      </c>
      <c r="D6" s="135" t="s">
        <v>276</v>
      </c>
      <c r="E6" s="135" t="s">
        <v>277</v>
      </c>
      <c r="F6" s="134" t="s">
        <v>80</v>
      </c>
      <c r="G6" s="135" t="s">
        <v>181</v>
      </c>
      <c r="H6" s="177">
        <v>0.4</v>
      </c>
      <c r="I6" s="178" t="s">
        <v>351</v>
      </c>
      <c r="J6" s="96"/>
      <c r="K6" s="84"/>
    </row>
    <row r="7" spans="1:12" ht="90" x14ac:dyDescent="0.2">
      <c r="A7" s="145" t="s">
        <v>278</v>
      </c>
      <c r="B7" s="132" t="s">
        <v>187</v>
      </c>
      <c r="C7" s="134" t="s">
        <v>261</v>
      </c>
      <c r="D7" s="135" t="s">
        <v>262</v>
      </c>
      <c r="E7" s="135" t="s">
        <v>262</v>
      </c>
      <c r="F7" s="134" t="s">
        <v>39</v>
      </c>
      <c r="G7" s="135" t="s">
        <v>181</v>
      </c>
      <c r="H7" s="97">
        <v>0.5</v>
      </c>
      <c r="I7" s="182" t="s">
        <v>352</v>
      </c>
      <c r="J7" s="96"/>
      <c r="K7" s="84"/>
    </row>
    <row r="8" spans="1:12" ht="60" x14ac:dyDescent="0.2">
      <c r="A8" s="208" t="s">
        <v>279</v>
      </c>
      <c r="B8" s="132" t="s">
        <v>190</v>
      </c>
      <c r="C8" s="134" t="s">
        <v>280</v>
      </c>
      <c r="D8" s="135" t="s">
        <v>281</v>
      </c>
      <c r="E8" s="135" t="s">
        <v>96</v>
      </c>
      <c r="F8" s="134" t="s">
        <v>97</v>
      </c>
      <c r="G8" s="135" t="s">
        <v>181</v>
      </c>
      <c r="H8" s="97">
        <v>0.33</v>
      </c>
      <c r="I8" s="184" t="s">
        <v>343</v>
      </c>
      <c r="J8" s="96"/>
      <c r="K8" s="84"/>
    </row>
    <row r="9" spans="1:12" ht="60" x14ac:dyDescent="0.2">
      <c r="A9" s="210"/>
      <c r="B9" s="132" t="s">
        <v>250</v>
      </c>
      <c r="C9" s="134" t="s">
        <v>282</v>
      </c>
      <c r="D9" s="135" t="s">
        <v>283</v>
      </c>
      <c r="E9" s="135" t="s">
        <v>98</v>
      </c>
      <c r="F9" s="134" t="s">
        <v>47</v>
      </c>
      <c r="G9" s="135" t="s">
        <v>181</v>
      </c>
      <c r="H9" s="97">
        <v>0.2</v>
      </c>
      <c r="I9" s="184" t="s">
        <v>344</v>
      </c>
      <c r="J9" s="93"/>
      <c r="K9" s="93"/>
    </row>
    <row r="10" spans="1:12" ht="60" x14ac:dyDescent="0.2">
      <c r="A10" s="210"/>
      <c r="B10" s="132" t="s">
        <v>253</v>
      </c>
      <c r="C10" s="134" t="s">
        <v>284</v>
      </c>
      <c r="D10" s="135" t="s">
        <v>285</v>
      </c>
      <c r="E10" s="135" t="s">
        <v>99</v>
      </c>
      <c r="F10" s="134" t="s">
        <v>47</v>
      </c>
      <c r="G10" s="135" t="s">
        <v>181</v>
      </c>
      <c r="H10" s="97">
        <v>0.2</v>
      </c>
      <c r="I10" s="184" t="s">
        <v>344</v>
      </c>
      <c r="J10" s="93"/>
      <c r="K10" s="93"/>
    </row>
    <row r="11" spans="1:12" ht="45" x14ac:dyDescent="0.2">
      <c r="A11" s="210"/>
      <c r="B11" s="132" t="s">
        <v>255</v>
      </c>
      <c r="C11" s="134" t="s">
        <v>286</v>
      </c>
      <c r="D11" s="135" t="s">
        <v>287</v>
      </c>
      <c r="E11" s="135" t="s">
        <v>100</v>
      </c>
      <c r="F11" s="134" t="s">
        <v>47</v>
      </c>
      <c r="G11" s="135" t="s">
        <v>181</v>
      </c>
      <c r="H11" s="97">
        <v>0.2</v>
      </c>
      <c r="I11" s="184" t="s">
        <v>344</v>
      </c>
      <c r="J11" s="93"/>
      <c r="K11" s="93"/>
    </row>
    <row r="12" spans="1:12" ht="30" x14ac:dyDescent="0.2">
      <c r="A12" s="210"/>
      <c r="B12" s="132" t="s">
        <v>258</v>
      </c>
      <c r="C12" s="134" t="s">
        <v>288</v>
      </c>
      <c r="D12" s="135" t="s">
        <v>48</v>
      </c>
      <c r="E12" s="135" t="s">
        <v>49</v>
      </c>
      <c r="F12" s="134" t="s">
        <v>47</v>
      </c>
      <c r="G12" s="135" t="s">
        <v>181</v>
      </c>
      <c r="H12" s="97">
        <v>0.2</v>
      </c>
      <c r="I12" s="184" t="s">
        <v>346</v>
      </c>
      <c r="J12" s="93"/>
      <c r="K12" s="93"/>
    </row>
    <row r="13" spans="1:12" ht="60" x14ac:dyDescent="0.2">
      <c r="A13" s="210"/>
      <c r="B13" s="132" t="s">
        <v>289</v>
      </c>
      <c r="C13" s="134" t="s">
        <v>290</v>
      </c>
      <c r="D13" s="135" t="s">
        <v>81</v>
      </c>
      <c r="E13" s="135" t="s">
        <v>82</v>
      </c>
      <c r="F13" s="134" t="s">
        <v>47</v>
      </c>
      <c r="G13" s="135" t="s">
        <v>181</v>
      </c>
      <c r="H13" s="97">
        <v>0.33</v>
      </c>
      <c r="I13" s="184" t="s">
        <v>342</v>
      </c>
      <c r="J13" s="93"/>
      <c r="K13" s="93"/>
    </row>
    <row r="14" spans="1:12" ht="135" x14ac:dyDescent="0.2">
      <c r="A14" s="210"/>
      <c r="B14" s="132" t="s">
        <v>291</v>
      </c>
      <c r="C14" s="134" t="s">
        <v>292</v>
      </c>
      <c r="D14" s="135" t="s">
        <v>293</v>
      </c>
      <c r="E14" s="135" t="s">
        <v>101</v>
      </c>
      <c r="F14" s="134" t="s">
        <v>47</v>
      </c>
      <c r="G14" s="135" t="s">
        <v>181</v>
      </c>
      <c r="H14" s="97">
        <v>0.2</v>
      </c>
      <c r="I14" s="184" t="s">
        <v>345</v>
      </c>
      <c r="J14" s="93"/>
      <c r="K14" s="93"/>
    </row>
    <row r="15" spans="1:12" ht="120" x14ac:dyDescent="0.2">
      <c r="A15" s="146" t="s">
        <v>294</v>
      </c>
      <c r="B15" s="132" t="s">
        <v>192</v>
      </c>
      <c r="C15" s="134" t="s">
        <v>295</v>
      </c>
      <c r="D15" s="135" t="s">
        <v>296</v>
      </c>
      <c r="E15" s="135" t="s">
        <v>297</v>
      </c>
      <c r="F15" s="134" t="s">
        <v>11</v>
      </c>
      <c r="G15" s="135" t="s">
        <v>181</v>
      </c>
      <c r="H15" s="155">
        <v>0.3</v>
      </c>
      <c r="I15" s="134" t="s">
        <v>315</v>
      </c>
      <c r="J15" s="93"/>
      <c r="K15" s="93"/>
    </row>
    <row r="16" spans="1:12" ht="60" x14ac:dyDescent="0.2">
      <c r="A16" s="147" t="s">
        <v>298</v>
      </c>
      <c r="B16" s="132" t="s">
        <v>194</v>
      </c>
      <c r="C16" s="134" t="s">
        <v>268</v>
      </c>
      <c r="D16" s="135" t="s">
        <v>269</v>
      </c>
      <c r="E16" s="135" t="s">
        <v>51</v>
      </c>
      <c r="F16" s="134" t="s">
        <v>39</v>
      </c>
      <c r="G16" s="135" t="s">
        <v>181</v>
      </c>
      <c r="H16" s="66">
        <v>0.35</v>
      </c>
      <c r="I16" s="179" t="s">
        <v>341</v>
      </c>
      <c r="J16" s="93"/>
      <c r="K16" s="93"/>
    </row>
    <row r="18" spans="1:12" s="91" customFormat="1" ht="21" customHeight="1" x14ac:dyDescent="0.2">
      <c r="A18" s="211" t="s">
        <v>14</v>
      </c>
      <c r="B18" s="211"/>
      <c r="C18" s="150">
        <f>COUNTIF(C3:C16,"*")</f>
        <v>14</v>
      </c>
      <c r="D18" s="88"/>
      <c r="E18" s="89"/>
      <c r="F18" s="211" t="s">
        <v>15</v>
      </c>
      <c r="G18" s="211"/>
      <c r="H18" s="141">
        <f>AVERAGE(H3:H16)</f>
        <v>0.33714285714285719</v>
      </c>
      <c r="J18" s="141" t="e">
        <f t="shared" ref="J18" si="0">AVERAGE(J3:J16)</f>
        <v>#DIV/0!</v>
      </c>
      <c r="K18" s="90"/>
      <c r="L18" s="90"/>
    </row>
  </sheetData>
  <mergeCells count="7">
    <mergeCell ref="A18:B18"/>
    <mergeCell ref="F18:G18"/>
    <mergeCell ref="A3:A6"/>
    <mergeCell ref="A8:A14"/>
    <mergeCell ref="A1:B1"/>
    <mergeCell ref="C1:K1"/>
    <mergeCell ref="B2:C2"/>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9"/>
  <sheetViews>
    <sheetView showGridLines="0" zoomScaleNormal="100" workbookViewId="0">
      <selection activeCell="F6" sqref="F6"/>
    </sheetView>
  </sheetViews>
  <sheetFormatPr baseColWidth="10" defaultColWidth="11.42578125" defaultRowHeight="12.75" x14ac:dyDescent="0.2"/>
  <cols>
    <col min="1" max="1" width="12.85546875" style="22" customWidth="1"/>
    <col min="2" max="2" width="33" style="22" customWidth="1"/>
    <col min="3" max="3" width="37.5703125" style="22" customWidth="1"/>
    <col min="4" max="4" width="30.28515625" style="22" customWidth="1"/>
    <col min="5" max="5" width="18.42578125" style="22" bestFit="1" customWidth="1"/>
    <col min="6" max="6" width="13.28515625" style="22" bestFit="1" customWidth="1"/>
    <col min="7" max="7" width="39.5703125" style="22" customWidth="1"/>
    <col min="8" max="8" width="26.28515625" style="22" hidden="1" customWidth="1"/>
    <col min="9" max="9" width="13.85546875" style="22" hidden="1" customWidth="1"/>
    <col min="10" max="10" width="14.42578125" style="22" hidden="1" customWidth="1"/>
    <col min="11" max="11" width="13.5703125" style="43" hidden="1" customWidth="1"/>
    <col min="12" max="16384" width="11.42578125" style="9"/>
  </cols>
  <sheetData>
    <row r="1" spans="1:11" s="23" customFormat="1" ht="28.5" customHeight="1" x14ac:dyDescent="0.25">
      <c r="A1" s="190" t="s">
        <v>105</v>
      </c>
      <c r="B1" s="190"/>
      <c r="C1" s="201" t="s">
        <v>104</v>
      </c>
      <c r="D1" s="201"/>
      <c r="E1" s="201"/>
      <c r="F1" s="201"/>
      <c r="G1" s="201"/>
      <c r="H1" s="201"/>
      <c r="I1" s="201"/>
      <c r="J1" s="201"/>
      <c r="K1" s="201"/>
    </row>
    <row r="2" spans="1:11" ht="34.5" customHeight="1" x14ac:dyDescent="0.2">
      <c r="A2" s="213" t="s">
        <v>4</v>
      </c>
      <c r="B2" s="213"/>
      <c r="C2" s="152" t="s">
        <v>25</v>
      </c>
      <c r="D2" s="152" t="s">
        <v>26</v>
      </c>
      <c r="E2" s="152" t="s">
        <v>27</v>
      </c>
      <c r="F2" s="119" t="s">
        <v>175</v>
      </c>
      <c r="G2" s="144" t="s">
        <v>8</v>
      </c>
      <c r="H2" s="119" t="s">
        <v>176</v>
      </c>
      <c r="I2" s="144" t="s">
        <v>8</v>
      </c>
      <c r="J2" s="119" t="s">
        <v>177</v>
      </c>
      <c r="K2" s="144" t="s">
        <v>8</v>
      </c>
    </row>
    <row r="3" spans="1:11" ht="135" x14ac:dyDescent="0.2">
      <c r="A3" s="151" t="s">
        <v>172</v>
      </c>
      <c r="B3" s="134" t="s">
        <v>102</v>
      </c>
      <c r="C3" s="134" t="s">
        <v>334</v>
      </c>
      <c r="D3" s="134" t="s">
        <v>103</v>
      </c>
      <c r="E3" s="135" t="s">
        <v>181</v>
      </c>
      <c r="F3" s="86">
        <v>0.35</v>
      </c>
      <c r="G3" s="133" t="s">
        <v>347</v>
      </c>
      <c r="H3" s="86"/>
      <c r="I3" s="176"/>
      <c r="J3" s="86"/>
      <c r="K3" s="87"/>
    </row>
    <row r="4" spans="1:11" ht="105" x14ac:dyDescent="0.2">
      <c r="A4" s="151" t="s">
        <v>173</v>
      </c>
      <c r="B4" s="107" t="s">
        <v>299</v>
      </c>
      <c r="C4" s="106" t="s">
        <v>300</v>
      </c>
      <c r="D4" s="135" t="s">
        <v>89</v>
      </c>
      <c r="E4" s="135" t="s">
        <v>181</v>
      </c>
      <c r="F4" s="86">
        <v>0.2</v>
      </c>
      <c r="G4" s="133" t="s">
        <v>348</v>
      </c>
      <c r="H4" s="86"/>
      <c r="I4" s="176"/>
      <c r="J4" s="86"/>
      <c r="K4" s="87"/>
    </row>
    <row r="5" spans="1:11" ht="108" customHeight="1" x14ac:dyDescent="0.2">
      <c r="A5" s="151" t="s">
        <v>174</v>
      </c>
      <c r="B5" s="107" t="s">
        <v>301</v>
      </c>
      <c r="C5" s="106" t="s">
        <v>302</v>
      </c>
      <c r="D5" s="106" t="s">
        <v>303</v>
      </c>
      <c r="E5" s="135" t="s">
        <v>181</v>
      </c>
      <c r="F5" s="86">
        <v>0.7</v>
      </c>
      <c r="G5" s="133" t="s">
        <v>333</v>
      </c>
      <c r="H5" s="86"/>
      <c r="I5" s="176"/>
      <c r="J5" s="86"/>
      <c r="K5" s="87"/>
    </row>
    <row r="6" spans="1:11" s="46" customFormat="1" x14ac:dyDescent="0.2">
      <c r="C6" s="68"/>
      <c r="D6" s="22"/>
    </row>
    <row r="7" spans="1:11" ht="25.5" x14ac:dyDescent="0.2">
      <c r="A7" s="69" t="s">
        <v>14</v>
      </c>
      <c r="B7" s="153">
        <f>COUNTIF(B3:B5,"*")</f>
        <v>3</v>
      </c>
      <c r="C7" s="9"/>
      <c r="D7" s="188" t="s">
        <v>15</v>
      </c>
      <c r="E7" s="188"/>
      <c r="F7" s="141">
        <f>AVERAGE(F3:F5)</f>
        <v>0.41666666666666669</v>
      </c>
      <c r="H7" s="141" t="e">
        <f>AVERAGE(H3:H5)</f>
        <v>#DIV/0!</v>
      </c>
      <c r="I7" s="141"/>
      <c r="J7" s="141" t="e">
        <f t="shared" ref="J7" si="0">AVERAGE(J3:J5)</f>
        <v>#DIV/0!</v>
      </c>
    </row>
    <row r="10" spans="1:11" x14ac:dyDescent="0.2">
      <c r="A10" s="9"/>
      <c r="B10" s="9"/>
      <c r="C10" s="9"/>
      <c r="D10" s="9"/>
      <c r="E10" s="9"/>
      <c r="F10" s="9"/>
      <c r="G10" s="9"/>
      <c r="H10" s="9"/>
      <c r="I10" s="9"/>
      <c r="J10" s="9"/>
      <c r="K10" s="9"/>
    </row>
    <row r="17" spans="2:10" x14ac:dyDescent="0.2">
      <c r="B17" s="9"/>
      <c r="C17" s="9"/>
      <c r="D17" s="9"/>
      <c r="E17" s="9"/>
      <c r="F17" s="9"/>
      <c r="G17" s="9"/>
      <c r="H17" s="9"/>
      <c r="I17" s="9"/>
      <c r="J17" s="9"/>
    </row>
    <row r="18" spans="2:10" x14ac:dyDescent="0.2">
      <c r="B18" s="9"/>
      <c r="C18" s="9"/>
      <c r="D18" s="9"/>
      <c r="E18" s="9"/>
      <c r="F18" s="9"/>
      <c r="G18" s="9"/>
      <c r="H18" s="9"/>
      <c r="I18" s="9"/>
      <c r="J18" s="9"/>
    </row>
    <row r="19" spans="2:10" x14ac:dyDescent="0.2">
      <c r="B19" s="9"/>
      <c r="C19" s="9"/>
      <c r="D19" s="9"/>
      <c r="E19" s="9"/>
      <c r="F19" s="9"/>
      <c r="G19" s="9"/>
      <c r="H19" s="9"/>
      <c r="I19" s="9"/>
      <c r="J19" s="9"/>
    </row>
  </sheetData>
  <mergeCells count="4">
    <mergeCell ref="D7:E7"/>
    <mergeCell ref="A2:B2"/>
    <mergeCell ref="A1:B1"/>
    <mergeCell ref="C1:K1"/>
  </mergeCell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tabSelected="1" zoomScale="120" zoomScaleNormal="120" zoomScaleSheetLayoutView="100" workbookViewId="0">
      <selection activeCell="B19" sqref="B19:O23"/>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6" max="6" width="11.28515625" customWidth="1"/>
    <col min="7" max="7" width="11.5703125" hidden="1" customWidth="1"/>
    <col min="8" max="8" width="13.42578125" hidden="1" customWidth="1"/>
    <col min="9" max="9" width="13.42578125" customWidth="1"/>
    <col min="14" max="15" width="16.5703125" customWidth="1"/>
    <col min="16" max="16" width="1.7109375" customWidth="1"/>
  </cols>
  <sheetData>
    <row r="1" spans="1:16" x14ac:dyDescent="0.25">
      <c r="A1" s="12"/>
      <c r="B1" s="13"/>
      <c r="C1" s="13"/>
      <c r="D1" s="13"/>
      <c r="E1" s="13"/>
      <c r="F1" s="13"/>
      <c r="G1" s="13"/>
      <c r="H1" s="13"/>
      <c r="I1" s="13"/>
      <c r="J1" s="13"/>
      <c r="K1" s="13"/>
      <c r="L1" s="13"/>
      <c r="M1" s="13"/>
      <c r="N1" s="13"/>
      <c r="O1" s="13"/>
      <c r="P1" s="14"/>
    </row>
    <row r="2" spans="1:16" ht="18" customHeight="1" x14ac:dyDescent="0.25">
      <c r="A2" s="15"/>
      <c r="B2" s="229" t="s">
        <v>0</v>
      </c>
      <c r="C2" s="229"/>
      <c r="D2" s="229"/>
      <c r="E2" s="229"/>
      <c r="F2" s="229"/>
      <c r="G2" s="229"/>
      <c r="H2" s="229"/>
      <c r="I2" s="229"/>
      <c r="J2" s="229"/>
      <c r="K2" s="229"/>
      <c r="L2" s="229"/>
      <c r="M2" s="229"/>
      <c r="N2" s="229"/>
      <c r="O2" s="229"/>
      <c r="P2" s="16"/>
    </row>
    <row r="3" spans="1:16" ht="18" x14ac:dyDescent="0.25">
      <c r="A3" s="15"/>
      <c r="B3" s="219" t="s">
        <v>52</v>
      </c>
      <c r="C3" s="219"/>
      <c r="D3" s="219"/>
      <c r="E3" s="219"/>
      <c r="F3" s="219"/>
      <c r="G3" s="219"/>
      <c r="H3" s="219"/>
      <c r="I3" s="219"/>
      <c r="J3" s="219"/>
      <c r="K3" s="219"/>
      <c r="L3" s="219"/>
      <c r="M3" s="219"/>
      <c r="N3" s="219"/>
      <c r="O3" s="219"/>
      <c r="P3" s="16"/>
    </row>
    <row r="4" spans="1:16" x14ac:dyDescent="0.25">
      <c r="A4" s="15"/>
      <c r="B4" s="1"/>
      <c r="C4" s="1"/>
      <c r="D4" s="2"/>
      <c r="E4" s="2"/>
      <c r="F4" s="2"/>
      <c r="G4" s="2"/>
      <c r="H4" s="2"/>
      <c r="I4" s="6"/>
      <c r="J4" s="2"/>
      <c r="K4" s="2"/>
      <c r="L4" s="2"/>
      <c r="M4" s="2"/>
      <c r="N4" s="2"/>
      <c r="O4" s="2"/>
      <c r="P4" s="16"/>
    </row>
    <row r="5" spans="1:16" ht="25.5" customHeight="1" x14ac:dyDescent="0.25">
      <c r="A5" s="15"/>
      <c r="B5" s="227" t="s">
        <v>53</v>
      </c>
      <c r="C5" s="227"/>
      <c r="D5" s="227"/>
      <c r="E5" s="227" t="s">
        <v>14</v>
      </c>
      <c r="F5" s="227" t="s">
        <v>54</v>
      </c>
      <c r="G5" s="227"/>
      <c r="H5" s="227"/>
      <c r="I5" s="6"/>
      <c r="J5" s="221" t="s">
        <v>55</v>
      </c>
      <c r="K5" s="221"/>
      <c r="L5" s="220" t="s">
        <v>225</v>
      </c>
      <c r="M5" s="220"/>
      <c r="N5" s="220"/>
      <c r="O5" s="220"/>
      <c r="P5" s="16"/>
    </row>
    <row r="6" spans="1:16" ht="39.75" customHeight="1" x14ac:dyDescent="0.25">
      <c r="A6" s="15"/>
      <c r="B6" s="227"/>
      <c r="C6" s="227"/>
      <c r="D6" s="227"/>
      <c r="E6" s="227"/>
      <c r="F6" s="92" t="s">
        <v>56</v>
      </c>
      <c r="G6" s="92" t="s">
        <v>57</v>
      </c>
      <c r="H6" s="92" t="s">
        <v>58</v>
      </c>
      <c r="I6" s="6"/>
      <c r="J6" s="3"/>
      <c r="K6" s="3"/>
      <c r="L6" s="3"/>
      <c r="M6" s="3"/>
      <c r="N6" s="3"/>
      <c r="O6" s="3"/>
      <c r="P6" s="16"/>
    </row>
    <row r="7" spans="1:16" ht="42.75" customHeight="1" x14ac:dyDescent="0.25">
      <c r="A7" s="15"/>
      <c r="B7" s="85" t="str">
        <f>'Componente 1'!A5</f>
        <v>Componente 1</v>
      </c>
      <c r="C7" s="224" t="str">
        <f>'Componente 1'!B5</f>
        <v>Gestión del Riesgo de Corrupción - Mapa de Riesgos de Corrupción</v>
      </c>
      <c r="D7" s="224"/>
      <c r="E7" s="36">
        <f>'Componente 1'!C15</f>
        <v>7</v>
      </c>
      <c r="F7" s="37">
        <f>'Componente 1'!G15</f>
        <v>0.46142857142857135</v>
      </c>
      <c r="G7" s="37" t="e">
        <f>'Componente 1'!I15</f>
        <v>#DIV/0!</v>
      </c>
      <c r="H7" s="39" t="e">
        <f>'Componente 1'!K15</f>
        <v>#DIV/0!</v>
      </c>
      <c r="I7" s="6"/>
      <c r="J7" s="5"/>
      <c r="K7" s="5"/>
      <c r="L7" s="5"/>
      <c r="M7" s="5"/>
      <c r="N7" s="5"/>
      <c r="O7" s="5"/>
      <c r="P7" s="16"/>
    </row>
    <row r="8" spans="1:16" ht="30.75" customHeight="1" x14ac:dyDescent="0.25">
      <c r="A8" s="15"/>
      <c r="B8" s="85" t="str">
        <f>'Componente 2'!A2</f>
        <v>Componente 2</v>
      </c>
      <c r="C8" s="224" t="str">
        <f>'Componente 2'!C2</f>
        <v>Estrategia de racionalización de trámites</v>
      </c>
      <c r="D8" s="224"/>
      <c r="E8" s="36">
        <f>'Componente 2'!D10</f>
        <v>4</v>
      </c>
      <c r="F8" s="37">
        <f>'Componente 2'!K10</f>
        <v>0.625</v>
      </c>
      <c r="G8" s="37" t="e">
        <f>'Componente 2'!M10</f>
        <v>#DIV/0!</v>
      </c>
      <c r="H8" s="39" t="e">
        <f>'Componente 2'!O10</f>
        <v>#DIV/0!</v>
      </c>
      <c r="I8" s="6"/>
      <c r="J8" s="5"/>
      <c r="K8" s="5"/>
      <c r="L8" s="5"/>
      <c r="M8" s="5"/>
      <c r="N8" s="5"/>
      <c r="O8" s="5"/>
      <c r="P8" s="16"/>
    </row>
    <row r="9" spans="1:16" ht="25.5" customHeight="1" x14ac:dyDescent="0.25">
      <c r="A9" s="15"/>
      <c r="B9" s="85" t="str">
        <f>'Componente 3'!A2</f>
        <v>Componente 3</v>
      </c>
      <c r="C9" s="224" t="str">
        <f>'Componente 3'!B2</f>
        <v>Rendición de cuentas</v>
      </c>
      <c r="D9" s="224"/>
      <c r="E9" s="36">
        <f>'Componente 3'!C10</f>
        <v>5</v>
      </c>
      <c r="F9" s="37">
        <f>'Componente 3'!G10</f>
        <v>0.52</v>
      </c>
      <c r="G9" s="37" t="e">
        <f>'Componente 3'!I10</f>
        <v>#DIV/0!</v>
      </c>
      <c r="H9" s="39" t="e">
        <f>'Componente 3'!K10</f>
        <v>#DIV/0!</v>
      </c>
      <c r="I9" s="6"/>
      <c r="J9" s="5"/>
      <c r="K9" s="5"/>
      <c r="L9" s="5"/>
      <c r="M9" s="5"/>
      <c r="N9" s="5"/>
      <c r="O9" s="5"/>
      <c r="P9" s="16"/>
    </row>
    <row r="10" spans="1:16" ht="30.75" customHeight="1" x14ac:dyDescent="0.25">
      <c r="A10" s="15"/>
      <c r="B10" s="85" t="str">
        <f>'Componente 4'!A2</f>
        <v>Componente 4</v>
      </c>
      <c r="C10" s="224" t="str">
        <f>'Componente 4'!C2</f>
        <v>Mecanismos para Mejorar la Atención al Ciudadano</v>
      </c>
      <c r="D10" s="224"/>
      <c r="E10" s="36">
        <f>'Componente 4'!C18</f>
        <v>12</v>
      </c>
      <c r="F10" s="37">
        <f>'Componente 4'!G18</f>
        <v>0.42083333333333334</v>
      </c>
      <c r="G10" s="37" t="e">
        <f>'Componente 4'!I18</f>
        <v>#DIV/0!</v>
      </c>
      <c r="H10" s="39" t="e">
        <f>'Componente 4'!K18</f>
        <v>#DIV/0!</v>
      </c>
      <c r="I10" s="6"/>
      <c r="J10" s="5"/>
      <c r="K10" s="5"/>
      <c r="L10" s="5"/>
      <c r="M10" s="5"/>
      <c r="N10" s="5"/>
      <c r="O10" s="5"/>
      <c r="P10" s="16"/>
    </row>
    <row r="11" spans="1:16" ht="39.75" customHeight="1" x14ac:dyDescent="0.25">
      <c r="A11" s="15"/>
      <c r="B11" s="85" t="str">
        <f>'Componente 5 '!A1</f>
        <v>Componente 5</v>
      </c>
      <c r="C11" s="224" t="str">
        <f>'Componente 5 '!C1</f>
        <v>Mecanismos para la Transparencia y Acceso a la Información</v>
      </c>
      <c r="D11" s="224"/>
      <c r="E11" s="36">
        <f>'Componente 5 '!C18</f>
        <v>14</v>
      </c>
      <c r="F11" s="37">
        <f>'Componente 5 '!H18</f>
        <v>0.33714285714285719</v>
      </c>
      <c r="G11" s="37">
        <f>'Componente 5 '!I22</f>
        <v>0</v>
      </c>
      <c r="H11" s="39" t="e">
        <f>'Componente 5 '!J18</f>
        <v>#DIV/0!</v>
      </c>
      <c r="I11" s="6"/>
      <c r="J11" s="5"/>
      <c r="K11" s="5"/>
      <c r="L11" s="5"/>
      <c r="M11" s="5"/>
      <c r="N11" s="5"/>
      <c r="O11" s="5"/>
      <c r="P11" s="16"/>
    </row>
    <row r="12" spans="1:16" ht="39.75" customHeight="1" x14ac:dyDescent="0.25">
      <c r="A12" s="15"/>
      <c r="B12" s="85" t="str">
        <f>'Componente 6'!A1</f>
        <v xml:space="preserve">Componente 6. </v>
      </c>
      <c r="C12" s="224" t="s">
        <v>104</v>
      </c>
      <c r="D12" s="224"/>
      <c r="E12" s="36">
        <v>1</v>
      </c>
      <c r="F12" s="37">
        <f>'Componente 6'!F7</f>
        <v>0.41666666666666669</v>
      </c>
      <c r="G12" s="37" t="e">
        <f>'Componente 6'!H7</f>
        <v>#DIV/0!</v>
      </c>
      <c r="H12" s="39" t="e">
        <f>'Componente 6'!J7</f>
        <v>#DIV/0!</v>
      </c>
      <c r="I12" s="6"/>
      <c r="J12" s="5"/>
      <c r="K12" s="5"/>
      <c r="L12" s="5"/>
      <c r="M12" s="5"/>
      <c r="N12" s="5"/>
      <c r="O12" s="5"/>
      <c r="P12" s="16"/>
    </row>
    <row r="13" spans="1:16" s="8" customFormat="1" ht="15" customHeight="1" x14ac:dyDescent="0.25">
      <c r="A13" s="17"/>
      <c r="B13" s="228" t="s">
        <v>59</v>
      </c>
      <c r="C13" s="228"/>
      <c r="D13" s="228"/>
      <c r="E13" s="35">
        <f>SUM(E7:E11)</f>
        <v>42</v>
      </c>
      <c r="F13" s="105">
        <f t="shared" ref="F13:G13" si="0">AVERAGE(F7:F11)</f>
        <v>0.4728809523809524</v>
      </c>
      <c r="G13" s="105" t="e">
        <f t="shared" si="0"/>
        <v>#DIV/0!</v>
      </c>
      <c r="H13" s="38" t="e">
        <f>AVERAGE(H7:H11)</f>
        <v>#DIV/0!</v>
      </c>
      <c r="I13" s="6"/>
      <c r="J13" s="5"/>
      <c r="K13" s="5"/>
      <c r="L13" s="5"/>
      <c r="M13" s="5"/>
      <c r="N13" s="5"/>
      <c r="O13" s="5"/>
      <c r="P13" s="18"/>
    </row>
    <row r="14" spans="1:16" s="8" customFormat="1" ht="15" customHeight="1" x14ac:dyDescent="0.25">
      <c r="A14" s="17"/>
      <c r="B14" s="4"/>
      <c r="C14" s="4"/>
      <c r="D14" s="5"/>
      <c r="E14" s="5"/>
      <c r="F14" s="5"/>
      <c r="G14" s="5"/>
      <c r="H14" s="5"/>
      <c r="I14" s="6"/>
      <c r="J14" s="5"/>
      <c r="K14" s="5"/>
      <c r="L14" s="5"/>
      <c r="M14" s="5"/>
      <c r="N14" s="5"/>
      <c r="O14" s="5"/>
      <c r="P14" s="18"/>
    </row>
    <row r="15" spans="1:16" s="8" customFormat="1" ht="15" customHeight="1" x14ac:dyDescent="0.25">
      <c r="A15" s="17"/>
      <c r="B15" s="4"/>
      <c r="C15" s="4"/>
      <c r="D15" s="5"/>
      <c r="E15" s="5"/>
      <c r="F15" s="5"/>
      <c r="G15" s="5"/>
      <c r="H15" s="5"/>
      <c r="I15" s="6"/>
      <c r="J15" s="5"/>
      <c r="K15" s="5"/>
      <c r="L15" s="5"/>
      <c r="M15" s="5"/>
      <c r="N15" s="5"/>
      <c r="O15" s="5"/>
      <c r="P15" s="18"/>
    </row>
    <row r="16" spans="1:16" s="8" customFormat="1" ht="15" customHeight="1" x14ac:dyDescent="0.25">
      <c r="A16" s="17"/>
      <c r="B16" s="4"/>
      <c r="C16" s="4"/>
      <c r="D16" s="5"/>
      <c r="E16" s="5"/>
      <c r="F16" s="5"/>
      <c r="G16" s="5"/>
      <c r="H16" s="5"/>
      <c r="I16" s="5"/>
      <c r="J16" s="5"/>
      <c r="K16" s="5"/>
      <c r="L16" s="5"/>
      <c r="M16" s="5"/>
      <c r="N16" s="5"/>
      <c r="O16" s="5"/>
      <c r="P16" s="18"/>
    </row>
    <row r="17" spans="1:16" ht="4.5" customHeight="1" x14ac:dyDescent="0.25">
      <c r="A17" s="15"/>
      <c r="B17" s="4"/>
      <c r="C17" s="4"/>
      <c r="D17" s="5"/>
      <c r="E17" s="5"/>
      <c r="F17" s="5"/>
      <c r="G17" s="5"/>
      <c r="H17" s="5"/>
      <c r="I17" s="5"/>
      <c r="J17" s="5"/>
      <c r="K17" s="5"/>
      <c r="L17" s="5"/>
      <c r="M17" s="5"/>
      <c r="N17" s="5"/>
      <c r="O17" s="5"/>
      <c r="P17" s="16"/>
    </row>
    <row r="18" spans="1:16" x14ac:dyDescent="0.25">
      <c r="A18" s="15"/>
      <c r="B18" s="225" t="s">
        <v>60</v>
      </c>
      <c r="C18" s="225"/>
      <c r="D18" s="225"/>
      <c r="E18" s="225"/>
      <c r="F18" s="225"/>
      <c r="G18" s="225"/>
      <c r="H18" s="225"/>
      <c r="I18" s="225"/>
      <c r="J18" s="225"/>
      <c r="K18" s="225"/>
      <c r="L18" s="225"/>
      <c r="M18" s="225"/>
      <c r="N18" s="225"/>
      <c r="O18" s="225"/>
      <c r="P18" s="16"/>
    </row>
    <row r="19" spans="1:16" ht="42" customHeight="1" x14ac:dyDescent="0.25">
      <c r="A19" s="15"/>
      <c r="B19" s="226" t="s">
        <v>353</v>
      </c>
      <c r="C19" s="226"/>
      <c r="D19" s="226"/>
      <c r="E19" s="226"/>
      <c r="F19" s="226"/>
      <c r="G19" s="226"/>
      <c r="H19" s="226"/>
      <c r="I19" s="226"/>
      <c r="J19" s="226"/>
      <c r="K19" s="226"/>
      <c r="L19" s="226"/>
      <c r="M19" s="226"/>
      <c r="N19" s="226"/>
      <c r="O19" s="226"/>
      <c r="P19" s="16"/>
    </row>
    <row r="20" spans="1:16" ht="42" customHeight="1" x14ac:dyDescent="0.25">
      <c r="A20" s="15"/>
      <c r="B20" s="226"/>
      <c r="C20" s="226"/>
      <c r="D20" s="226"/>
      <c r="E20" s="226"/>
      <c r="F20" s="226"/>
      <c r="G20" s="226"/>
      <c r="H20" s="226"/>
      <c r="I20" s="226"/>
      <c r="J20" s="226"/>
      <c r="K20" s="226"/>
      <c r="L20" s="226"/>
      <c r="M20" s="226"/>
      <c r="N20" s="226"/>
      <c r="O20" s="226"/>
      <c r="P20" s="16"/>
    </row>
    <row r="21" spans="1:16" ht="42" customHeight="1" x14ac:dyDescent="0.25">
      <c r="A21" s="15"/>
      <c r="B21" s="226"/>
      <c r="C21" s="226"/>
      <c r="D21" s="226"/>
      <c r="E21" s="226"/>
      <c r="F21" s="226"/>
      <c r="G21" s="226"/>
      <c r="H21" s="226"/>
      <c r="I21" s="226"/>
      <c r="J21" s="226"/>
      <c r="K21" s="226"/>
      <c r="L21" s="226"/>
      <c r="M21" s="226"/>
      <c r="N21" s="226"/>
      <c r="O21" s="226"/>
      <c r="P21" s="16"/>
    </row>
    <row r="22" spans="1:16" ht="42" customHeight="1" x14ac:dyDescent="0.25">
      <c r="A22" s="15"/>
      <c r="B22" s="226"/>
      <c r="C22" s="226"/>
      <c r="D22" s="226"/>
      <c r="E22" s="226"/>
      <c r="F22" s="226"/>
      <c r="G22" s="226"/>
      <c r="H22" s="226"/>
      <c r="I22" s="226"/>
      <c r="J22" s="226"/>
      <c r="K22" s="226"/>
      <c r="L22" s="226"/>
      <c r="M22" s="226"/>
      <c r="N22" s="226"/>
      <c r="O22" s="226"/>
      <c r="P22" s="16"/>
    </row>
    <row r="23" spans="1:16" ht="47.25" customHeight="1" x14ac:dyDescent="0.25">
      <c r="A23" s="15"/>
      <c r="B23" s="226"/>
      <c r="C23" s="226"/>
      <c r="D23" s="226"/>
      <c r="E23" s="226"/>
      <c r="F23" s="226"/>
      <c r="G23" s="226"/>
      <c r="H23" s="226"/>
      <c r="I23" s="226"/>
      <c r="J23" s="226"/>
      <c r="K23" s="226"/>
      <c r="L23" s="226"/>
      <c r="M23" s="226"/>
      <c r="N23" s="226"/>
      <c r="O23" s="226"/>
      <c r="P23" s="16"/>
    </row>
    <row r="24" spans="1:16" ht="3.75" customHeight="1" x14ac:dyDescent="0.25">
      <c r="A24" s="15"/>
      <c r="B24" s="2"/>
      <c r="C24" s="2"/>
      <c r="D24" s="2"/>
      <c r="E24" s="2"/>
      <c r="F24" s="2"/>
      <c r="G24" s="2"/>
      <c r="H24" s="2"/>
      <c r="I24" s="2"/>
      <c r="J24" s="2"/>
      <c r="K24" s="2"/>
      <c r="L24" s="2"/>
      <c r="M24" s="2"/>
      <c r="N24" s="2"/>
      <c r="O24" s="2"/>
      <c r="P24" s="16"/>
    </row>
    <row r="25" spans="1:16" ht="23.25" customHeight="1" x14ac:dyDescent="0.25">
      <c r="A25" s="15"/>
      <c r="B25" s="222" t="s">
        <v>61</v>
      </c>
      <c r="C25" s="222"/>
      <c r="D25" s="222"/>
      <c r="E25" s="223" t="s">
        <v>304</v>
      </c>
      <c r="F25" s="223"/>
      <c r="G25" s="223"/>
      <c r="H25" s="223"/>
      <c r="I25" s="223"/>
      <c r="J25" s="223"/>
      <c r="K25" s="223"/>
      <c r="L25" s="223"/>
      <c r="M25" s="223"/>
      <c r="N25" s="223"/>
      <c r="O25" s="223"/>
      <c r="P25" s="16"/>
    </row>
    <row r="26" spans="1:16" ht="4.5" customHeight="1" x14ac:dyDescent="0.25">
      <c r="A26" s="15"/>
      <c r="B26" s="2"/>
      <c r="C26" s="2"/>
      <c r="D26" s="7"/>
      <c r="E26" s="2"/>
      <c r="F26" s="2"/>
      <c r="G26" s="2"/>
      <c r="H26" s="2"/>
      <c r="I26" s="2"/>
      <c r="J26" s="2"/>
      <c r="K26" s="2"/>
      <c r="L26" s="2"/>
      <c r="M26" s="2"/>
      <c r="N26" s="2"/>
      <c r="O26" s="2"/>
      <c r="P26" s="16"/>
    </row>
    <row r="27" spans="1:16" ht="35.25" customHeight="1" x14ac:dyDescent="0.25">
      <c r="A27" s="15"/>
      <c r="B27" s="216" t="s">
        <v>62</v>
      </c>
      <c r="C27" s="217"/>
      <c r="D27" s="218"/>
      <c r="E27" s="214" t="s">
        <v>63</v>
      </c>
      <c r="F27" s="214"/>
      <c r="G27" s="214"/>
      <c r="H27" s="214"/>
      <c r="I27" s="214"/>
      <c r="J27" s="214"/>
      <c r="K27" s="214"/>
      <c r="L27" s="214"/>
      <c r="M27" s="214"/>
      <c r="N27" s="214"/>
      <c r="O27" s="215"/>
      <c r="P27" s="16"/>
    </row>
    <row r="28" spans="1:16" ht="4.5" customHeight="1" x14ac:dyDescent="0.25">
      <c r="A28" s="15"/>
      <c r="B28" s="33"/>
      <c r="C28" s="2"/>
      <c r="D28" s="34"/>
      <c r="E28" s="2"/>
      <c r="F28" s="2"/>
      <c r="G28" s="2"/>
      <c r="H28" s="2"/>
      <c r="I28" s="2"/>
      <c r="J28" s="2"/>
      <c r="K28" s="2"/>
      <c r="L28" s="2"/>
      <c r="M28" s="2"/>
      <c r="N28" s="2"/>
      <c r="O28" s="2"/>
      <c r="P28" s="16"/>
    </row>
    <row r="29" spans="1:16" ht="35.25" customHeight="1" x14ac:dyDescent="0.25">
      <c r="A29" s="100"/>
      <c r="B29" s="216" t="s">
        <v>64</v>
      </c>
      <c r="C29" s="217"/>
      <c r="D29" s="218"/>
      <c r="E29" s="214" t="s">
        <v>65</v>
      </c>
      <c r="F29" s="214"/>
      <c r="G29" s="214"/>
      <c r="H29" s="214"/>
      <c r="I29" s="214"/>
      <c r="J29" s="214"/>
      <c r="K29" s="214"/>
      <c r="L29" s="214"/>
      <c r="M29" s="214"/>
      <c r="N29" s="214"/>
      <c r="O29" s="215"/>
      <c r="P29" s="101"/>
    </row>
    <row r="30" spans="1:16" ht="15.75" thickBot="1" x14ac:dyDescent="0.3">
      <c r="A30" s="103"/>
      <c r="B30" s="102"/>
      <c r="C30" s="102"/>
      <c r="D30" s="102"/>
      <c r="E30" s="102"/>
      <c r="F30" s="102"/>
      <c r="G30" s="102"/>
      <c r="H30" s="102"/>
      <c r="I30" s="102"/>
      <c r="J30" s="102"/>
      <c r="K30" s="102"/>
      <c r="L30" s="102"/>
      <c r="M30" s="102"/>
      <c r="N30" s="102"/>
      <c r="O30" s="102"/>
      <c r="P30" s="104"/>
    </row>
  </sheetData>
  <mergeCells count="22">
    <mergeCell ref="E5:E6"/>
    <mergeCell ref="F5:H5"/>
    <mergeCell ref="B13:D13"/>
    <mergeCell ref="E27:O27"/>
    <mergeCell ref="B2:O2"/>
    <mergeCell ref="C12:D12"/>
    <mergeCell ref="E29:O29"/>
    <mergeCell ref="B27:D27"/>
    <mergeCell ref="B29:D29"/>
    <mergeCell ref="B3:O3"/>
    <mergeCell ref="L5:O5"/>
    <mergeCell ref="J5:K5"/>
    <mergeCell ref="B25:D25"/>
    <mergeCell ref="E25:O25"/>
    <mergeCell ref="C7:D7"/>
    <mergeCell ref="C8:D8"/>
    <mergeCell ref="C9:D9"/>
    <mergeCell ref="C10:D10"/>
    <mergeCell ref="C11:D11"/>
    <mergeCell ref="B18:O18"/>
    <mergeCell ref="B19:O23"/>
    <mergeCell ref="B5:D6"/>
  </mergeCells>
  <pageMargins left="0.7" right="0.7" top="0.75" bottom="0.75" header="0.3" footer="0.3"/>
  <pageSetup paperSize="9" scale="81"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P22"/>
  <sheetViews>
    <sheetView zoomScaleNormal="100" workbookViewId="0">
      <selection activeCell="S20" sqref="S20"/>
    </sheetView>
  </sheetViews>
  <sheetFormatPr baseColWidth="10" defaultRowHeight="15" x14ac:dyDescent="0.25"/>
  <cols>
    <col min="1" max="1" width="2.7109375" customWidth="1"/>
    <col min="2" max="2" width="28.5703125" style="74" customWidth="1"/>
    <col min="3" max="3" width="13.85546875" style="74" hidden="1" customWidth="1"/>
    <col min="4" max="4" width="29.5703125" style="70" hidden="1" customWidth="1"/>
    <col min="5" max="5" width="16.7109375" style="74" hidden="1" customWidth="1"/>
    <col min="6" max="6" width="31.140625" style="70" hidden="1" customWidth="1"/>
    <col min="7" max="12" width="4.7109375" style="64" customWidth="1"/>
    <col min="13" max="13" width="11.5703125" style="63" customWidth="1"/>
    <col min="14" max="14" width="10.5703125" style="64" customWidth="1"/>
    <col min="15" max="15" width="11.42578125" style="64"/>
    <col min="16" max="16" width="11.85546875" style="64" customWidth="1"/>
  </cols>
  <sheetData>
    <row r="2" spans="2:16" ht="23.25" customHeight="1" x14ac:dyDescent="0.25">
      <c r="B2" s="231" t="s">
        <v>106</v>
      </c>
      <c r="C2" s="231" t="s">
        <v>107</v>
      </c>
      <c r="D2" s="233" t="s">
        <v>115</v>
      </c>
      <c r="E2" s="231" t="s">
        <v>131</v>
      </c>
      <c r="F2" s="233" t="s">
        <v>115</v>
      </c>
      <c r="G2" s="235" t="s">
        <v>113</v>
      </c>
      <c r="H2" s="235"/>
      <c r="I2" s="235"/>
      <c r="J2" s="235"/>
      <c r="K2" s="235"/>
      <c r="L2" s="235"/>
      <c r="M2" s="230" t="s">
        <v>168</v>
      </c>
      <c r="N2" s="230" t="s">
        <v>169</v>
      </c>
      <c r="O2" s="230" t="s">
        <v>170</v>
      </c>
      <c r="P2" s="230" t="s">
        <v>171</v>
      </c>
    </row>
    <row r="3" spans="2:16" x14ac:dyDescent="0.25">
      <c r="B3" s="232"/>
      <c r="C3" s="232"/>
      <c r="D3" s="234"/>
      <c r="E3" s="232"/>
      <c r="F3" s="234"/>
      <c r="G3" s="73">
        <v>1</v>
      </c>
      <c r="H3" s="73">
        <v>2</v>
      </c>
      <c r="I3" s="73">
        <v>3</v>
      </c>
      <c r="J3" s="73">
        <v>4</v>
      </c>
      <c r="K3" s="73">
        <v>5</v>
      </c>
      <c r="L3" s="73">
        <v>6</v>
      </c>
      <c r="M3" s="230"/>
      <c r="N3" s="230"/>
      <c r="O3" s="230"/>
      <c r="P3" s="230"/>
    </row>
    <row r="4" spans="2:16" ht="25.5" x14ac:dyDescent="0.25">
      <c r="B4" s="72" t="s">
        <v>10</v>
      </c>
      <c r="C4" s="75" t="s">
        <v>114</v>
      </c>
      <c r="D4" s="75" t="s">
        <v>125</v>
      </c>
      <c r="E4" s="75" t="s">
        <v>162</v>
      </c>
      <c r="F4" s="77" t="s">
        <v>128</v>
      </c>
      <c r="G4" s="71" t="s">
        <v>112</v>
      </c>
      <c r="H4" s="71"/>
      <c r="I4" s="71" t="s">
        <v>112</v>
      </c>
      <c r="J4" s="71" t="s">
        <v>112</v>
      </c>
      <c r="K4" s="71"/>
      <c r="L4" s="71"/>
      <c r="M4" s="75" t="s">
        <v>112</v>
      </c>
      <c r="N4" s="79"/>
      <c r="O4" s="76"/>
      <c r="P4" s="76"/>
    </row>
    <row r="5" spans="2:16" ht="30" x14ac:dyDescent="0.25">
      <c r="B5" s="72" t="s">
        <v>111</v>
      </c>
      <c r="C5" s="75" t="s">
        <v>116</v>
      </c>
      <c r="D5" s="75" t="s">
        <v>126</v>
      </c>
      <c r="E5" s="75" t="s">
        <v>163</v>
      </c>
      <c r="F5" s="78" t="s">
        <v>127</v>
      </c>
      <c r="G5" s="76" t="s">
        <v>112</v>
      </c>
      <c r="H5" s="76" t="s">
        <v>112</v>
      </c>
      <c r="I5" s="76"/>
      <c r="J5" s="76" t="s">
        <v>112</v>
      </c>
      <c r="K5" s="76" t="s">
        <v>112</v>
      </c>
      <c r="L5" s="76"/>
      <c r="M5" s="75"/>
      <c r="N5" s="79"/>
      <c r="O5" s="76"/>
      <c r="P5" s="76"/>
    </row>
    <row r="6" spans="2:16" ht="30" x14ac:dyDescent="0.25">
      <c r="B6" s="72" t="s">
        <v>103</v>
      </c>
      <c r="C6" s="75" t="s">
        <v>117</v>
      </c>
      <c r="D6" s="77" t="s">
        <v>129</v>
      </c>
      <c r="E6" s="75" t="s">
        <v>130</v>
      </c>
      <c r="F6" s="78" t="s">
        <v>132</v>
      </c>
      <c r="G6" s="76" t="s">
        <v>112</v>
      </c>
      <c r="H6" s="76"/>
      <c r="I6" s="76"/>
      <c r="J6" s="76" t="s">
        <v>112</v>
      </c>
      <c r="K6" s="76" t="s">
        <v>112</v>
      </c>
      <c r="L6" s="76" t="s">
        <v>112</v>
      </c>
      <c r="M6" s="75" t="s">
        <v>112</v>
      </c>
      <c r="N6" s="79"/>
      <c r="O6" s="76"/>
      <c r="P6" s="76"/>
    </row>
    <row r="7" spans="2:16" ht="19.5" customHeight="1" x14ac:dyDescent="0.25">
      <c r="B7" s="72" t="s">
        <v>108</v>
      </c>
      <c r="C7" s="75" t="s">
        <v>164</v>
      </c>
      <c r="D7" s="77" t="s">
        <v>135</v>
      </c>
      <c r="E7" s="75"/>
      <c r="F7" s="77" t="s">
        <v>136</v>
      </c>
      <c r="G7" s="76"/>
      <c r="H7" s="76" t="s">
        <v>112</v>
      </c>
      <c r="I7" s="76"/>
      <c r="J7" s="76" t="s">
        <v>112</v>
      </c>
      <c r="K7" s="76" t="s">
        <v>112</v>
      </c>
      <c r="L7" s="76"/>
      <c r="M7" s="75"/>
      <c r="N7" s="79"/>
      <c r="O7" s="76"/>
      <c r="P7" s="76"/>
    </row>
    <row r="8" spans="2:16" ht="25.5" x14ac:dyDescent="0.25">
      <c r="B8" s="72" t="s">
        <v>110</v>
      </c>
      <c r="C8" s="75" t="s">
        <v>121</v>
      </c>
      <c r="D8" s="77" t="s">
        <v>133</v>
      </c>
      <c r="E8" s="75" t="s">
        <v>165</v>
      </c>
      <c r="F8" s="77" t="s">
        <v>134</v>
      </c>
      <c r="G8" s="76"/>
      <c r="H8" s="76" t="s">
        <v>112</v>
      </c>
      <c r="I8" s="76"/>
      <c r="J8" s="76"/>
      <c r="K8" s="76"/>
      <c r="L8" s="76"/>
      <c r="M8" s="75"/>
      <c r="N8" s="79"/>
      <c r="O8" s="76"/>
      <c r="P8" s="76"/>
    </row>
    <row r="9" spans="2:16" x14ac:dyDescent="0.25">
      <c r="B9" s="72" t="s">
        <v>109</v>
      </c>
      <c r="C9" s="75" t="s">
        <v>124</v>
      </c>
      <c r="D9" s="77" t="s">
        <v>123</v>
      </c>
      <c r="E9" s="75"/>
      <c r="F9" s="71"/>
      <c r="G9" s="76"/>
      <c r="H9" s="76"/>
      <c r="I9" s="76" t="s">
        <v>112</v>
      </c>
      <c r="J9" s="76"/>
      <c r="K9" s="76"/>
      <c r="L9" s="76"/>
      <c r="M9" s="75"/>
      <c r="N9" s="79"/>
      <c r="O9" s="76"/>
      <c r="P9" s="76"/>
    </row>
    <row r="10" spans="2:16" x14ac:dyDescent="0.25">
      <c r="B10" s="72" t="s">
        <v>72</v>
      </c>
      <c r="C10" s="75" t="s">
        <v>122</v>
      </c>
      <c r="D10" s="77" t="s">
        <v>137</v>
      </c>
      <c r="E10" s="75" t="s">
        <v>139</v>
      </c>
      <c r="F10" s="77" t="s">
        <v>138</v>
      </c>
      <c r="G10" s="76"/>
      <c r="H10" s="76"/>
      <c r="I10" s="76" t="s">
        <v>112</v>
      </c>
      <c r="J10" s="76" t="s">
        <v>112</v>
      </c>
      <c r="K10" s="76" t="s">
        <v>112</v>
      </c>
      <c r="L10" s="76"/>
      <c r="M10" s="65"/>
      <c r="N10" s="79"/>
      <c r="O10" s="76"/>
      <c r="P10" s="76"/>
    </row>
    <row r="11" spans="2:16" ht="25.5" x14ac:dyDescent="0.25">
      <c r="B11" s="72" t="s">
        <v>166</v>
      </c>
      <c r="C11" s="75" t="s">
        <v>118</v>
      </c>
      <c r="D11" s="77" t="s">
        <v>140</v>
      </c>
      <c r="E11" s="75" t="s">
        <v>141</v>
      </c>
      <c r="F11" s="77" t="s">
        <v>142</v>
      </c>
      <c r="G11" s="76"/>
      <c r="H11" s="76"/>
      <c r="I11" s="76" t="s">
        <v>112</v>
      </c>
      <c r="J11" s="76" t="s">
        <v>112</v>
      </c>
      <c r="K11" s="76"/>
      <c r="L11" s="76"/>
      <c r="M11" s="65" t="s">
        <v>112</v>
      </c>
      <c r="N11" s="79"/>
      <c r="O11" s="76"/>
      <c r="P11" s="76"/>
    </row>
    <row r="12" spans="2:16" ht="25.5" x14ac:dyDescent="0.25">
      <c r="B12" s="72" t="s">
        <v>79</v>
      </c>
      <c r="C12" s="75" t="s">
        <v>167</v>
      </c>
      <c r="D12" s="77" t="s">
        <v>144</v>
      </c>
      <c r="E12" s="75" t="s">
        <v>143</v>
      </c>
      <c r="F12" s="77" t="s">
        <v>145</v>
      </c>
      <c r="G12" s="76"/>
      <c r="H12" s="76"/>
      <c r="I12" s="76"/>
      <c r="J12" s="76"/>
      <c r="K12" s="76" t="s">
        <v>112</v>
      </c>
      <c r="L12" s="76"/>
      <c r="M12" s="65" t="s">
        <v>112</v>
      </c>
      <c r="N12" s="79"/>
      <c r="O12" s="76"/>
      <c r="P12" s="76"/>
    </row>
    <row r="13" spans="2:16" ht="25.5" x14ac:dyDescent="0.25">
      <c r="B13" s="72" t="s">
        <v>47</v>
      </c>
      <c r="C13" s="75" t="s">
        <v>119</v>
      </c>
      <c r="D13" s="77" t="s">
        <v>146</v>
      </c>
      <c r="E13" s="75" t="s">
        <v>157</v>
      </c>
      <c r="F13" s="77" t="s">
        <v>147</v>
      </c>
      <c r="G13" s="76"/>
      <c r="H13" s="76"/>
      <c r="I13" s="76"/>
      <c r="J13" s="76"/>
      <c r="K13" s="76" t="s">
        <v>112</v>
      </c>
      <c r="L13" s="76"/>
      <c r="M13" s="65" t="s">
        <v>112</v>
      </c>
      <c r="N13" s="79"/>
      <c r="O13" s="76"/>
      <c r="P13" s="76"/>
    </row>
    <row r="14" spans="2:16" ht="25.5" x14ac:dyDescent="0.25">
      <c r="B14" s="72" t="s">
        <v>21</v>
      </c>
      <c r="C14" s="75" t="s">
        <v>120</v>
      </c>
      <c r="D14" s="77" t="s">
        <v>148</v>
      </c>
      <c r="E14" s="75" t="s">
        <v>149</v>
      </c>
      <c r="F14" s="77" t="s">
        <v>150</v>
      </c>
      <c r="G14" s="76"/>
      <c r="H14" s="76"/>
      <c r="I14" s="76"/>
      <c r="J14" s="76"/>
      <c r="K14" s="76" t="s">
        <v>112</v>
      </c>
      <c r="L14" s="76"/>
      <c r="M14" s="65" t="s">
        <v>112</v>
      </c>
      <c r="N14" s="79"/>
      <c r="O14" s="76"/>
      <c r="P14" s="76"/>
    </row>
    <row r="15" spans="2:16" ht="25.5" x14ac:dyDescent="0.25">
      <c r="B15" s="72" t="s">
        <v>87</v>
      </c>
      <c r="C15" s="75" t="s">
        <v>158</v>
      </c>
      <c r="D15" s="77" t="s">
        <v>151</v>
      </c>
      <c r="E15" s="75" t="s">
        <v>159</v>
      </c>
      <c r="F15" s="77" t="s">
        <v>152</v>
      </c>
      <c r="G15" s="76"/>
      <c r="H15" s="76"/>
      <c r="I15" s="76"/>
      <c r="J15" s="76"/>
      <c r="K15" s="76"/>
      <c r="L15" s="76"/>
      <c r="M15" s="65" t="s">
        <v>112</v>
      </c>
      <c r="N15" s="79"/>
      <c r="O15" s="76"/>
      <c r="P15" s="76"/>
    </row>
    <row r="16" spans="2:16" x14ac:dyDescent="0.25">
      <c r="B16" s="75" t="s">
        <v>160</v>
      </c>
      <c r="C16" s="75" t="s">
        <v>161</v>
      </c>
      <c r="D16" s="77" t="s">
        <v>154</v>
      </c>
      <c r="E16" s="75" t="s">
        <v>153</v>
      </c>
      <c r="F16" s="77" t="s">
        <v>155</v>
      </c>
      <c r="G16" s="76"/>
      <c r="H16" s="76"/>
      <c r="I16" s="76"/>
      <c r="J16" s="76"/>
      <c r="K16" s="76"/>
      <c r="L16" s="76"/>
      <c r="M16" s="65" t="s">
        <v>112</v>
      </c>
      <c r="N16" s="79"/>
      <c r="O16" s="76"/>
      <c r="P16" s="76"/>
    </row>
    <row r="17" spans="2:16" x14ac:dyDescent="0.25">
      <c r="B17" s="75" t="s">
        <v>156</v>
      </c>
      <c r="C17" s="75"/>
      <c r="D17" s="71"/>
      <c r="E17" s="75"/>
      <c r="F17" s="71"/>
      <c r="G17" s="76"/>
      <c r="H17" s="76"/>
      <c r="I17" s="76"/>
      <c r="J17" s="76"/>
      <c r="K17" s="76"/>
      <c r="L17" s="76"/>
      <c r="M17" s="65" t="s">
        <v>112</v>
      </c>
      <c r="N17" s="80"/>
      <c r="O17" s="80"/>
      <c r="P17" s="80"/>
    </row>
    <row r="22" spans="2:16" ht="30" customHeight="1" x14ac:dyDescent="0.25"/>
  </sheetData>
  <mergeCells count="10">
    <mergeCell ref="C2:C3"/>
    <mergeCell ref="B2:B3"/>
    <mergeCell ref="F2:F3"/>
    <mergeCell ref="D2:D3"/>
    <mergeCell ref="G2:L2"/>
    <mergeCell ref="N2:N3"/>
    <mergeCell ref="O2:O3"/>
    <mergeCell ref="P2:P3"/>
    <mergeCell ref="M2:M3"/>
    <mergeCell ref="E2:E3"/>
  </mergeCells>
  <hyperlinks>
    <hyperlink ref="D9" r:id="rId1"/>
    <hyperlink ref="F5" r:id="rId2" display="dialanda@uis.edu.co"/>
    <hyperlink ref="F4" r:id="rId3"/>
    <hyperlink ref="D6" r:id="rId4"/>
    <hyperlink ref="F6" r:id="rId5" display="apafanad@uis.edu.co "/>
    <hyperlink ref="D8" r:id="rId6"/>
    <hyperlink ref="F8" r:id="rId7"/>
    <hyperlink ref="D7" r:id="rId8"/>
    <hyperlink ref="F7" r:id="rId9"/>
    <hyperlink ref="D10" r:id="rId10"/>
    <hyperlink ref="F10" r:id="rId11"/>
    <hyperlink ref="D11" r:id="rId12"/>
    <hyperlink ref="F11" r:id="rId13"/>
    <hyperlink ref="D12" r:id="rId14"/>
    <hyperlink ref="F12" r:id="rId15"/>
    <hyperlink ref="D13" r:id="rId16"/>
    <hyperlink ref="F13" r:id="rId17"/>
    <hyperlink ref="D14" r:id="rId18"/>
    <hyperlink ref="F14" r:id="rId19"/>
    <hyperlink ref="D15" r:id="rId20"/>
    <hyperlink ref="F15" r:id="rId21"/>
    <hyperlink ref="D16" r:id="rId22"/>
    <hyperlink ref="F16" r:id="rId23"/>
  </hyperlinks>
  <pageMargins left="0.7" right="0.7" top="0.75" bottom="0.75" header="0.3" footer="0.3"/>
  <pageSetup paperSize="9" orientation="portrait" r:id="rId24"/>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Componente 1</vt:lpstr>
      <vt:lpstr>Componente 2</vt:lpstr>
      <vt:lpstr>Componente 3</vt:lpstr>
      <vt:lpstr>Componente 4</vt:lpstr>
      <vt:lpstr>Componente 5 </vt:lpstr>
      <vt:lpstr>Componente 6</vt:lpstr>
      <vt:lpstr>Informe de Avance</vt:lpstr>
      <vt:lpstr>Unidades</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lpstr>'Componente 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usuario</cp:lastModifiedBy>
  <cp:revision/>
  <cp:lastPrinted>2021-05-12T13:55:21Z</cp:lastPrinted>
  <dcterms:created xsi:type="dcterms:W3CDTF">2018-02-19T19:50:14Z</dcterms:created>
  <dcterms:modified xsi:type="dcterms:W3CDTF">2022-05-13T22:10:15Z</dcterms:modified>
  <cp:category/>
  <cp:contentStatus/>
</cp:coreProperties>
</file>