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irector DIRECGE\2021\Adriana Afanador\Informe Pormenorizado 2021\"/>
    </mc:Choice>
  </mc:AlternateContent>
  <bookViews>
    <workbookView xWindow="0" yWindow="0" windowWidth="28800" windowHeight="11430"/>
  </bookViews>
  <sheets>
    <sheet name="Conclusiones" sheetId="1" r:id="rId1"/>
  </sheets>
  <externalReferences>
    <externalReference r:id="rId2"/>
  </externalReferences>
  <definedNames>
    <definedName name="\0">#REF!</definedName>
    <definedName name="\BD">#REF!</definedName>
    <definedName name="\BJ">#REF!</definedName>
    <definedName name="\BP">#REF!</definedName>
    <definedName name="\CA">#REF!</definedName>
    <definedName name="\i">#REF!</definedName>
    <definedName name="\m">#REF!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Key1" hidden="1">#REF!</definedName>
    <definedName name="_Key2" hidden="1">#REF!</definedName>
    <definedName name="_Order1" hidden="1">255</definedName>
    <definedName name="_Order2" hidden="1">255</definedName>
    <definedName name="_Sort" hidden="1">#REF!</definedName>
    <definedName name="A_IMPRESIÓN_IM">#REF!</definedName>
    <definedName name="A205_">#REF!</definedName>
    <definedName name="A242_">#REF!</definedName>
    <definedName name="A255_">#REF!</definedName>
    <definedName name="A498_">#REF!</definedName>
    <definedName name="A534_">#N/A</definedName>
    <definedName name="A598_">#REF!</definedName>
    <definedName name="A641_">#REF!</definedName>
    <definedName name="A68_">#REF!</definedName>
    <definedName name="A784_">#REF!</definedName>
    <definedName name="Accounts">#REF!</definedName>
    <definedName name="Accrual___payment_of_dividends">#REF!</definedName>
    <definedName name="ACT">#REF!</definedName>
    <definedName name="AFANT">#REF!</definedName>
    <definedName name="AFHOY">#REF!</definedName>
    <definedName name="ahaccionistas01">#REF!</definedName>
    <definedName name="AJPAAG">#REF!</definedName>
    <definedName name="Anexo" hidden="1">{"'para SB'!$A$1420:$F$1479"}</definedName>
    <definedName name="año">#REF!</definedName>
    <definedName name="AÑO_A_PROCESAR">#REF!</definedName>
    <definedName name="año1">#REF!</definedName>
    <definedName name="AÑOS_A_PROCESAR">#REF!</definedName>
    <definedName name="AppName">#REF!</definedName>
    <definedName name="_xlnm.Print_Area" localSheetId="0">Conclusiones!$A$2:$P$38</definedName>
    <definedName name="_xlnm.Print_Area">#REF!</definedName>
    <definedName name="Área_de_impresión1">#REF!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FSD">#REF!</definedName>
    <definedName name="Assertions">#REF!</definedName>
    <definedName name="BASE">#REF!</definedName>
    <definedName name="BCE">#REF!</definedName>
    <definedName name="BCEBONOS">#REF!</definedName>
    <definedName name="BCECAMBIOS">#REF!</definedName>
    <definedName name="BCEEMPRESA">#REF!</definedName>
    <definedName name="BCERENTA">#REF!</definedName>
    <definedName name="BCETESOROS">#REF!</definedName>
    <definedName name="BG_Del" hidden="1">15</definedName>
    <definedName name="BG_Ins" hidden="1">4</definedName>
    <definedName name="BG_Mod" hidden="1">6</definedName>
    <definedName name="BLOQUE">#REF!</definedName>
    <definedName name="BuiltIn_Print_Area___0">#REF!</definedName>
    <definedName name="BuiltIn_Print_Titles___0">#REF!</definedName>
    <definedName name="CAR">#REF!</definedName>
    <definedName name="CAVR">#REF!</definedName>
    <definedName name="cdtaccinistas01">#REF!</definedName>
    <definedName name="CO.Otros_Cuentas">#REF!</definedName>
    <definedName name="CO.Otros_Monto">#REF!</definedName>
    <definedName name="CO.Riesgo_Cuentas">#REF!</definedName>
    <definedName name="CO.Riesgo_Monto">#REF!</definedName>
    <definedName name="CO.Tesoreria_Cuentas">#REF!</definedName>
    <definedName name="COMP3CM">#REF!,#REF!,#REF!,#REF!,#REF!</definedName>
    <definedName name="COMP3PM">#REF!,#REF!,#REF!,#REF!</definedName>
    <definedName name="COMP3PY">#REF!,#REF!,#REF!,#REF!,#REF!</definedName>
    <definedName name="COMPCM">#REF!,#REF!,#REF!,#REF!,#REF!,#REF!,#REF!</definedName>
    <definedName name="COMPPM">#REF!,#REF!,#REF!,#REF!,#REF!,#REF!,#REF!</definedName>
    <definedName name="COMPPY">#REF!,#REF!,#REF!,#REF!,#REF!,#REF!,#REF!,#REF!</definedName>
    <definedName name="con10_partic">#REF!</definedName>
    <definedName name="conahdirectivos01">#REF!</definedName>
    <definedName name="conahojunta01">#REF!</definedName>
    <definedName name="concdtdirectivos01">#REF!</definedName>
    <definedName name="concdtentidades01">#REF!</definedName>
    <definedName name="conotros">#REF!</definedName>
    <definedName name="CORDEN">#REF!</definedName>
    <definedName name="CUENTA96">#REF!</definedName>
    <definedName name="Divide">#REF!</definedName>
    <definedName name="ELIMEXT">#REF!</definedName>
    <definedName name="ELIMINA">#REF!</definedName>
    <definedName name="entidades">#REF!</definedName>
    <definedName name="EPIANDES">#REF!</definedName>
    <definedName name="ESTADOS_FINANCIEROS_A_PROCESAR">#REF!</definedName>
    <definedName name="ESTCAM">#REF!</definedName>
    <definedName name="ET">#REF!</definedName>
    <definedName name="gorr">"Botón 17"</definedName>
    <definedName name="HTML_CodePage" hidden="1">1252</definedName>
    <definedName name="HTML_Control" hidden="1">{"'para SB'!$A$1420:$F$1479"}</definedName>
    <definedName name="HTML_Description" hidden="1">""</definedName>
    <definedName name="HTML_Email" hidden="1">""</definedName>
    <definedName name="HTML_Header" hidden="1">""</definedName>
    <definedName name="HTML_LastUpdate" hidden="1">"22/06/00"</definedName>
    <definedName name="HTML_LineAfter" hidden="1">FALSE</definedName>
    <definedName name="HTML_LineBefore" hidden="1">FALSE</definedName>
    <definedName name="HTML_Name" hidden="1">"BANCO CENTRAL DE HONDURAS"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INDI">#REF!</definedName>
    <definedName name="INDICACART">#REF!</definedName>
    <definedName name="INVER">#REF!</definedName>
    <definedName name="junio111">#REF!</definedName>
    <definedName name="JUNTA">#REF!</definedName>
    <definedName name="JUNTA1">#REF!</definedName>
    <definedName name="MC.PL_Cuentas">#REF!</definedName>
    <definedName name="MC.PL_Monto">#REF!</definedName>
    <definedName name="MESANT">#REF!</definedName>
    <definedName name="MESHOY">#REF!</definedName>
    <definedName name="MultiSelectNames">#REF!</definedName>
    <definedName name="Nivel">#REF!</definedName>
    <definedName name="NOPUC">#REF!</definedName>
    <definedName name="ORDEN1">#REF!</definedName>
    <definedName name="ORDEN2">#REF!</definedName>
    <definedName name="ORDEN3">#REF!</definedName>
    <definedName name="ORDEN4">#REF!</definedName>
    <definedName name="ORDEN5">#REF!</definedName>
    <definedName name="ORDEN6">#REF!</definedName>
    <definedName name="PAS">#REF!</definedName>
    <definedName name="PAT">#REF!</definedName>
    <definedName name="PRES">#REF!</definedName>
    <definedName name="PRES1">#REF!</definedName>
    <definedName name="PUC">#REF!</definedName>
    <definedName name="PYG">#REF!</definedName>
    <definedName name="PYGBONOS">#REF!</definedName>
    <definedName name="PYGCAMBIOS">#REF!</definedName>
    <definedName name="PYGRENTA">#REF!</definedName>
    <definedName name="PYGTESOROS">#REF!</definedName>
    <definedName name="ref_cont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 hidden="1">{"'Sheet1'!$A$1:$F$179"}</definedName>
    <definedName name="rod" hidden="1">{"'Sheet1'!$A$1:$F$179"}</definedName>
    <definedName name="rodirgo" hidden="1">{"'Sheet1'!$A$1:$F$179"}</definedName>
    <definedName name="sdaf" hidden="1">{"'para SB'!$A$1420:$F$1479"}</definedName>
    <definedName name="SHARED_FORMULA_0">#N/A</definedName>
    <definedName name="SHARED_FORMULA_1">#N/A</definedName>
    <definedName name="SHARED_FORMULA_10">#N/A</definedName>
    <definedName name="SHARED_FORMULA_11">#N/A</definedName>
    <definedName name="SHARED_FORMULA_12">#N/A</definedName>
    <definedName name="SHARED_FORMULA_13">#N/A</definedName>
    <definedName name="SHARED_FORMULA_14">#N/A</definedName>
    <definedName name="SHARED_FORMULA_15">#N/A</definedName>
    <definedName name="SHARED_FORMULA_16">#N/A</definedName>
    <definedName name="SHARED_FORMULA_17">#N/A</definedName>
    <definedName name="SHARED_FORMULA_18">#N/A</definedName>
    <definedName name="SHARED_FORMULA_19">#N/A</definedName>
    <definedName name="SHARED_FORMULA_2">#N/A</definedName>
    <definedName name="SHARED_FORMULA_20">#N/A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6">#N/A</definedName>
    <definedName name="SHARED_FORMULA_7">#N/A</definedName>
    <definedName name="SHARED_FORMULA_8">#N/A</definedName>
    <definedName name="SHARED_FORMULA_9">#N/A</definedName>
    <definedName name="TestTypes">#REF!</definedName>
    <definedName name="TextRefCopyRangeCount" hidden="1">1</definedName>
    <definedName name="Títulos_a_imprimir_IM">#REF!,#REF!</definedName>
    <definedName name="TOTAL">#REF!</definedName>
    <definedName name="TypesOfTransaction">#REF!</definedName>
    <definedName name="VALID">#REF!</definedName>
    <definedName name="VALOR" hidden="1">{#N/A,#N/A,FALSE,"ANEXO1";"ACTIVO",#N/A,FALSE,"ANEXO1";"PASIVO",#N/A,FALSE,"ANEXO1";"G Y P",#N/A,FALSE,"ANEXO1"}</definedName>
    <definedName name="veinticuatro">#REF!</definedName>
    <definedName name="veintidos">#REF!</definedName>
    <definedName name="veintitres">#REF!</definedName>
    <definedName name="veintiuno">#REF!</definedName>
    <definedName name="wrn.CONSOLIDADO." hidden="1">{#N/A,#N/A,FALSE,"ANEXO1";"ACTIVO",#N/A,FALSE,"ANEXO1";"PASIVO",#N/A,FALSE,"ANEXO1";"G Y P",#N/A,FALSE,"ANEXO1"}</definedName>
    <definedName name="ws" hidden="1">{"'Sheet1'!$A$1:$F$179"}</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 r="E25" i="1"/>
  <c r="G25" i="1"/>
  <c r="O25" i="1" s="1"/>
  <c r="E27" i="1"/>
  <c r="G27" i="1"/>
  <c r="O27" i="1" s="1"/>
  <c r="E29" i="1"/>
  <c r="G29" i="1"/>
  <c r="O29" i="1"/>
  <c r="E31" i="1"/>
  <c r="G31" i="1"/>
  <c r="O31" i="1"/>
  <c r="E33" i="1"/>
  <c r="G33" i="1"/>
  <c r="O33" i="1" s="1"/>
</calcChain>
</file>

<file path=xl/sharedStrings.xml><?xml version="1.0" encoding="utf-8"?>
<sst xmlns="http://schemas.openxmlformats.org/spreadsheetml/2006/main" count="37" uniqueCount="36">
  <si>
    <t xml:space="preserve">Conforme a la planeación anual de la Dirección de Control Interno y Evaluación de Gestión regida principalmente por el programa anual de auditoría el cual contempla: Auditorías internas de gestión, auditorías internas de calidad, informes a entes de control externo, seguimientos, asesoría y acompañamiento, se puede evidenciar un monitoreo constante encaminado al cumplimiento de la normativa interna y externa. 
Para la vigencia 2020 se tiene un avance en la definición y consolidación del Informe de las actividades de la Dirección de Control Interno y Evaluación de Gestión el cual se socializa en el Comité de Coordinación de Control Interno y se rinde en la cuenta anual de un ente de control. </t>
  </si>
  <si>
    <t xml:space="preserve">Monitoreo </t>
  </si>
  <si>
    <t>Información y comunicación</t>
  </si>
  <si>
    <t xml:space="preserve">La Universidad tiene establecidos controles en los mapas de riesgos que contribuyen a mitigar la materialización de eventualidades que puedan afectar el cumplimiento de los objetivos de los procesos. También se tiene la identificación de controles en la documentación utilizada para el desarrollo de las actividades, esta información es revisada y actualizada por los líderes de cada proceso y los funcionarios responsables de ejecutar las tareas.
Dentro del plan de acción se tienen establecidas actividades encaminadas al mejoramiento de la herramienta mapa de riesgos, en donde se establece el fortalecimiento a la estructura de los controles identificados para la mitigación de riesgos. </t>
  </si>
  <si>
    <t>Actividades de control</t>
  </si>
  <si>
    <t xml:space="preserve">Actualmente la universidad avanza en la actualización y fortalecimiento de la metodología de administración de riesgos, teniendo en cuenta la revisión de la política y metodología conforme a la Guía para la Administración del Riesgo de Gestión y Corrupción y Diseño de Controles en Entidades Públicas (DAFP), ISO 31000 y los lineamientos de la ISO 9001:2015. Por lo anterior se había construido una herramienta que será ajustada con los nuevos lineamientos del DAFP emitidos en el mes de diciembre de 2020. 
Se tiene avanzó en la consolidación de la actualizar la Matriz Análisis de la Planeación Estratégica y gestionar su vinculación al Sistema de Gestión de Calidad. </t>
  </si>
  <si>
    <t>Evaluación de riesgos</t>
  </si>
  <si>
    <t>Ambiente de control</t>
  </si>
  <si>
    <t xml:space="preserve"> Avance final del componente </t>
  </si>
  <si>
    <t xml:space="preserve">
Estado  del componente presentado en el informe anterior</t>
  </si>
  <si>
    <t>Nivel de Cumplimiento componente presentado en el informe anterior</t>
  </si>
  <si>
    <r>
      <rPr>
        <b/>
        <u/>
        <sz val="20"/>
        <color theme="0"/>
        <rFont val="Arial"/>
        <family val="2"/>
      </rPr>
      <t xml:space="preserve"> Estado actual:</t>
    </r>
    <r>
      <rPr>
        <b/>
        <sz val="20"/>
        <color theme="0"/>
        <rFont val="Arial"/>
        <family val="2"/>
      </rPr>
      <t xml:space="preserve"> Explicacion de las Debilidades y/o Fortalezas</t>
    </r>
  </si>
  <si>
    <t>Nivel de Cumplimiento componente</t>
  </si>
  <si>
    <t>¿El componente está presente y funcionando?</t>
  </si>
  <si>
    <t>Componente</t>
  </si>
  <si>
    <t>Si</t>
  </si>
  <si>
    <t>La entidad cuenta dentro de su Sistema de Control Interno, con una institucionalidad (Líneas de defensa)  que le permita la toma de decisiones frente al control (Si/No) (Justifique su respuesta):</t>
  </si>
  <si>
    <t>¿Es efectivo el sistema de control interno para los objetivos evaluados? (Si/No) (Justifique su respuesta):</t>
  </si>
  <si>
    <t xml:space="preserve">La Universidad Industrial de Santander ha realizado un análisis de conveniencia frente a la implementación del Modelo Integrado de Planeación y Gestión-MIPG y aunque no es aplicable en su integridad ha sido adaptado a la dinámica institucional y se ha identificado como una herramienta de gestión valiosa para el mejoramiento continuo. 
Actualmente los cinco componentes del Modelo Estándar de Control Interno MECI se encuentran operando de manera integrada junto con el Plan de Desarrollo Institucional (PDI), Proyecto Institucional (PI), Plan de Mejoramiento Acreditación Institucional, Sistemas de Gestión, MIPG, Plan Rectoral y otros objetivos trazados por la Alta Dirección en atención a la función misional. </t>
  </si>
  <si>
    <t>En proceso</t>
  </si>
  <si>
    <t>¿Están todos los componentes operando juntos y de manera integrada? (Si / en proceso / No) (Justifique su respuesta):</t>
  </si>
  <si>
    <t>Conclusión general sobre la evaluación del Sistema de Control Interno</t>
  </si>
  <si>
    <t>Estado del sistema de Control Interno de la entidad</t>
  </si>
  <si>
    <t>Periodo Evaluado:</t>
  </si>
  <si>
    <t xml:space="preserve">UNIVERSIDAD INDUSTRIAL DE SANTANDER </t>
  </si>
  <si>
    <t>Nombre de la Entidad:</t>
  </si>
  <si>
    <t>enero - junio 2021</t>
  </si>
  <si>
    <t>Efectivamente el Sistema de Control Interno adoptado por la universidad cumple con los objetivos evaluados, atendiendo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t>
  </si>
  <si>
    <t xml:space="preserve">Actualmente, la Universidad cuenta con un Manual de Gestión Integrado en donde se tienen definidas las responsabilidades y niveles de autoridad frente al sistema de gestión de calidad. Adicionalmente en el Manual de Administración de Riesgos se cuenta con la definición de roles y responsabilidades de las líneas de defensa frente al manejo de riesgos.
Otro aspecto relevante es la definición de funciones según la estructura organizacional, que permite identificar y tener claridad sobre la toma de decisiones frente al control y otros aspectos relevantes de la Institución.
Dentro del plan de acción se contempló la revisión y actualización de la matriz de roles, responsabilidades y autoridades frente a la definición del esquema de líneas de defensa establecido en el MIPG. </t>
  </si>
  <si>
    <t xml:space="preserve">El componente de Ambiente de Control tuvo un gran avance en el primer semestre del año 2021 teniendo en cuenta que la División de Gestión del Talento Humano continúa avanzando en el de trabajo de elaboración e implementación del Código de Integridad UIS; en este periodo se presentó propuesta del documento al Comité Institucional de Gestión y Desempeño, como resultado quedó el compromiso de socializar el documento con algunos actores de interés y durante el mes de mayo de 2021 se recibieron comentarios que fueron integrados al documento. La siguiente fase de esta acción, según la sesión del comité será la presentación a las instancias de dirección de la universidad para su aprobación y publicación en acto administrativo. Para terminar, se adelantará la estrategia de divulgación a la comunidad UIS. 
Para el año 2021 se actualizó el mapa de riesgos de corrupción en cuanto al planteamiento de acciones conducentes a mitigar la materialización de los riesgos identificados. 
Adicionalmente, la División de Gestión del Talento Humano construyó el Plan Estratégico de Talento Humano 2021 - 2024 el cual contiene varios planes tácticos y políticas como lo son: Plan de Previsión de Recursos Humanos, Plan de Vacantes, Plan de Bienestar y Estímulos, Plan de Institucional de Capacitación, Plan de Seguridad y Salud en el Trabajo, Política de Integridad enmarcados bajo los lineamientos de MIPG. 
También revisó y plantearon los roles ante las líneas de defensa para la institución, este documento fue revisado y aprobado en el Comité Institucional de Gestión y Desempeño. 
</t>
  </si>
  <si>
    <t>La universidad continúa trabajando en la actualización de la metodología de administración de riesgos a través de un equipo de trabajo conformado por Planeación, la Vicerrectoría Administrativa y la Dirección de Control Interno y Evaluación de Gestión. Para el año 2021 se identificó que en el mes de diciembre de 2020 el DAFP actualizó la guía de riesgos a versión 5 e igualmente dicha entidad publicó una herramienta para la gestión de riesgos.  Estos documentos se han revisado en reuniones del equipo MIPG y se ha establecido un plan para su inclusión en el Manual y herramienta de gestión de riesgos de la Universidad. 
El Manual de Administración de riesgos se actualizó conforme a la guía de riesgos del DAFP versión 4, sin embargo, debido a la nueva versión de la guía del DAFP que surgió en el mes de diciembre de 2020 es necesario hacer una nueva revisión y actualización y remitirlo para su aprobación al Comité de Coordinación de Control Interno.</t>
  </si>
  <si>
    <t xml:space="preserve">Una de las fortalezas de la Universidad es el despliegue de políticas a las cuales se les da cumplimiento según la normativa interna y adicionalmente tiene consolidado un sistema de gestión de calidad que cuenta con procedimientos y otros documentos que contribuyen en la gestión del conocimiento y planteamiento de acciones de mejora o correctivas conducentes a fortalecer las actividades desarrolladas en cada proceso. 
Adicionalmente, cada proceso ha identificado los posibles riesgos que pueden afectar el cumplimiento su objetivo y según el despliegue de la metodología de riesgos ha establecido controles que contribuyen a mitigar la materialización de los mismos. 
También se tienen identificados controles en la documentación utilizada para el desarrollo de las actividades, esta información es revisada y actualizada por los líderes de cada proceso y los funcionarios responsables de ejecutar las tareas.
Para continuar avanzando en este componente se sigue trabajando en la actualización de la metodología de administración de riesgos con base en la versión 5 de la guía de riesgos emitida por el DAFP en el mes de diciembre de 2020. </t>
  </si>
  <si>
    <t xml:space="preserve">La Universidad en el componente de Información y Comunicación cuenta con más de 30 sistemas de información hechos a la medida las necesidades de las UAA, los cuales le permiten obtener la información requerida para el desarrollo de las actividades de los procesos misionales y de apoyo.
Adicionalmente, el Comité de Coordinación de Control Interno y el Comité Institucional de Gestión y Desempeño revisan temas transversales de la institución los cuales fueron definidos en sus funciones mediante la normativa interna. En estos espacios se ha fortalecido el tema de comunicación sobre temas específicos de MIPG que fortalecen la gestión institucional. 
Se cuenta con una matriz de grupos de interés que relaciona las necesidades y expectativas, medios de interacción y priorización de personas o grupos de personas con interés en la Institución.
Para fortalecer este componente, la División de Servicios de Información y la Dirección de Gestión Documental incluyeron el tema de gestión de activos en los procedimientos para la implementación de la política de seguridad y privacidad de la información que actualmente se encuentra en manos de la mesa técnica para revisión de la misma y posteriormente aprobación del Comité Institucional de Gestión y Desempeño.
Se continúa trabajando en la construcción de las políticas en el marco del Modelo de Seguridad y Privacidad de la Información, a través de una Mesa Técnica, encargada de realizar la revisión preliminar de la documentación para posterior aprobación. </t>
  </si>
  <si>
    <t xml:space="preserve">El Comité Institucional de Control Interno aprobó en el mes de febrero de 2021 el Programa Anual de Auditorías Internas 2021 el cual contempla todas las actividades a  realizar por la Dirección de Control Interno y Evaluación de Gestión. Todas las actividades allí plasmadas son desarrolladas por un equipo de profesionales que aportan a la verificación del cumplimiento de la normativa interna y externa a través de los procesos de auditoría y adicionalmente con asesorias y acompañamiento a las dependencias academico administrativas. 
Dentro de los seguimientos realizados por la Dieección de Control Interno también se encuentran las rendiciones de información a entes de control externo, seguimiento a planes de acción derivados de auditorías internas y a la gestión de riesgos en donde se verifica que los procesos realicen la gestión de los controles que contribuyen a la materialización de los riesgos. 
</t>
  </si>
  <si>
    <t xml:space="preserve">La universidad ha continuado avanzando en el desarrollo de las acciones planteadas con el fin de mejorar el componente de ambiente de control, contando para ello con avances de las acciones relacionadas con el código de integridad para el cual la División de Gestión del Talento Humano ha desarrollado herramientas que le permiten evaluar los valores institucionales, una vez socializada y obtenida la realimentación del tema se continuará con la construcción del documento final y con la socialización respectiva.  
En el año 2020 se actualizó el mapa de riesgos de corrupción en cuanto al planteamiento de acciones conducentes a mitigar la materialización de los riesgos identificados. 
Adicionalmente la División de Gestión del Talento Humano continúa avanzando en el fortalecimiento del tema relacionado con planeación estratégica del talento humano, Ingreso del personal, permanencia del personal y retiro de la persona. 
También revisó y plantearon los roles ante las líneas de defensa para la institución, este documento será revisado en el Comité Institucional de Gestión y Desempeño a realizarse en el primer semestre de 2021. 
Se tiene un avance en la definición y consolidación del Informe de las actividades de la Dirección de Control Interno y Evaluación de Gestión el cual se socializa en el Comité de Coordinación de Control Interno y se rinde en la cuanta anual de un ente de control. </t>
  </si>
  <si>
    <t xml:space="preserve">En este componente la División de Servicios de Información y la Dirección de Gestión Documental trabajan en el fortalecimiento de la identificación de activos de información y socializarla con el fin de mantener actualizado el inventario de activos de información. 
También se trabaja en la construcción de las políticas en el marco del Modelo de Seguridad y Privacidad de la Información - MSPI, para lo cual en el Comité de Gestión y Desempeño Institucional realizado el 30 de noviembre de 2020 se creó la Mesa Técnica MSPI, que será la encargada de realizar la revisión preliminar de la documentación a aprobar por parte del comité en mención. 
Las acciones planteadas requieren de conocimiento técnico y la experticia del personal de diferentes unidades lo cual implica que son actividades que requieren de tiempo para su ejecución.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</si>
</sst>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8" x14ac:knownFonts="1">
    <font>
      <sz val="10"/>
      <color theme="1"/>
      <name val="Arial"/>
      <family val="2"/>
    </font>
    <font>
      <b/>
      <i/>
      <sz val="10"/>
      <color theme="1"/>
      <name val="Arial"/>
      <family val="2"/>
    </font>
    <font>
      <b/>
      <sz val="12"/>
      <name val="Arial"/>
      <family val="2"/>
    </font>
    <font>
      <b/>
      <sz val="12"/>
      <color theme="0"/>
      <name val="Arial"/>
      <family val="2"/>
    </font>
    <font>
      <b/>
      <i/>
      <sz val="10"/>
      <name val="Arial"/>
      <family val="2"/>
    </font>
    <font>
      <sz val="12"/>
      <name val="Arial"/>
      <family val="2"/>
    </font>
    <font>
      <b/>
      <sz val="16"/>
      <color theme="1"/>
      <name val="Arial"/>
      <family val="2"/>
    </font>
    <font>
      <b/>
      <sz val="18"/>
      <name val="Arial"/>
      <family val="2"/>
    </font>
    <font>
      <b/>
      <sz val="18"/>
      <color theme="0"/>
      <name val="Arial"/>
      <family val="2"/>
    </font>
    <font>
      <sz val="18"/>
      <color theme="1"/>
      <name val="Arial"/>
      <family val="2"/>
    </font>
    <font>
      <b/>
      <sz val="10"/>
      <color theme="1"/>
      <name val="Arial"/>
      <family val="2"/>
    </font>
    <font>
      <b/>
      <sz val="12"/>
      <color rgb="FFFF0000"/>
      <name val="Arial"/>
      <family val="2"/>
    </font>
    <font>
      <b/>
      <sz val="16"/>
      <color theme="0"/>
      <name val="Arial"/>
      <family val="2"/>
    </font>
    <font>
      <b/>
      <sz val="14"/>
      <color theme="0"/>
      <name val="Arial"/>
      <family val="2"/>
    </font>
    <font>
      <b/>
      <sz val="20"/>
      <color theme="0"/>
      <name val="Arial"/>
      <family val="2"/>
    </font>
    <font>
      <b/>
      <u/>
      <sz val="20"/>
      <color theme="0"/>
      <name val="Arial"/>
      <family val="2"/>
    </font>
    <font>
      <b/>
      <sz val="10"/>
      <color rgb="FFFF0000"/>
      <name val="Arial"/>
      <family val="2"/>
    </font>
    <font>
      <sz val="16"/>
      <color theme="1"/>
      <name val="Arial"/>
      <family val="2"/>
    </font>
    <font>
      <sz val="20"/>
      <color theme="1"/>
      <name val="Arial"/>
      <family val="2"/>
    </font>
    <font>
      <b/>
      <sz val="14"/>
      <name val="Arial"/>
      <family val="2"/>
    </font>
    <font>
      <sz val="20"/>
      <color rgb="FFFF0000"/>
      <name val="Arial"/>
      <family val="2"/>
    </font>
    <font>
      <b/>
      <sz val="24"/>
      <color theme="0"/>
      <name val="Arial"/>
      <family val="2"/>
    </font>
    <font>
      <b/>
      <sz val="22"/>
      <color theme="0"/>
      <name val="Arial"/>
      <family val="2"/>
    </font>
    <font>
      <sz val="11"/>
      <color theme="1"/>
      <name val="Arial Narrow"/>
      <family val="2"/>
    </font>
    <font>
      <sz val="11"/>
      <color theme="0"/>
      <name val="Arial Narrow"/>
      <family val="2"/>
    </font>
    <font>
      <sz val="20"/>
      <color theme="1"/>
      <name val="Arial Narrow"/>
      <family val="2"/>
    </font>
    <font>
      <b/>
      <sz val="20"/>
      <color theme="0"/>
      <name val="Arial Narrow"/>
      <family val="2"/>
    </font>
    <font>
      <b/>
      <sz val="18"/>
      <color theme="1"/>
      <name val="Arial"/>
      <family val="2"/>
    </font>
  </fonts>
  <fills count="12">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rgb="FF83A343"/>
        <bgColor indexed="64"/>
      </patternFill>
    </fill>
    <fill>
      <patternFill patternType="solid">
        <fgColor theme="4" tint="-0.249977111117893"/>
        <bgColor indexed="64"/>
      </patternFill>
    </fill>
    <fill>
      <patternFill patternType="solid">
        <fgColor theme="1" tint="0.34998626667073579"/>
        <bgColor indexed="64"/>
      </patternFill>
    </fill>
    <fill>
      <patternFill patternType="solid">
        <fgColor rgb="FFFFC000"/>
        <bgColor indexed="64"/>
      </patternFill>
    </fill>
    <fill>
      <patternFill patternType="solid">
        <fgColor rgb="FF0070C0"/>
        <bgColor indexed="64"/>
      </patternFill>
    </fill>
  </fills>
  <borders count="32">
    <border>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81829A"/>
      </left>
      <right style="thin">
        <color rgb="FF81829A"/>
      </right>
      <top style="thin">
        <color rgb="FF81829A"/>
      </top>
      <bottom style="thin">
        <color rgb="FF81829A"/>
      </bottom>
      <diagonal/>
    </border>
    <border>
      <left/>
      <right style="thin">
        <color rgb="FF81829A"/>
      </right>
      <top style="thin">
        <color rgb="FF81829A"/>
      </top>
      <bottom style="thin">
        <color rgb="FF81829A"/>
      </bottom>
      <diagonal/>
    </border>
    <border>
      <left/>
      <right/>
      <top style="thin">
        <color rgb="FF81829A"/>
      </top>
      <bottom style="thin">
        <color rgb="FF81829A"/>
      </bottom>
      <diagonal/>
    </border>
    <border>
      <left style="hair">
        <color rgb="FF81829A"/>
      </left>
      <right/>
      <top style="thin">
        <color rgb="FF81829A"/>
      </top>
      <bottom style="thin">
        <color rgb="FF81829A"/>
      </bottom>
      <diagonal/>
    </border>
    <border>
      <left style="hair">
        <color rgb="FF81829A"/>
      </left>
      <right style="hair">
        <color rgb="FF81829A"/>
      </right>
      <top style="hair">
        <color rgb="FF81829A"/>
      </top>
      <bottom style="hair">
        <color rgb="FF81829A"/>
      </bottom>
      <diagonal/>
    </border>
    <border>
      <left/>
      <right style="hair">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hair">
        <color rgb="FF81829A"/>
      </bottom>
      <diagonal/>
    </border>
    <border>
      <left style="thin">
        <color rgb="FF81829A"/>
      </left>
      <right/>
      <top style="hair">
        <color rgb="FF81829A"/>
      </top>
      <bottom style="hair">
        <color rgb="FF81829A"/>
      </bottom>
      <diagonal/>
    </border>
    <border>
      <left/>
      <right style="thin">
        <color rgb="FF81829A"/>
      </right>
      <top style="hair">
        <color rgb="FF81829A"/>
      </top>
      <bottom style="thin">
        <color rgb="FF81829A"/>
      </bottom>
      <diagonal/>
    </border>
    <border>
      <left/>
      <right/>
      <top style="hair">
        <color rgb="FF81829A"/>
      </top>
      <bottom style="thin">
        <color rgb="FF81829A"/>
      </bottom>
      <diagonal/>
    </border>
    <border>
      <left style="hair">
        <color rgb="FF81829A"/>
      </left>
      <right/>
      <top style="hair">
        <color rgb="FF81829A"/>
      </top>
      <bottom style="thin">
        <color rgb="FF81829A"/>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s>
  <cellStyleXfs count="1">
    <xf numFmtId="0" fontId="0" fillId="0" borderId="0"/>
  </cellStyleXfs>
  <cellXfs count="85">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1" fillId="2" borderId="0" xfId="0" applyFont="1" applyFill="1" applyBorder="1"/>
    <xf numFmtId="0" fontId="0" fillId="2" borderId="5" xfId="0" applyFill="1" applyBorder="1"/>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3" fillId="2" borderId="0" xfId="0" applyFont="1" applyFill="1" applyBorder="1" applyAlignment="1">
      <alignment vertical="center"/>
    </xf>
    <xf numFmtId="0" fontId="4" fillId="2" borderId="0" xfId="0" applyFont="1" applyFill="1" applyBorder="1" applyAlignment="1">
      <alignment vertical="center"/>
    </xf>
    <xf numFmtId="9" fontId="2" fillId="0" borderId="6" xfId="0" applyNumberFormat="1" applyFont="1" applyBorder="1" applyAlignment="1" applyProtection="1">
      <alignment horizontal="center" vertical="center"/>
      <protection locked="0"/>
    </xf>
    <xf numFmtId="0" fontId="2" fillId="0" borderId="0" xfId="0" applyFont="1" applyFill="1" applyBorder="1" applyAlignment="1">
      <alignment horizontal="left" vertical="center"/>
    </xf>
    <xf numFmtId="0" fontId="5" fillId="0" borderId="7" xfId="0" applyFont="1" applyFill="1" applyBorder="1" applyAlignment="1" applyProtection="1">
      <alignment horizontal="justify" vertical="center" wrapText="1"/>
      <protection locked="0"/>
    </xf>
    <xf numFmtId="0" fontId="0" fillId="0" borderId="8" xfId="0" applyBorder="1"/>
    <xf numFmtId="9" fontId="6" fillId="3" borderId="6" xfId="0" applyNumberFormat="1" applyFont="1" applyFill="1" applyBorder="1" applyAlignment="1" applyProtection="1">
      <alignment horizontal="center" vertical="center"/>
      <protection locked="0" hidden="1"/>
    </xf>
    <xf numFmtId="0" fontId="0" fillId="0" borderId="0" xfId="0" applyBorder="1"/>
    <xf numFmtId="9" fontId="6" fillId="3" borderId="6" xfId="0" applyNumberFormat="1"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3" fillId="0" borderId="0" xfId="0" applyFont="1" applyFill="1" applyBorder="1" applyAlignment="1">
      <alignment vertical="center"/>
    </xf>
    <xf numFmtId="0" fontId="8" fillId="4" borderId="6" xfId="0" applyFont="1" applyFill="1" applyBorder="1" applyAlignment="1">
      <alignment horizontal="center" vertical="center" wrapText="1"/>
    </xf>
    <xf numFmtId="0" fontId="0" fillId="0" borderId="6" xfId="0" applyBorder="1" applyAlignment="1">
      <alignment horizontal="left"/>
    </xf>
    <xf numFmtId="0" fontId="0" fillId="0" borderId="0" xfId="0" applyBorder="1" applyAlignment="1">
      <alignment horizontal="left"/>
    </xf>
    <xf numFmtId="0" fontId="0" fillId="0" borderId="9" xfId="0" applyBorder="1"/>
    <xf numFmtId="0" fontId="0" fillId="0" borderId="7" xfId="0" applyBorder="1"/>
    <xf numFmtId="0" fontId="0" fillId="0" borderId="6" xfId="0" applyBorder="1"/>
    <xf numFmtId="0" fontId="9" fillId="0" borderId="0" xfId="0" applyFont="1" applyBorder="1" applyAlignment="1">
      <alignment horizontal="center"/>
    </xf>
    <xf numFmtId="0" fontId="0" fillId="0" borderId="0" xfId="0" applyFill="1" applyBorder="1"/>
    <xf numFmtId="0" fontId="9" fillId="0" borderId="0" xfId="0" applyFont="1" applyBorder="1" applyAlignment="1">
      <alignment horizontal="center" wrapText="1"/>
    </xf>
    <xf numFmtId="0" fontId="8" fillId="7" borderId="6" xfId="0" applyFont="1" applyFill="1" applyBorder="1" applyAlignment="1">
      <alignment horizontal="center" vertical="center" wrapText="1"/>
    </xf>
    <xf numFmtId="0" fontId="2" fillId="2" borderId="0" xfId="0" applyFont="1" applyFill="1" applyBorder="1" applyAlignment="1">
      <alignment vertical="center"/>
    </xf>
    <xf numFmtId="0" fontId="2" fillId="2" borderId="4"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9" fontId="2" fillId="0" borderId="0" xfId="0" applyNumberFormat="1" applyFont="1" applyFill="1" applyBorder="1" applyAlignment="1">
      <alignment vertical="center"/>
    </xf>
    <xf numFmtId="0" fontId="10" fillId="2" borderId="0" xfId="0" applyFont="1" applyFill="1" applyAlignment="1">
      <alignment wrapText="1"/>
    </xf>
    <xf numFmtId="0" fontId="3" fillId="6" borderId="10" xfId="0" applyFont="1" applyFill="1" applyBorder="1" applyAlignment="1" applyProtection="1">
      <alignment horizontal="center" vertical="center" wrapText="1"/>
    </xf>
    <xf numFmtId="0" fontId="11" fillId="2" borderId="0"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4" fillId="8" borderId="12"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3" fillId="8" borderId="12" xfId="0" applyFont="1" applyFill="1" applyBorder="1" applyAlignment="1" applyProtection="1">
      <alignment horizontal="center" vertical="center" wrapText="1"/>
    </xf>
    <xf numFmtId="0" fontId="8" fillId="8" borderId="12" xfId="0" applyFont="1" applyFill="1" applyBorder="1" applyAlignment="1" applyProtection="1">
      <alignment horizontal="center" vertical="center" wrapText="1"/>
    </xf>
    <xf numFmtId="0" fontId="8" fillId="8" borderId="12" xfId="0" applyFont="1" applyFill="1" applyBorder="1" applyAlignment="1">
      <alignment horizontal="center" vertical="center" wrapText="1"/>
    </xf>
    <xf numFmtId="0" fontId="16" fillId="2" borderId="0" xfId="0" applyFont="1" applyFill="1" applyBorder="1" applyAlignment="1">
      <alignment wrapText="1"/>
    </xf>
    <xf numFmtId="49" fontId="0" fillId="2" borderId="0" xfId="0" applyNumberFormat="1" applyFill="1" applyBorder="1" applyAlignment="1">
      <alignment horizontal="left" vertical="top" wrapText="1"/>
    </xf>
    <xf numFmtId="49" fontId="18" fillId="2" borderId="16" xfId="0" applyNumberFormat="1" applyFont="1" applyFill="1" applyBorder="1" applyAlignment="1" applyProtection="1">
      <alignment horizontal="center" vertical="center" wrapText="1"/>
      <protection locked="0"/>
    </xf>
    <xf numFmtId="0" fontId="8" fillId="2" borderId="0" xfId="0" applyFont="1" applyFill="1" applyBorder="1" applyAlignment="1">
      <alignment horizontal="center" vertical="center"/>
    </xf>
    <xf numFmtId="0" fontId="11" fillId="2" borderId="0" xfId="0" applyFont="1" applyFill="1" applyBorder="1"/>
    <xf numFmtId="0" fontId="20" fillId="2" borderId="0" xfId="0" applyFont="1" applyFill="1" applyBorder="1" applyAlignment="1">
      <alignment horizontal="center" vertical="center"/>
    </xf>
    <xf numFmtId="164" fontId="23" fillId="2" borderId="0" xfId="0" applyNumberFormat="1" applyFont="1" applyFill="1" applyBorder="1" applyAlignment="1">
      <alignment horizontal="center"/>
    </xf>
    <xf numFmtId="0" fontId="24" fillId="2" borderId="0" xfId="0" applyFont="1" applyFill="1" applyBorder="1" applyAlignment="1">
      <alignment vertical="center"/>
    </xf>
    <xf numFmtId="0" fontId="23" fillId="2" borderId="0" xfId="0" applyFont="1" applyFill="1" applyBorder="1" applyAlignment="1">
      <alignment horizontal="center"/>
    </xf>
    <xf numFmtId="0" fontId="0" fillId="2" borderId="29" xfId="0" applyFill="1" applyBorder="1"/>
    <xf numFmtId="0" fontId="0" fillId="2" borderId="30" xfId="0" applyFill="1" applyBorder="1"/>
    <xf numFmtId="0" fontId="0" fillId="2" borderId="31" xfId="0" applyFill="1" applyBorder="1"/>
    <xf numFmtId="0" fontId="0" fillId="9" borderId="0" xfId="0" applyFill="1"/>
    <xf numFmtId="0" fontId="2" fillId="9" borderId="0" xfId="0" applyFont="1" applyFill="1" applyBorder="1" applyAlignment="1">
      <alignment vertical="center"/>
    </xf>
    <xf numFmtId="0" fontId="25" fillId="2" borderId="6" xfId="0" applyFont="1" applyFill="1" applyBorder="1" applyAlignment="1" applyProtection="1">
      <alignment horizontal="center" vertical="center"/>
      <protection locked="0"/>
    </xf>
    <xf numFmtId="49" fontId="19" fillId="2" borderId="20" xfId="0" applyNumberFormat="1" applyFont="1" applyFill="1" applyBorder="1" applyAlignment="1">
      <alignment horizontal="left" vertical="center" wrapText="1"/>
    </xf>
    <xf numFmtId="49" fontId="19" fillId="2" borderId="19" xfId="0" applyNumberFormat="1" applyFont="1" applyFill="1" applyBorder="1" applyAlignment="1">
      <alignment horizontal="left" vertical="center" wrapText="1"/>
    </xf>
    <xf numFmtId="49" fontId="19" fillId="2" borderId="18" xfId="0" applyNumberFormat="1" applyFont="1" applyFill="1" applyBorder="1" applyAlignment="1">
      <alignment horizontal="left" vertical="center" wrapText="1"/>
    </xf>
    <xf numFmtId="49" fontId="19" fillId="2" borderId="17" xfId="0" applyNumberFormat="1" applyFont="1" applyFill="1" applyBorder="1" applyAlignment="1">
      <alignment horizontal="left" vertical="center" wrapText="1"/>
    </xf>
    <xf numFmtId="49" fontId="17" fillId="2" borderId="23" xfId="0" applyNumberFormat="1" applyFont="1" applyFill="1" applyBorder="1" applyAlignment="1" applyProtection="1">
      <alignment horizontal="justify" vertical="center" wrapText="1"/>
      <protection locked="0"/>
    </xf>
    <xf numFmtId="49" fontId="17" fillId="2" borderId="22" xfId="0" applyNumberFormat="1" applyFont="1" applyFill="1" applyBorder="1" applyAlignment="1" applyProtection="1">
      <alignment horizontal="justify" vertical="center" wrapText="1"/>
      <protection locked="0"/>
    </xf>
    <xf numFmtId="49" fontId="17" fillId="2" borderId="21" xfId="0" applyNumberFormat="1" applyFont="1" applyFill="1" applyBorder="1" applyAlignment="1" applyProtection="1">
      <alignment horizontal="justify" vertical="center" wrapText="1"/>
      <protection locked="0"/>
    </xf>
    <xf numFmtId="49" fontId="17" fillId="2" borderId="15" xfId="0" applyNumberFormat="1" applyFont="1" applyFill="1" applyBorder="1" applyAlignment="1" applyProtection="1">
      <alignment horizontal="justify" vertical="center" wrapText="1"/>
      <protection locked="0"/>
    </xf>
    <xf numFmtId="49" fontId="17" fillId="2" borderId="14" xfId="0" applyNumberFormat="1" applyFont="1" applyFill="1" applyBorder="1" applyAlignment="1" applyProtection="1">
      <alignment horizontal="justify" vertical="center" wrapText="1"/>
      <protection locked="0"/>
    </xf>
    <xf numFmtId="49" fontId="17" fillId="2" borderId="13" xfId="0" applyNumberFormat="1" applyFont="1" applyFill="1" applyBorder="1" applyAlignment="1" applyProtection="1">
      <alignment horizontal="justify" vertical="center" wrapText="1"/>
      <protection locked="0"/>
    </xf>
    <xf numFmtId="0" fontId="22" fillId="11" borderId="26"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24" xfId="0" applyFont="1" applyFill="1" applyBorder="1" applyAlignment="1">
      <alignment horizontal="center" vertical="center" wrapText="1"/>
    </xf>
    <xf numFmtId="9" fontId="21" fillId="11" borderId="10" xfId="0" applyNumberFormat="1" applyFont="1" applyFill="1" applyBorder="1" applyAlignment="1" applyProtection="1">
      <alignment horizontal="center" vertical="center"/>
      <protection hidden="1"/>
    </xf>
    <xf numFmtId="0" fontId="26" fillId="11" borderId="28" xfId="0" applyFont="1" applyFill="1" applyBorder="1" applyAlignment="1">
      <alignment horizontal="center" vertical="center" wrapText="1"/>
    </xf>
    <xf numFmtId="0" fontId="26" fillId="11" borderId="27" xfId="0" applyFont="1" applyFill="1" applyBorder="1" applyAlignment="1">
      <alignment horizontal="center" vertical="center" wrapText="1"/>
    </xf>
    <xf numFmtId="0" fontId="26" fillId="11" borderId="6" xfId="0" applyFont="1" applyFill="1" applyBorder="1" applyAlignment="1">
      <alignment horizontal="center" vertical="center"/>
    </xf>
    <xf numFmtId="0" fontId="8" fillId="11" borderId="26" xfId="0" applyFont="1" applyFill="1" applyBorder="1" applyAlignment="1">
      <alignment horizontal="center" vertical="center"/>
    </xf>
    <xf numFmtId="0" fontId="8" fillId="11" borderId="25" xfId="0" applyFont="1" applyFill="1" applyBorder="1" applyAlignment="1">
      <alignment horizontal="center" vertical="center"/>
    </xf>
    <xf numFmtId="0" fontId="8" fillId="11" borderId="24" xfId="0" applyFont="1" applyFill="1" applyBorder="1" applyAlignment="1">
      <alignment horizontal="center" vertical="center"/>
    </xf>
    <xf numFmtId="0" fontId="27" fillId="10" borderId="6" xfId="0" applyFont="1" applyFill="1" applyBorder="1" applyAlignment="1">
      <alignment horizontal="center" vertical="center" wrapText="1"/>
    </xf>
    <xf numFmtId="0" fontId="27" fillId="6" borderId="6" xfId="0" applyFont="1" applyFill="1" applyBorder="1" applyAlignment="1">
      <alignment horizontal="center" vertical="center" wrapText="1"/>
    </xf>
    <xf numFmtId="0" fontId="27" fillId="5" borderId="6" xfId="0" applyFont="1" applyFill="1" applyBorder="1" applyAlignment="1">
      <alignment horizontal="center" vertical="center" wrapText="1"/>
    </xf>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2177142</xdr:colOff>
      <xdr:row>6</xdr:row>
      <xdr:rowOff>93243</xdr:rowOff>
    </xdr:from>
    <xdr:ext cx="4405086" cy="2354390"/>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281917" y="1064793"/>
          <a:ext cx="4405086" cy="235439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OneDrive%20-%20Universidad%20Industrial%20de%20Santander\03%20Inf.%20Pormenorizado\1%20sem%202021\Inf.%20Consolidado%20I%20Sem%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Hoja1"/>
    </sheetNames>
    <sheetDataSet>
      <sheetData sheetId="0"/>
      <sheetData sheetId="1"/>
      <sheetData sheetId="2"/>
      <sheetData sheetId="3"/>
      <sheetData sheetId="4"/>
      <sheetData sheetId="5"/>
      <sheetData sheetId="6"/>
      <sheetData sheetId="7"/>
      <sheetData sheetId="8">
        <row r="2">
          <cell r="N2">
            <v>0.83333333333333337</v>
          </cell>
        </row>
        <row r="26">
          <cell r="N26">
            <v>0.91176470588235292</v>
          </cell>
        </row>
        <row r="43">
          <cell r="N43">
            <v>0.83333333333333337</v>
          </cell>
        </row>
        <row r="55">
          <cell r="N55">
            <v>0.9285714285714286</v>
          </cell>
        </row>
        <row r="69">
          <cell r="N69">
            <v>0.9642857142857143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tabSelected="1" topLeftCell="F32" zoomScale="90" zoomScaleNormal="90" workbookViewId="0">
      <selection activeCell="M31" sqref="M31"/>
    </sheetView>
  </sheetViews>
  <sheetFormatPr baseColWidth="10" defaultColWidth="11.42578125" defaultRowHeight="12.75" x14ac:dyDescent="0.2"/>
  <cols>
    <col min="1" max="1" width="3.140625" style="59" customWidth="1"/>
    <col min="2" max="2" width="3.42578125" style="59" customWidth="1"/>
    <col min="3" max="3" width="38.140625" style="59" customWidth="1"/>
    <col min="4" max="4" width="2.5703125" style="59" customWidth="1"/>
    <col min="5" max="5" width="29.7109375" style="59" customWidth="1"/>
    <col min="6" max="6" width="4.85546875" style="59" customWidth="1"/>
    <col min="7" max="7" width="23.42578125" style="59" customWidth="1"/>
    <col min="8" max="8" width="4.42578125" style="59" customWidth="1"/>
    <col min="9" max="9" width="92.28515625" style="59" customWidth="1"/>
    <col min="10" max="10" width="3.7109375" style="59" customWidth="1"/>
    <col min="11" max="11" width="28.140625" style="59" customWidth="1"/>
    <col min="12" max="12" width="4.28515625" style="59" customWidth="1"/>
    <col min="13" max="13" width="85.85546875" style="59" customWidth="1"/>
    <col min="14" max="14" width="3" style="59" hidden="1" customWidth="1"/>
    <col min="15" max="15" width="24.85546875" style="59" hidden="1" customWidth="1"/>
    <col min="16" max="16" width="2.42578125" style="59" customWidth="1"/>
    <col min="17" max="17" width="3.28515625" style="59" customWidth="1"/>
    <col min="18" max="16384" width="11.42578125" style="59"/>
  </cols>
  <sheetData>
    <row r="1" spans="1:17" ht="13.5" thickBot="1" x14ac:dyDescent="0.25">
      <c r="A1" s="1"/>
      <c r="B1" s="1"/>
      <c r="C1" s="1"/>
      <c r="D1" s="1"/>
      <c r="E1" s="1"/>
      <c r="F1" s="1"/>
      <c r="G1" s="1"/>
      <c r="H1" s="1"/>
      <c r="I1" s="1"/>
      <c r="J1" s="1"/>
      <c r="K1" s="1"/>
      <c r="L1" s="1"/>
      <c r="M1" s="1"/>
      <c r="N1" s="1"/>
      <c r="O1" s="1"/>
      <c r="P1" s="1"/>
      <c r="Q1" s="1"/>
    </row>
    <row r="2" spans="1:17" ht="18" customHeight="1" thickTop="1" x14ac:dyDescent="0.2">
      <c r="A2" s="1"/>
      <c r="B2" s="58"/>
      <c r="C2" s="57"/>
      <c r="D2" s="57"/>
      <c r="E2" s="57"/>
      <c r="F2" s="57"/>
      <c r="G2" s="57"/>
      <c r="H2" s="57"/>
      <c r="I2" s="57"/>
      <c r="J2" s="57"/>
      <c r="K2" s="57"/>
      <c r="L2" s="57"/>
      <c r="M2" s="57"/>
      <c r="N2" s="57"/>
      <c r="O2" s="57"/>
      <c r="P2" s="56"/>
      <c r="Q2" s="1"/>
    </row>
    <row r="3" spans="1:17" ht="31.5" customHeight="1" x14ac:dyDescent="0.3">
      <c r="A3" s="1"/>
      <c r="B3" s="8"/>
      <c r="C3" s="6"/>
      <c r="D3" s="6"/>
      <c r="E3" s="76" t="s">
        <v>25</v>
      </c>
      <c r="F3" s="61" t="s">
        <v>24</v>
      </c>
      <c r="G3" s="61"/>
      <c r="H3" s="61"/>
      <c r="I3" s="61"/>
      <c r="J3" s="61"/>
      <c r="K3" s="61"/>
      <c r="L3" s="61"/>
      <c r="M3" s="61"/>
      <c r="N3" s="55"/>
      <c r="O3" s="55"/>
      <c r="P3" s="5"/>
      <c r="Q3" s="1"/>
    </row>
    <row r="4" spans="1:17" ht="18" customHeight="1" x14ac:dyDescent="0.3">
      <c r="A4" s="1"/>
      <c r="B4" s="8"/>
      <c r="C4" s="6"/>
      <c r="D4" s="6"/>
      <c r="E4" s="77"/>
      <c r="F4" s="61"/>
      <c r="G4" s="61"/>
      <c r="H4" s="61"/>
      <c r="I4" s="61"/>
      <c r="J4" s="61"/>
      <c r="K4" s="61"/>
      <c r="L4" s="61"/>
      <c r="M4" s="61"/>
      <c r="N4" s="55"/>
      <c r="O4" s="55"/>
      <c r="P4" s="5"/>
      <c r="Q4" s="1"/>
    </row>
    <row r="5" spans="1:17" ht="41.25" customHeight="1" x14ac:dyDescent="0.3">
      <c r="A5" s="1"/>
      <c r="B5" s="8"/>
      <c r="C5" s="6"/>
      <c r="D5" s="6"/>
      <c r="E5" s="78" t="s">
        <v>23</v>
      </c>
      <c r="F5" s="61" t="s">
        <v>26</v>
      </c>
      <c r="G5" s="61"/>
      <c r="H5" s="61"/>
      <c r="I5" s="61"/>
      <c r="J5" s="61"/>
      <c r="K5" s="61"/>
      <c r="L5" s="61"/>
      <c r="M5" s="61"/>
      <c r="N5" s="53"/>
      <c r="O5" s="53"/>
      <c r="P5" s="5"/>
      <c r="Q5" s="1"/>
    </row>
    <row r="6" spans="1:17" ht="18" customHeight="1" thickBot="1" x14ac:dyDescent="0.35">
      <c r="A6" s="1"/>
      <c r="B6" s="8"/>
      <c r="C6" s="6"/>
      <c r="D6" s="6"/>
      <c r="E6" s="54"/>
      <c r="F6" s="53"/>
      <c r="G6" s="53"/>
      <c r="H6" s="53"/>
      <c r="I6" s="53"/>
      <c r="J6" s="53"/>
      <c r="K6" s="53"/>
      <c r="L6" s="53"/>
      <c r="M6" s="6"/>
      <c r="N6" s="6"/>
      <c r="O6" s="6"/>
      <c r="P6" s="5"/>
      <c r="Q6" s="1"/>
    </row>
    <row r="7" spans="1:17" ht="93" customHeight="1" thickBot="1" x14ac:dyDescent="0.25">
      <c r="A7" s="1"/>
      <c r="B7" s="8"/>
      <c r="C7" s="6"/>
      <c r="D7" s="6"/>
      <c r="E7" s="6"/>
      <c r="F7" s="6"/>
      <c r="G7" s="6"/>
      <c r="H7" s="6"/>
      <c r="I7" s="72" t="s">
        <v>22</v>
      </c>
      <c r="J7" s="73"/>
      <c r="K7" s="74"/>
      <c r="L7" s="6"/>
      <c r="M7" s="75">
        <f>+AVERAGE(G25,G27,G29,G31,G33)</f>
        <v>0.89425770308123254</v>
      </c>
      <c r="N7" s="52"/>
      <c r="O7" s="52"/>
      <c r="P7" s="5"/>
      <c r="Q7" s="1"/>
    </row>
    <row r="8" spans="1:17" ht="18" customHeight="1" x14ac:dyDescent="0.25">
      <c r="A8" s="1"/>
      <c r="B8" s="8"/>
      <c r="C8" s="6"/>
      <c r="D8" s="6"/>
      <c r="E8" s="6"/>
      <c r="F8" s="6"/>
      <c r="G8" s="6"/>
      <c r="H8" s="6"/>
      <c r="I8" s="6"/>
      <c r="J8" s="6"/>
      <c r="K8" s="6"/>
      <c r="L8" s="6"/>
      <c r="M8" s="51"/>
      <c r="N8" s="51"/>
      <c r="O8" s="51"/>
      <c r="P8" s="5"/>
      <c r="Q8" s="1"/>
    </row>
    <row r="9" spans="1:17" ht="18" customHeight="1" x14ac:dyDescent="0.2">
      <c r="A9" s="1"/>
      <c r="B9" s="8"/>
      <c r="C9" s="6"/>
      <c r="D9" s="6"/>
      <c r="E9" s="6"/>
      <c r="F9" s="6"/>
      <c r="G9" s="6"/>
      <c r="H9" s="6"/>
      <c r="I9" s="6"/>
      <c r="J9" s="6"/>
      <c r="K9" s="6"/>
      <c r="L9" s="6"/>
      <c r="M9" s="6"/>
      <c r="N9" s="6"/>
      <c r="O9" s="6"/>
      <c r="P9" s="5"/>
      <c r="Q9" s="1"/>
    </row>
    <row r="10" spans="1:17" x14ac:dyDescent="0.2">
      <c r="A10" s="1"/>
      <c r="B10" s="8"/>
      <c r="C10" s="6"/>
      <c r="D10" s="6"/>
      <c r="E10" s="6"/>
      <c r="F10" s="6"/>
      <c r="G10" s="6"/>
      <c r="H10" s="6"/>
      <c r="I10" s="6"/>
      <c r="J10" s="6"/>
      <c r="K10" s="6"/>
      <c r="L10" s="6"/>
      <c r="M10" s="6"/>
      <c r="N10" s="6"/>
      <c r="O10" s="6"/>
      <c r="P10" s="5"/>
      <c r="Q10" s="1"/>
    </row>
    <row r="11" spans="1:17" x14ac:dyDescent="0.2">
      <c r="A11" s="1"/>
      <c r="B11" s="8"/>
      <c r="C11" s="6"/>
      <c r="D11" s="6"/>
      <c r="E11" s="6"/>
      <c r="F11" s="6"/>
      <c r="G11" s="6"/>
      <c r="H11" s="6"/>
      <c r="I11" s="6"/>
      <c r="J11" s="6"/>
      <c r="K11" s="6"/>
      <c r="L11" s="6"/>
      <c r="M11" s="6"/>
      <c r="N11" s="6"/>
      <c r="O11" s="6"/>
      <c r="P11" s="5"/>
      <c r="Q11" s="1"/>
    </row>
    <row r="12" spans="1:17" x14ac:dyDescent="0.2">
      <c r="A12" s="1"/>
      <c r="B12" s="8"/>
      <c r="C12" s="6"/>
      <c r="D12" s="6"/>
      <c r="E12" s="6"/>
      <c r="F12" s="6"/>
      <c r="G12" s="6"/>
      <c r="H12" s="6"/>
      <c r="I12" s="6"/>
      <c r="J12" s="6"/>
      <c r="K12" s="6"/>
      <c r="L12" s="6"/>
      <c r="M12" s="6"/>
      <c r="N12" s="6"/>
      <c r="O12" s="6"/>
      <c r="P12" s="5"/>
      <c r="Q12" s="1"/>
    </row>
    <row r="13" spans="1:17" x14ac:dyDescent="0.2">
      <c r="A13" s="1"/>
      <c r="B13" s="8"/>
      <c r="C13" s="6"/>
      <c r="D13" s="6"/>
      <c r="E13" s="6"/>
      <c r="F13" s="6"/>
      <c r="G13" s="6"/>
      <c r="H13" s="6"/>
      <c r="I13" s="6"/>
      <c r="J13" s="6"/>
      <c r="K13" s="6"/>
      <c r="L13" s="6"/>
      <c r="M13" s="6"/>
      <c r="N13" s="6"/>
      <c r="O13" s="6"/>
      <c r="P13" s="5"/>
      <c r="Q13" s="1"/>
    </row>
    <row r="14" spans="1:17" x14ac:dyDescent="0.2">
      <c r="A14" s="1"/>
      <c r="B14" s="8"/>
      <c r="C14" s="6"/>
      <c r="D14" s="6"/>
      <c r="E14" s="6"/>
      <c r="F14" s="6"/>
      <c r="G14" s="6"/>
      <c r="H14" s="6"/>
      <c r="I14" s="6"/>
      <c r="J14" s="6"/>
      <c r="K14" s="6"/>
      <c r="L14" s="6"/>
      <c r="M14" s="6"/>
      <c r="N14" s="6"/>
      <c r="O14" s="6"/>
      <c r="P14" s="5"/>
      <c r="Q14" s="1"/>
    </row>
    <row r="15" spans="1:17" x14ac:dyDescent="0.2">
      <c r="A15" s="1"/>
      <c r="B15" s="8"/>
      <c r="C15" s="6"/>
      <c r="D15" s="6"/>
      <c r="E15" s="6"/>
      <c r="F15" s="6"/>
      <c r="G15" s="6"/>
      <c r="H15" s="6"/>
      <c r="I15" s="6"/>
      <c r="J15" s="6"/>
      <c r="K15" s="6"/>
      <c r="L15" s="6"/>
      <c r="M15" s="6"/>
      <c r="N15" s="6"/>
      <c r="O15" s="6"/>
      <c r="P15" s="5"/>
      <c r="Q15" s="1"/>
    </row>
    <row r="16" spans="1:17" ht="13.5" thickBot="1" x14ac:dyDescent="0.25">
      <c r="A16" s="1"/>
      <c r="B16" s="8"/>
      <c r="C16" s="6"/>
      <c r="D16" s="6"/>
      <c r="E16" s="6"/>
      <c r="F16" s="6"/>
      <c r="G16" s="6"/>
      <c r="H16" s="6"/>
      <c r="I16" s="6"/>
      <c r="J16" s="6"/>
      <c r="K16" s="6"/>
      <c r="L16" s="6"/>
      <c r="M16" s="6"/>
      <c r="N16" s="6"/>
      <c r="O16" s="6"/>
      <c r="P16" s="5"/>
      <c r="Q16" s="1"/>
    </row>
    <row r="17" spans="1:22" ht="39" customHeight="1" thickBot="1" x14ac:dyDescent="0.25">
      <c r="A17" s="1"/>
      <c r="B17" s="8"/>
      <c r="C17" s="79" t="s">
        <v>21</v>
      </c>
      <c r="D17" s="80"/>
      <c r="E17" s="80"/>
      <c r="F17" s="80"/>
      <c r="G17" s="80"/>
      <c r="H17" s="80"/>
      <c r="I17" s="80"/>
      <c r="J17" s="80"/>
      <c r="K17" s="80"/>
      <c r="L17" s="80"/>
      <c r="M17" s="81"/>
      <c r="N17" s="50"/>
      <c r="O17" s="50"/>
      <c r="P17" s="5"/>
      <c r="Q17" s="1"/>
    </row>
    <row r="18" spans="1:22" ht="15.75" customHeight="1" x14ac:dyDescent="0.2">
      <c r="A18" s="1"/>
      <c r="B18" s="8"/>
      <c r="C18" s="10"/>
      <c r="D18" s="10"/>
      <c r="E18" s="10"/>
      <c r="F18" s="10"/>
      <c r="G18" s="10"/>
      <c r="H18" s="10"/>
      <c r="I18" s="10"/>
      <c r="J18" s="10"/>
      <c r="K18" s="10"/>
      <c r="L18" s="10"/>
      <c r="M18" s="10"/>
      <c r="N18" s="10"/>
      <c r="O18" s="10"/>
      <c r="P18" s="5"/>
      <c r="Q18" s="1"/>
    </row>
    <row r="19" spans="1:22" ht="156.75" customHeight="1" x14ac:dyDescent="0.2">
      <c r="A19" s="1"/>
      <c r="B19" s="8"/>
      <c r="C19" s="62" t="s">
        <v>20</v>
      </c>
      <c r="D19" s="63"/>
      <c r="E19" s="49" t="s">
        <v>19</v>
      </c>
      <c r="F19" s="66" t="s">
        <v>18</v>
      </c>
      <c r="G19" s="67"/>
      <c r="H19" s="67"/>
      <c r="I19" s="67"/>
      <c r="J19" s="67"/>
      <c r="K19" s="67"/>
      <c r="L19" s="67"/>
      <c r="M19" s="68"/>
      <c r="N19" s="48"/>
      <c r="O19" s="48"/>
      <c r="P19" s="5"/>
      <c r="Q19" s="1"/>
    </row>
    <row r="20" spans="1:22" ht="120.75" customHeight="1" x14ac:dyDescent="0.2">
      <c r="A20" s="1"/>
      <c r="B20" s="8"/>
      <c r="C20" s="62" t="s">
        <v>17</v>
      </c>
      <c r="D20" s="63"/>
      <c r="E20" s="49" t="s">
        <v>15</v>
      </c>
      <c r="F20" s="69" t="s">
        <v>27</v>
      </c>
      <c r="G20" s="70"/>
      <c r="H20" s="70"/>
      <c r="I20" s="70"/>
      <c r="J20" s="70"/>
      <c r="K20" s="70"/>
      <c r="L20" s="70"/>
      <c r="M20" s="71"/>
      <c r="N20" s="48"/>
      <c r="O20" s="48"/>
      <c r="P20" s="5"/>
      <c r="Q20" s="1"/>
    </row>
    <row r="21" spans="1:22" ht="186.75" customHeight="1" x14ac:dyDescent="0.2">
      <c r="A21" s="1"/>
      <c r="B21" s="8"/>
      <c r="C21" s="64" t="s">
        <v>16</v>
      </c>
      <c r="D21" s="65"/>
      <c r="E21" s="49" t="s">
        <v>15</v>
      </c>
      <c r="F21" s="69" t="s">
        <v>28</v>
      </c>
      <c r="G21" s="70"/>
      <c r="H21" s="70"/>
      <c r="I21" s="70"/>
      <c r="J21" s="70"/>
      <c r="K21" s="70"/>
      <c r="L21" s="70"/>
      <c r="M21" s="71"/>
      <c r="N21" s="48"/>
      <c r="O21" s="48"/>
      <c r="P21" s="5"/>
      <c r="Q21" s="1"/>
    </row>
    <row r="22" spans="1:22" ht="13.5" thickBot="1" x14ac:dyDescent="0.25">
      <c r="A22" s="1"/>
      <c r="B22" s="8"/>
      <c r="C22" s="6"/>
      <c r="D22" s="6"/>
      <c r="E22" s="6"/>
      <c r="F22" s="6"/>
      <c r="G22" s="47"/>
      <c r="H22" s="6"/>
      <c r="I22" s="6"/>
      <c r="J22" s="6"/>
      <c r="K22" s="6"/>
      <c r="L22" s="6"/>
      <c r="M22" s="6"/>
      <c r="N22" s="6"/>
      <c r="O22" s="6"/>
      <c r="P22" s="5"/>
      <c r="Q22" s="1"/>
    </row>
    <row r="23" spans="1:22" ht="102.75" customHeight="1" thickBot="1" x14ac:dyDescent="0.25">
      <c r="A23" s="1"/>
      <c r="B23" s="8"/>
      <c r="C23" s="46" t="s">
        <v>14</v>
      </c>
      <c r="D23" s="43"/>
      <c r="E23" s="45" t="s">
        <v>13</v>
      </c>
      <c r="F23" s="43"/>
      <c r="G23" s="44" t="s">
        <v>12</v>
      </c>
      <c r="H23" s="43"/>
      <c r="I23" s="42" t="s">
        <v>11</v>
      </c>
      <c r="J23" s="39"/>
      <c r="K23" s="41" t="s">
        <v>10</v>
      </c>
      <c r="L23" s="39"/>
      <c r="M23" s="40" t="s">
        <v>9</v>
      </c>
      <c r="N23" s="39"/>
      <c r="O23" s="38" t="s">
        <v>8</v>
      </c>
      <c r="P23" s="5"/>
      <c r="Q23" s="37"/>
    </row>
    <row r="24" spans="1:22" ht="6.75" customHeight="1" x14ac:dyDescent="0.35">
      <c r="A24" s="1"/>
      <c r="B24" s="8"/>
      <c r="C24" s="30"/>
      <c r="D24" s="18"/>
      <c r="E24" s="18"/>
      <c r="F24" s="18"/>
      <c r="G24" s="18"/>
      <c r="H24" s="18"/>
      <c r="I24" s="25"/>
      <c r="J24" s="18"/>
      <c r="K24" s="25"/>
      <c r="L24" s="18"/>
      <c r="M24" s="18"/>
      <c r="N24" s="18"/>
      <c r="O24" s="18"/>
      <c r="P24" s="5"/>
      <c r="Q24" s="1"/>
    </row>
    <row r="25" spans="1:22" ht="409.6" customHeight="1" x14ac:dyDescent="0.2">
      <c r="A25" s="1"/>
      <c r="B25" s="8"/>
      <c r="C25" s="82" t="s">
        <v>7</v>
      </c>
      <c r="D25" s="21"/>
      <c r="E25" s="20" t="str">
        <f>+IF([1]Hoja1!$N$2&gt;=0.5,"Si","No")</f>
        <v>Si</v>
      </c>
      <c r="F25" s="36"/>
      <c r="G25" s="19">
        <f>+[1]Hoja1!N2</f>
        <v>0.83333333333333337</v>
      </c>
      <c r="H25" s="36"/>
      <c r="I25" s="15" t="s">
        <v>29</v>
      </c>
      <c r="J25" s="35"/>
      <c r="K25" s="17">
        <v>0.75</v>
      </c>
      <c r="L25" s="34"/>
      <c r="M25" s="15" t="s">
        <v>34</v>
      </c>
      <c r="N25" s="14"/>
      <c r="O25" s="13">
        <f>G25-K25</f>
        <v>8.333333333333337E-2</v>
      </c>
      <c r="P25" s="33"/>
      <c r="Q25" s="32"/>
      <c r="R25" s="60"/>
      <c r="S25" s="60"/>
      <c r="T25" s="60"/>
      <c r="U25" s="60"/>
      <c r="V25" s="60"/>
    </row>
    <row r="26" spans="1:22" ht="6.75" customHeight="1" x14ac:dyDescent="0.35">
      <c r="A26" s="1"/>
      <c r="B26" s="8"/>
      <c r="C26" s="30"/>
      <c r="D26" s="29"/>
      <c r="E26" s="28"/>
      <c r="F26" s="18"/>
      <c r="G26" s="27"/>
      <c r="H26" s="18"/>
      <c r="I26" s="26"/>
      <c r="J26" s="18"/>
      <c r="K26" s="25"/>
      <c r="L26" s="18"/>
      <c r="M26" s="24"/>
      <c r="N26" s="24"/>
      <c r="O26" s="23"/>
      <c r="P26" s="5"/>
      <c r="Q26" s="1"/>
    </row>
    <row r="27" spans="1:22" ht="231" customHeight="1" x14ac:dyDescent="0.2">
      <c r="A27" s="1"/>
      <c r="B27" s="8"/>
      <c r="C27" s="31" t="s">
        <v>6</v>
      </c>
      <c r="D27" s="21"/>
      <c r="E27" s="20" t="str">
        <f>+IF([1]Hoja1!$N$26&gt;=0.5,"Si","No")</f>
        <v>Si</v>
      </c>
      <c r="F27" s="18"/>
      <c r="G27" s="19">
        <f>+[1]Hoja1!N26</f>
        <v>0.91176470588235292</v>
      </c>
      <c r="H27" s="18"/>
      <c r="I27" s="15" t="s">
        <v>30</v>
      </c>
      <c r="J27" s="18"/>
      <c r="K27" s="17">
        <v>0.91</v>
      </c>
      <c r="L27" s="16"/>
      <c r="M27" s="15" t="s">
        <v>5</v>
      </c>
      <c r="N27" s="14"/>
      <c r="O27" s="13">
        <f>G27-K27</f>
        <v>1.7647058823528905E-3</v>
      </c>
      <c r="P27" s="5"/>
      <c r="Q27" s="1"/>
    </row>
    <row r="28" spans="1:22" ht="6.75" customHeight="1" x14ac:dyDescent="0.35">
      <c r="A28" s="1"/>
      <c r="B28" s="8"/>
      <c r="C28" s="30"/>
      <c r="D28" s="29"/>
      <c r="E28" s="28"/>
      <c r="F28" s="18"/>
      <c r="G28" s="27"/>
      <c r="H28" s="18"/>
      <c r="I28" s="26"/>
      <c r="J28" s="18"/>
      <c r="K28" s="25"/>
      <c r="L28" s="18"/>
      <c r="M28" s="24"/>
      <c r="N28" s="24"/>
      <c r="O28" s="23"/>
      <c r="P28" s="5"/>
      <c r="Q28" s="1"/>
    </row>
    <row r="29" spans="1:22" ht="302.25" customHeight="1" x14ac:dyDescent="0.2">
      <c r="A29" s="1"/>
      <c r="B29" s="8"/>
      <c r="C29" s="83" t="s">
        <v>4</v>
      </c>
      <c r="D29" s="21"/>
      <c r="E29" s="20" t="str">
        <f>+IF([1]Hoja1!$N$43&gt;=0.5,"Si","No")</f>
        <v>Si</v>
      </c>
      <c r="F29" s="18"/>
      <c r="G29" s="19">
        <f>+[1]Hoja1!N43</f>
        <v>0.83333333333333337</v>
      </c>
      <c r="H29" s="18"/>
      <c r="I29" s="15" t="s">
        <v>31</v>
      </c>
      <c r="J29" s="18"/>
      <c r="K29" s="17">
        <v>0.83333333333333337</v>
      </c>
      <c r="L29" s="16"/>
      <c r="M29" s="15" t="s">
        <v>3</v>
      </c>
      <c r="N29" s="14"/>
      <c r="O29" s="13">
        <f>G29-K29</f>
        <v>0</v>
      </c>
      <c r="P29" s="5"/>
      <c r="Q29" s="1"/>
    </row>
    <row r="30" spans="1:22" ht="6.75" customHeight="1" x14ac:dyDescent="0.35">
      <c r="A30" s="1"/>
      <c r="B30" s="8"/>
      <c r="C30" s="30"/>
      <c r="D30" s="29"/>
      <c r="E30" s="28"/>
      <c r="F30" s="18"/>
      <c r="G30" s="27"/>
      <c r="H30" s="18"/>
      <c r="I30" s="26"/>
      <c r="J30" s="18"/>
      <c r="K30" s="25"/>
      <c r="L30" s="18"/>
      <c r="M30" s="24"/>
      <c r="N30" s="24"/>
      <c r="O30" s="23"/>
      <c r="P30" s="5"/>
      <c r="Q30" s="1"/>
    </row>
    <row r="31" spans="1:22" ht="409.5" customHeight="1" x14ac:dyDescent="0.2">
      <c r="A31" s="1"/>
      <c r="B31" s="8"/>
      <c r="C31" s="84" t="s">
        <v>2</v>
      </c>
      <c r="D31" s="21"/>
      <c r="E31" s="20" t="str">
        <f>+IF([1]Hoja1!$N$55&gt;=0.5,"Si","No")</f>
        <v>Si</v>
      </c>
      <c r="F31" s="18"/>
      <c r="G31" s="19">
        <f>+[1]Hoja1!N55</f>
        <v>0.9285714285714286</v>
      </c>
      <c r="H31" s="18"/>
      <c r="I31" s="15" t="s">
        <v>32</v>
      </c>
      <c r="J31" s="18"/>
      <c r="K31" s="17">
        <v>0.9285714285714286</v>
      </c>
      <c r="L31" s="16"/>
      <c r="M31" s="15" t="s">
        <v>35</v>
      </c>
      <c r="N31" s="14"/>
      <c r="O31" s="13">
        <f>G31-K31</f>
        <v>0</v>
      </c>
      <c r="P31" s="5"/>
      <c r="Q31" s="1"/>
    </row>
    <row r="32" spans="1:22" ht="6.75" customHeight="1" x14ac:dyDescent="0.35">
      <c r="A32" s="1"/>
      <c r="B32" s="8"/>
      <c r="C32" s="30"/>
      <c r="D32" s="29"/>
      <c r="E32" s="28"/>
      <c r="F32" s="18"/>
      <c r="G32" s="27"/>
      <c r="H32" s="18"/>
      <c r="I32" s="26"/>
      <c r="J32" s="18"/>
      <c r="K32" s="25"/>
      <c r="L32" s="18"/>
      <c r="M32" s="24"/>
      <c r="N32" s="24"/>
      <c r="O32" s="23"/>
      <c r="P32" s="5"/>
      <c r="Q32" s="1"/>
    </row>
    <row r="33" spans="1:17" ht="265.5" customHeight="1" x14ac:dyDescent="0.2">
      <c r="A33" s="1"/>
      <c r="B33" s="8"/>
      <c r="C33" s="22" t="s">
        <v>1</v>
      </c>
      <c r="D33" s="21"/>
      <c r="E33" s="20" t="str">
        <f>+IF([1]Hoja1!$N$69&gt;=0.5,"Si","No")</f>
        <v>Si</v>
      </c>
      <c r="F33" s="18"/>
      <c r="G33" s="19">
        <f>+[1]Hoja1!N69</f>
        <v>0.9642857142857143</v>
      </c>
      <c r="H33" s="18"/>
      <c r="I33" s="15" t="s">
        <v>33</v>
      </c>
      <c r="J33" s="18"/>
      <c r="K33" s="17">
        <v>0.96</v>
      </c>
      <c r="L33" s="16"/>
      <c r="M33" s="15" t="s">
        <v>0</v>
      </c>
      <c r="N33" s="14"/>
      <c r="O33" s="13">
        <f>G33-K33</f>
        <v>4.2857142857143371E-3</v>
      </c>
      <c r="P33" s="5"/>
      <c r="Q33" s="1"/>
    </row>
    <row r="34" spans="1:17" ht="15.75" x14ac:dyDescent="0.2">
      <c r="A34" s="1"/>
      <c r="B34" s="8"/>
      <c r="C34" s="11"/>
      <c r="D34" s="11"/>
      <c r="E34" s="10"/>
      <c r="F34" s="6"/>
      <c r="G34" s="6"/>
      <c r="H34" s="6"/>
      <c r="I34" s="6"/>
      <c r="J34" s="6"/>
      <c r="K34" s="6"/>
      <c r="L34" s="6"/>
      <c r="M34" s="9"/>
      <c r="N34" s="9"/>
      <c r="O34" s="9"/>
      <c r="P34" s="5"/>
      <c r="Q34" s="1"/>
    </row>
    <row r="35" spans="1:17" ht="15.75" x14ac:dyDescent="0.2">
      <c r="A35" s="1"/>
      <c r="B35" s="8"/>
      <c r="C35" s="12"/>
      <c r="D35" s="11"/>
      <c r="E35" s="10"/>
      <c r="F35" s="6"/>
      <c r="G35" s="6"/>
      <c r="H35" s="6"/>
      <c r="I35" s="6"/>
      <c r="J35" s="6"/>
      <c r="K35" s="6"/>
      <c r="L35" s="6"/>
      <c r="M35" s="9"/>
      <c r="N35" s="9"/>
      <c r="O35" s="9"/>
      <c r="P35" s="5"/>
      <c r="Q35" s="1"/>
    </row>
    <row r="36" spans="1:17" x14ac:dyDescent="0.2">
      <c r="A36" s="1"/>
      <c r="B36" s="8"/>
      <c r="C36" s="7"/>
      <c r="D36" s="6"/>
      <c r="E36" s="6"/>
      <c r="F36" s="6"/>
      <c r="G36" s="6"/>
      <c r="H36" s="6"/>
      <c r="I36" s="6"/>
      <c r="J36" s="6"/>
      <c r="K36" s="6"/>
      <c r="L36" s="6"/>
      <c r="M36" s="6"/>
      <c r="N36" s="6"/>
      <c r="O36" s="6"/>
      <c r="P36" s="5"/>
      <c r="Q36" s="1"/>
    </row>
    <row r="37" spans="1:17" ht="13.5" thickBot="1" x14ac:dyDescent="0.25">
      <c r="A37" s="1"/>
      <c r="B37" s="4"/>
      <c r="C37" s="3"/>
      <c r="D37" s="3"/>
      <c r="E37" s="3"/>
      <c r="F37" s="3"/>
      <c r="G37" s="3"/>
      <c r="H37" s="3"/>
      <c r="I37" s="3"/>
      <c r="J37" s="3"/>
      <c r="K37" s="3"/>
      <c r="L37" s="3"/>
      <c r="M37" s="3"/>
      <c r="N37" s="3"/>
      <c r="O37" s="3"/>
      <c r="P37" s="2"/>
      <c r="Q37" s="1"/>
    </row>
    <row r="38" spans="1:17" ht="13.5" thickTop="1" x14ac:dyDescent="0.2">
      <c r="A38" s="1"/>
      <c r="B38" s="1"/>
      <c r="C38" s="1"/>
      <c r="D38" s="1"/>
      <c r="E38" s="1"/>
      <c r="F38" s="1"/>
      <c r="G38" s="1"/>
      <c r="H38" s="1"/>
      <c r="I38" s="1"/>
      <c r="J38" s="1"/>
      <c r="K38" s="1"/>
      <c r="L38" s="1"/>
      <c r="M38" s="1"/>
      <c r="N38" s="1"/>
      <c r="O38" s="1"/>
      <c r="P38" s="1"/>
      <c r="Q38" s="1"/>
    </row>
  </sheetData>
  <sheetProtection password="D72A" sheet="1" objects="1" scenarios="1" formatCells="0" formatColumns="0" formatRows="0"/>
  <mergeCells count="11">
    <mergeCell ref="C21:D21"/>
    <mergeCell ref="C17:M17"/>
    <mergeCell ref="C19:D19"/>
    <mergeCell ref="F19:M19"/>
    <mergeCell ref="F20:M20"/>
    <mergeCell ref="F21:M21"/>
    <mergeCell ref="F3:M4"/>
    <mergeCell ref="F5:M5"/>
    <mergeCell ref="E3:E4"/>
    <mergeCell ref="C20:D20"/>
    <mergeCell ref="I7:K7"/>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pageSetup scale="26" orientation="portrait" verticalDpi="300" r:id="rId1"/>
  <drawing r:id="rId2"/>
  <extLst>
    <ext xmlns:x14="http://schemas.microsoft.com/office/spreadsheetml/2009/9/main" uri="{78C0D931-6437-407d-A8EE-F0AAD7539E65}">
      <x14:conditionalFormattings>
        <x14:conditionalFormatting xmlns:xm="http://schemas.microsoft.com/office/excel/2006/main">
          <x14:cfRule type="cellIs" priority="28" operator="between" id="{A7750FB9-579A-4826-A898-A1E37AB7A592}">
            <xm:f>0</xm:f>
            <xm:f>'C:\Users\usuario\OneDrive - Universidad Industrial de Santander\03 Inf. Pormenorizado\1 sem 2021\[Inf. Consolidado I Sem 2021.xlsx]Analisis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6328C2BB-881D-4271-8A00-A7A9134F688D}">
            <xm:f>0</xm:f>
            <xm:f>'C:\Users\usuario\OneDrive - Universidad Industrial de Santander\03 Inf. Pormenorizado\1 sem 2021\[Inf. Consolidado I Sem 2021.xlsx]Analisis de Resultados'!#REF!</xm:f>
            <x14:dxf>
              <fill>
                <patternFill>
                  <bgColor rgb="FFFF0000"/>
                </patternFill>
              </fill>
            </x14:dxf>
          </x14:cfRule>
          <xm:sqref>K25</xm:sqref>
        </x14:conditionalFormatting>
        <x14:conditionalFormatting xmlns:xm="http://schemas.microsoft.com/office/excel/2006/main">
          <x14:cfRule type="cellIs" priority="16" operator="between" id="{298D647C-4E20-4D0C-87D5-B05AF44E9FEC}">
            <xm:f>0</xm:f>
            <xm:f>'C:\Users\usuario\OneDrive - Universidad Industrial de Santander\03 Inf. Pormenorizado\1 sem 2021\[Inf. Consolidado I Sem 2021.xlsx]Analisis de Resultados'!#REF!</xm:f>
            <x14:dxf>
              <fill>
                <patternFill>
                  <bgColor rgb="FFFF0000"/>
                </patternFill>
              </fill>
            </x14:dxf>
          </x14:cfRule>
          <xm:sqref>K27</xm:sqref>
        </x14:conditionalFormatting>
        <x14:conditionalFormatting xmlns:xm="http://schemas.microsoft.com/office/excel/2006/main">
          <x14:cfRule type="cellIs" priority="12" operator="between" id="{07305964-03C0-4BFC-815F-58C6BF568F57}">
            <xm:f>0</xm:f>
            <xm:f>'C:\Users\usuario\OneDrive - Universidad Industrial de Santander\03 Inf. Pormenorizado\1 sem 2021\[Inf. Consolidado I Sem 2021.xlsx]Analisis de Resultados'!#REF!</xm:f>
            <x14:dxf>
              <fill>
                <patternFill>
                  <bgColor rgb="FFFF0000"/>
                </patternFill>
              </fill>
            </x14:dxf>
          </x14:cfRule>
          <xm:sqref>K29</xm:sqref>
        </x14:conditionalFormatting>
        <x14:conditionalFormatting xmlns:xm="http://schemas.microsoft.com/office/excel/2006/main">
          <x14:cfRule type="cellIs" priority="8" operator="between" id="{398DECBD-585F-4BAA-A552-8DC3A34D5F10}">
            <xm:f>0</xm:f>
            <xm:f>'C:\Users\usuario\OneDrive - Universidad Industrial de Santander\03 Inf. Pormenorizado\1 sem 2021\[Inf. Consolidado I Sem 2021.xlsx]Analisis de Resultados'!#REF!</xm:f>
            <x14:dxf>
              <fill>
                <patternFill>
                  <bgColor rgb="FFFF0000"/>
                </patternFill>
              </fill>
            </x14:dxf>
          </x14:cfRule>
          <xm:sqref>K31</xm:sqref>
        </x14:conditionalFormatting>
        <x14:conditionalFormatting xmlns:xm="http://schemas.microsoft.com/office/excel/2006/main">
          <x14:cfRule type="cellIs" priority="4" operator="between" id="{3C6D19B2-B7B9-491D-A57F-D3B50AD4E889}">
            <xm:f>0</xm:f>
            <xm:f>'C:\Users\usuario\OneDrive - Universidad Industrial de Santander\03 Inf. Pormenorizado\1 sem 2021\[Inf. Consolidado I Sem 2021.xlsx]Analisis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Conclusiones</vt:lpstr>
      <vt:lpstr>Conclusiones!Área_de_impresión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Windows</cp:lastModifiedBy>
  <dcterms:created xsi:type="dcterms:W3CDTF">2021-07-26T18:03:54Z</dcterms:created>
  <dcterms:modified xsi:type="dcterms:W3CDTF">2021-07-26T19:30:58Z</dcterms:modified>
</cp:coreProperties>
</file>