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4.xml" ContentType="application/vnd.openxmlformats-officedocument.spreadsheetml.comments+xml"/>
  <Override PartName="/xl/drawings/drawing23.xml" ContentType="application/vnd.openxmlformats-officedocument.drawing+xml"/>
  <Override PartName="/xl/comments5.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6.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ublicar\Mocrositio Control Interno\"/>
    </mc:Choice>
  </mc:AlternateContent>
  <workbookProtection workbookAlgorithmName="SHA-512" workbookHashValue="9QCLMA8/UwHfKyZtAt8sRx5+BAVyWlZ6Z5mMDUpGwSOycdL3UiDCKZTIo1FyYAcxGeL1nFuQKPlL0ZaojUhJ5Q==" workbookSaltValue="z8X41gazx+L7ha/S2p7Fbg==" workbookSpinCount="100000" lockStructure="1"/>
  <bookViews>
    <workbookView xWindow="0" yWindow="0" windowWidth="28800" windowHeight="12030" tabRatio="897"/>
  </bookViews>
  <sheets>
    <sheet name="Contenido" sheetId="4" r:id="rId1"/>
    <sheet name="Objetivo - Metodología " sheetId="2" r:id="rId2"/>
    <sheet name="Procesos UIS " sheetId="5" r:id="rId3"/>
    <sheet name="Consolidado Seguimiento" sheetId="6" r:id="rId4"/>
    <sheet name="Comparativo " sheetId="7" r:id="rId5"/>
    <sheet name="Indicadores riesgos " sheetId="8" r:id="rId6"/>
    <sheet name="Madurez" sheetId="40" r:id="rId7"/>
    <sheet name="A. Mejorar" sheetId="9" r:id="rId8"/>
    <sheet name="Informe general " sheetId="42" r:id="rId9"/>
    <sheet name="Dirección Institucional " sheetId="37" r:id="rId10"/>
    <sheet name="Planeación " sheetId="20" r:id="rId11"/>
    <sheet name="Seguimiento Institucional " sheetId="38" r:id="rId12"/>
    <sheet name="G. Calidad Acad." sheetId="28" r:id="rId13"/>
    <sheet name="Formación " sheetId="27" r:id="rId14"/>
    <sheet name="Investigación " sheetId="19" r:id="rId15"/>
    <sheet name="Extensión " sheetId="18" r:id="rId16"/>
    <sheet name="Consultorio Jurídico " sheetId="16" r:id="rId17"/>
    <sheet name="Instituto de Lenguas " sheetId="17" r:id="rId18"/>
    <sheet name="Admisiones" sheetId="22" r:id="rId19"/>
    <sheet name="Contratación " sheetId="15" r:id="rId20"/>
    <sheet name="Jurídico " sheetId="25" r:id="rId21"/>
    <sheet name="R. Exteriores" sheetId="34" r:id="rId22"/>
    <sheet name="Biblioteca" sheetId="14" r:id="rId23"/>
    <sheet name="Financiero " sheetId="31" r:id="rId24"/>
    <sheet name="Publicaciones " sheetId="35" r:id="rId25"/>
    <sheet name="Sistemas I y T" sheetId="24" r:id="rId26"/>
    <sheet name="Bienestar " sheetId="29" r:id="rId27"/>
    <sheet name="G. Cultural " sheetId="23" r:id="rId28"/>
    <sheet name="Recursos Físicos " sheetId="33" r:id="rId29"/>
    <sheet name="Talento Humano " sheetId="26" r:id="rId30"/>
    <sheet name="Comunicación I" sheetId="30" r:id="rId31"/>
    <sheet name="G. Documental " sheetId="32" r:id="rId32"/>
    <sheet name="R. Tecnológicos " sheetId="21" r:id="rId33"/>
    <sheet name="UISALUD" sheetId="36" r:id="rId34"/>
  </sheets>
  <definedNames>
    <definedName name="_xlnm._FilterDatabase" localSheetId="26" hidden="1">'Bienestar '!$O$4:$U$69</definedName>
    <definedName name="_xlnm.Print_Area" localSheetId="4">'Comparativo '!$A$1:$J$41</definedName>
    <definedName name="_xlnm.Print_Area" localSheetId="3">'Consolidado Seguimiento'!$A$1:$N$46</definedName>
    <definedName name="_xlnm.Print_Area" localSheetId="0">Contenido!$A$1:$E$29</definedName>
    <definedName name="_xlnm.Print_Area" localSheetId="5">'Indicadores riesgos '!$A$1:$I$41</definedName>
    <definedName name="_xlnm.Print_Area" localSheetId="8">'Informe general '!$A$1:$O$56</definedName>
    <definedName name="_xlnm.Print_Area" localSheetId="1">'Objetivo - Metodología '!$A$1:$E$26</definedName>
    <definedName name="_xlnm.Print_Area" localSheetId="2">'Procesos UIS '!$A$1:$E$38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5" i="36" l="1"/>
  <c r="T12" i="35" l="1"/>
  <c r="N12" i="35"/>
  <c r="B1" i="2" l="1"/>
  <c r="L42" i="6" l="1"/>
  <c r="T23" i="27" l="1"/>
  <c r="L22" i="6" l="1"/>
  <c r="G20" i="7" l="1"/>
  <c r="G29" i="7"/>
  <c r="G40" i="7"/>
  <c r="E41" i="7"/>
  <c r="L26" i="6" l="1"/>
  <c r="G24" i="7" s="1"/>
  <c r="T41" i="17"/>
  <c r="L40" i="6" l="1"/>
  <c r="G38" i="7" s="1"/>
  <c r="T25" i="32"/>
  <c r="L41" i="6" l="1"/>
  <c r="G39" i="7" s="1"/>
  <c r="T26" i="21"/>
  <c r="T17" i="31" l="1"/>
  <c r="L32" i="6"/>
  <c r="G30" i="7" s="1"/>
  <c r="L25" i="6" l="1"/>
  <c r="G23" i="7" s="1"/>
  <c r="T21" i="16"/>
  <c r="L18" i="6" l="1"/>
  <c r="T20" i="37"/>
  <c r="G16" i="7" l="1"/>
  <c r="T43" i="30"/>
  <c r="L39" i="6" s="1"/>
  <c r="G37" i="7" s="1"/>
  <c r="T19" i="26" l="1"/>
  <c r="L38" i="6" s="1"/>
  <c r="G36" i="7" s="1"/>
  <c r="L37" i="6"/>
  <c r="G35" i="7" s="1"/>
  <c r="V56" i="33"/>
  <c r="V42" i="33"/>
  <c r="V37" i="33"/>
  <c r="V27" i="33"/>
  <c r="V25" i="33"/>
  <c r="V23" i="33"/>
  <c r="V14" i="33"/>
  <c r="V11" i="33"/>
  <c r="V6" i="33"/>
  <c r="V8" i="28" l="1"/>
  <c r="T13" i="24"/>
  <c r="L34" i="6" s="1"/>
  <c r="G32" i="7" s="1"/>
  <c r="I44" i="6"/>
  <c r="I43" i="6"/>
  <c r="T17" i="23"/>
  <c r="L36" i="6"/>
  <c r="T33" i="34"/>
  <c r="L30" i="6" s="1"/>
  <c r="G28" i="7" s="1"/>
  <c r="G34" i="7" l="1"/>
  <c r="L43" i="6"/>
  <c r="T71" i="29"/>
  <c r="L35" i="6" s="1"/>
  <c r="G33" i="7" s="1"/>
  <c r="L33" i="6" l="1"/>
  <c r="G31" i="7" s="1"/>
  <c r="L29" i="6"/>
  <c r="G27" i="7" s="1"/>
  <c r="T26" i="25"/>
  <c r="L28" i="6"/>
  <c r="G26" i="7" s="1"/>
  <c r="T13" i="15" l="1"/>
  <c r="L27" i="6"/>
  <c r="G25" i="7" s="1"/>
  <c r="T24" i="22"/>
  <c r="L24" i="6" l="1"/>
  <c r="G22" i="7" s="1"/>
  <c r="T10" i="18"/>
  <c r="L23" i="6"/>
  <c r="G21" i="7" s="1"/>
  <c r="T18" i="19"/>
  <c r="V14" i="28" l="1"/>
  <c r="V12" i="28"/>
  <c r="V6" i="28"/>
  <c r="L19" i="6"/>
  <c r="T26" i="20"/>
  <c r="T20" i="38"/>
  <c r="L20" i="6" s="1"/>
  <c r="G18" i="7" s="1"/>
  <c r="J43" i="6"/>
  <c r="K43" i="6"/>
  <c r="T31" i="14"/>
  <c r="G17" i="7" l="1"/>
  <c r="V19" i="28"/>
  <c r="L21" i="6" s="1"/>
  <c r="G19" i="7" s="1"/>
  <c r="F33" i="42" l="1"/>
  <c r="G41" i="7"/>
  <c r="G41" i="8"/>
  <c r="B2" i="8" l="1"/>
  <c r="B1" i="8"/>
  <c r="B2" i="7"/>
  <c r="B1" i="7"/>
  <c r="H34" i="6"/>
  <c r="J24" i="40"/>
  <c r="J67" i="40"/>
  <c r="E54" i="40"/>
  <c r="J54" i="40" s="1"/>
  <c r="E68" i="40"/>
  <c r="J68" i="40" s="1"/>
  <c r="E65" i="40"/>
  <c r="J65" i="40" s="1"/>
  <c r="E57" i="40"/>
  <c r="J57" i="40" s="1"/>
  <c r="E48" i="40"/>
  <c r="J48" i="40" s="1"/>
  <c r="E44" i="40"/>
  <c r="J44" i="40" s="1"/>
  <c r="E34" i="40"/>
  <c r="J34" i="40" s="1"/>
  <c r="E28" i="40"/>
  <c r="J28" i="40" s="1"/>
  <c r="J72" i="40" l="1"/>
  <c r="F16" i="42" s="1"/>
  <c r="H38" i="6"/>
  <c r="H33" i="6"/>
  <c r="H29" i="6"/>
  <c r="H28" i="6"/>
  <c r="H27" i="6"/>
  <c r="H24" i="6"/>
  <c r="H23" i="6"/>
  <c r="H20" i="6"/>
  <c r="H19" i="6"/>
  <c r="H18" i="6"/>
  <c r="G41" i="6"/>
  <c r="G40" i="6"/>
  <c r="G38" i="6"/>
  <c r="G37" i="6"/>
  <c r="G34" i="6"/>
  <c r="G33" i="6"/>
  <c r="G32" i="6"/>
  <c r="G31" i="6"/>
  <c r="G30" i="6"/>
  <c r="G29" i="6"/>
  <c r="G28" i="6"/>
  <c r="G27" i="6"/>
  <c r="G26" i="6"/>
  <c r="G25" i="6"/>
  <c r="G24" i="6"/>
  <c r="G23" i="6"/>
  <c r="G20" i="6"/>
  <c r="G19" i="6"/>
  <c r="G18" i="6"/>
  <c r="N45" i="36"/>
  <c r="H42" i="6" s="1"/>
  <c r="A45" i="36"/>
  <c r="G42" i="6" s="1"/>
  <c r="N26" i="21"/>
  <c r="H41" i="6" s="1"/>
  <c r="A26" i="21"/>
  <c r="N25" i="32"/>
  <c r="H40" i="6" s="1"/>
  <c r="A25" i="32"/>
  <c r="A43" i="30"/>
  <c r="G39" i="6" s="1"/>
  <c r="N43" i="30"/>
  <c r="H39" i="6" s="1"/>
  <c r="N19" i="26"/>
  <c r="A19" i="26"/>
  <c r="N56" i="33"/>
  <c r="H37" i="6" s="1"/>
  <c r="A56" i="33"/>
  <c r="N17" i="23"/>
  <c r="H36" i="6" s="1"/>
  <c r="A17" i="23"/>
  <c r="G36" i="6" s="1"/>
  <c r="N71" i="29"/>
  <c r="H35" i="6" s="1"/>
  <c r="A71" i="29"/>
  <c r="G35" i="6" s="1"/>
  <c r="N13" i="24"/>
  <c r="A13" i="24"/>
  <c r="A12" i="35"/>
  <c r="N17" i="31" l="1"/>
  <c r="H32" i="6" s="1"/>
  <c r="A17" i="31"/>
  <c r="N31" i="14"/>
  <c r="H31" i="6" s="1"/>
  <c r="A31" i="14"/>
  <c r="N33" i="34"/>
  <c r="H30" i="6" s="1"/>
  <c r="A33" i="34"/>
  <c r="N26" i="25"/>
  <c r="A26" i="25"/>
  <c r="N13" i="15"/>
  <c r="A13" i="15"/>
  <c r="N24" i="22"/>
  <c r="A24" i="22"/>
  <c r="N41" i="17"/>
  <c r="H26" i="6" s="1"/>
  <c r="A41" i="17" l="1"/>
  <c r="A21" i="16"/>
  <c r="N21" i="16"/>
  <c r="H25" i="6" s="1"/>
  <c r="N10" i="18"/>
  <c r="A10" i="18"/>
  <c r="A18" i="19"/>
  <c r="N18" i="19"/>
  <c r="N23" i="27"/>
  <c r="H22" i="6" s="1"/>
  <c r="A23" i="27"/>
  <c r="G22" i="6" s="1"/>
  <c r="N19" i="28"/>
  <c r="H21" i="6" s="1"/>
  <c r="A19" i="28"/>
  <c r="G21" i="6" s="1"/>
  <c r="N26" i="20"/>
  <c r="A26" i="20"/>
  <c r="N20" i="37"/>
  <c r="A20" i="37"/>
  <c r="N20" i="38"/>
  <c r="A20" i="38"/>
  <c r="G43" i="6" l="1"/>
  <c r="B33" i="42" s="1"/>
  <c r="H43" i="6"/>
  <c r="E33" i="42" s="1"/>
  <c r="B1" i="42"/>
  <c r="B2" i="42"/>
  <c r="Q7" i="32" l="1"/>
  <c r="P7" i="32"/>
  <c r="B2" i="40" l="1"/>
  <c r="B1" i="40"/>
  <c r="B2" i="9"/>
  <c r="B1" i="9"/>
  <c r="B2" i="6"/>
  <c r="B1" i="6"/>
  <c r="B2" i="5"/>
  <c r="B1" i="5"/>
  <c r="B2" i="2"/>
</calcChain>
</file>

<file path=xl/comments1.xml><?xml version="1.0" encoding="utf-8"?>
<comments xmlns="http://schemas.openxmlformats.org/spreadsheetml/2006/main">
  <authors>
    <author>usuario</author>
  </authors>
  <commentList>
    <comment ref="G29" authorId="0" shapeId="0">
      <text>
        <r>
          <rPr>
            <b/>
            <sz val="9"/>
            <color indexed="81"/>
            <rFont val="Tahoma"/>
            <family val="2"/>
          </rPr>
          <t>usuario:</t>
        </r>
        <r>
          <rPr>
            <sz val="9"/>
            <color indexed="81"/>
            <rFont val="Tahoma"/>
            <family val="2"/>
          </rPr>
          <t xml:space="preserve">
3 central 
3 en algunas sedes </t>
        </r>
      </text>
    </comment>
    <comment ref="G33" authorId="0" shapeId="0">
      <text>
        <r>
          <rPr>
            <b/>
            <sz val="9"/>
            <color indexed="81"/>
            <rFont val="Tahoma"/>
            <family val="2"/>
          </rPr>
          <t>usuario:</t>
        </r>
        <r>
          <rPr>
            <sz val="9"/>
            <color indexed="81"/>
            <rFont val="Tahoma"/>
            <family val="2"/>
          </rPr>
          <t xml:space="preserve">
1 central 
1 sede 
</t>
        </r>
      </text>
    </comment>
    <comment ref="G34" authorId="0" shapeId="0">
      <text>
        <r>
          <rPr>
            <b/>
            <sz val="9"/>
            <color indexed="81"/>
            <rFont val="Tahoma"/>
            <family val="2"/>
          </rPr>
          <t>usuario:</t>
        </r>
        <r>
          <rPr>
            <sz val="9"/>
            <color indexed="81"/>
            <rFont val="Tahoma"/>
            <family val="2"/>
          </rPr>
          <t xml:space="preserve">
1 central 
1 sede 
</t>
        </r>
      </text>
    </comment>
  </commentList>
</comments>
</file>

<file path=xl/comments2.xml><?xml version="1.0" encoding="utf-8"?>
<comments xmlns="http://schemas.openxmlformats.org/spreadsheetml/2006/main">
  <authors>
    <author>usuario</author>
  </authors>
  <commentList>
    <comment ref="D34" authorId="0" shapeId="0">
      <text>
        <r>
          <rPr>
            <b/>
            <sz val="9"/>
            <color indexed="81"/>
            <rFont val="Tahoma"/>
            <family val="2"/>
          </rPr>
          <t>usuario:</t>
        </r>
        <r>
          <rPr>
            <sz val="9"/>
            <color indexed="81"/>
            <rFont val="Tahoma"/>
            <family val="2"/>
          </rPr>
          <t xml:space="preserve">
Establece los principios básicos y el marco general de actuación para el control y la gestión de los riesgos de toda naturaleza a los que se enfrenta la entidad.</t>
        </r>
      </text>
    </comment>
    <comment ref="D35" authorId="0" shapeId="0">
      <text>
        <r>
          <rPr>
            <b/>
            <sz val="9"/>
            <color indexed="81"/>
            <rFont val="Tahoma"/>
            <family val="2"/>
          </rPr>
          <t>usuario:</t>
        </r>
        <r>
          <rPr>
            <sz val="9"/>
            <color indexed="81"/>
            <rFont val="Tahoma"/>
            <family val="2"/>
          </rPr>
          <t xml:space="preserve">
Establece el ámbito de aplicación de los lineamientos, el cual debe abarcar todos los procesos de la entidad. Se sugiere incluir a todas las seccionales o sedes que la entidad pueda tener en diferentes ubicaciones geográficas, con el fin de garantizar un adecuado conocimiento y control de los riesgos en todos los niveles organizacionales.</t>
        </r>
      </text>
    </comment>
    <comment ref="D36" authorId="0" shapeId="0">
      <text>
        <r>
          <rPr>
            <b/>
            <sz val="9"/>
            <color indexed="81"/>
            <rFont val="Tahoma"/>
            <family val="2"/>
          </rPr>
          <t>usuario:</t>
        </r>
        <r>
          <rPr>
            <sz val="9"/>
            <color indexed="81"/>
            <rFont val="Tahoma"/>
            <family val="2"/>
          </rPr>
          <t xml:space="preserve">
Establece “los niveles aceptables de desviación relativa a la consecución de los objetivos” (NTC GTC 137 Numeral 3.7.16), los mismos están asociados a la estrategia de la entidad y pueden considerarse para cada uno de los procesos. Los riesgos de corrupción son inaceptables.</t>
        </r>
      </text>
    </comment>
    <comment ref="D37" authorId="0" shapeId="0">
      <text>
        <r>
          <rPr>
            <b/>
            <sz val="9"/>
            <color indexed="81"/>
            <rFont val="Tahoma"/>
            <family val="2"/>
          </rPr>
          <t>usuario:</t>
        </r>
        <r>
          <rPr>
            <sz val="9"/>
            <color indexed="81"/>
            <rFont val="Tahoma"/>
            <family val="2"/>
          </rPr>
          <t xml:space="preserve">
Aquellos relacionados con la administración del riesgo y con los temas que el manual o guía desarrollen y sean relevantes para que todos los funcionarios entiendan su contenido y aplicación</t>
        </r>
      </text>
    </comment>
    <comment ref="D47" authorId="0" shapeId="0">
      <text>
        <r>
          <rPr>
            <b/>
            <sz val="9"/>
            <color indexed="81"/>
            <rFont val="Tahoma"/>
            <family val="2"/>
          </rPr>
          <t>usuario:</t>
        </r>
        <r>
          <rPr>
            <sz val="9"/>
            <color indexed="81"/>
            <rFont val="Tahoma"/>
            <family val="2"/>
          </rPr>
          <t xml:space="preserve">
Le corresponde a la primera línea de defensa identificar los activos en cada proceso. 
Ejemplo: 
</t>
        </r>
        <r>
          <rPr>
            <b/>
            <sz val="9"/>
            <color indexed="81"/>
            <rFont val="Tahoma"/>
            <family val="2"/>
          </rPr>
          <t>Análisis de los objetivos estratégicos</t>
        </r>
        <r>
          <rPr>
            <sz val="9"/>
            <color indexed="81"/>
            <rFont val="Tahoma"/>
            <family val="2"/>
          </rPr>
          <t xml:space="preserve">
Son activos elementos que utiliza la organización para funcionar en el entorno digital tales como: Aplicaciones de la organización, servicios web, redes, información física o digital, tecnologías de información -TI, tecnologías de operación -TO.
</t>
        </r>
        <r>
          <rPr>
            <b/>
            <sz val="9"/>
            <color indexed="81"/>
            <rFont val="Tahoma"/>
            <family val="2"/>
          </rPr>
          <t>Análisis de los objetivos de proceso</t>
        </r>
        <r>
          <rPr>
            <sz val="9"/>
            <color indexed="81"/>
            <rFont val="Tahoma"/>
            <family val="2"/>
          </rPr>
          <t xml:space="preserve">
Determinar qué es lo más importante que cada entidad y sus procesos poseen (sean bases de datos, unos archivos, servidores web o aplicaciones claves para que la entidad pueda prestar sus servicios.
</t>
        </r>
      </text>
    </comment>
  </commentList>
</comments>
</file>

<file path=xl/comments3.xml><?xml version="1.0" encoding="utf-8"?>
<comments xmlns="http://schemas.openxmlformats.org/spreadsheetml/2006/main">
  <authors>
    <author>Autor</author>
  </authors>
  <commentList>
    <comment ref="T7" authorId="0" shapeId="0">
      <text>
        <r>
          <rPr>
            <b/>
            <sz val="9"/>
            <color indexed="81"/>
            <rFont val="Tahoma"/>
            <family val="2"/>
          </rPr>
          <t>Autor:</t>
        </r>
        <r>
          <rPr>
            <sz val="9"/>
            <color indexed="81"/>
            <rFont val="Tahoma"/>
            <family val="2"/>
          </rPr>
          <t xml:space="preserve">
Nivel de cumplimiento del indicador del mapa de riesgos: 30% (A final de año se tiene programado alcanzar al menos el 50%)
Unidades que han realizado reuniones de equipo, uno a uno o que han participado en capacitaciones con el equipo de facilitadoras:
1.       Biblioteca.
2.       UISALUD.
3.       Div. Financiera.
4.       Div. Publicaciones.
5.       Decanato Fisicoquímicas.
6.       Decanato Fisicomecánicas.
7.       Decanato de Ciencias.
8.       Vicerrectoría de Investigación y Extensión.
9.       Decanato de Ciencias Humanas.
10.     Sede Barbosa.
11.      Teleuis.
12.      Div. Recursos Humanos.
13.      Div. Servicios de Información.
14.      Div. Mantenimiento Tecnológico.
15.      Div. Bienestar Universitario.
16.      Vicerrectoría Administrativa
17.      Cededuís
18.      Dirección de Admisiones y registro académico
19.      Dirección de Control Interno y Evaluación de Gestión.
20.    Sede UIS Málaga
21.     Vicerrectoría Académica
</t>
        </r>
      </text>
    </comment>
  </commentList>
</comments>
</file>

<file path=xl/comments4.xml><?xml version="1.0" encoding="utf-8"?>
<comments xmlns="http://schemas.openxmlformats.org/spreadsheetml/2006/main">
  <authors>
    <author>Autor</author>
  </authors>
  <commentList>
    <comment ref="N22" authorId="0" shapeId="0">
      <text>
        <r>
          <rPr>
            <b/>
            <sz val="9"/>
            <color indexed="81"/>
            <rFont val="Tahoma"/>
            <family val="2"/>
          </rPr>
          <t xml:space="preserve">Autor:
Link Encuesta seguimiento a convenios
</t>
        </r>
        <r>
          <rPr>
            <sz val="9"/>
            <color indexed="81"/>
            <rFont val="Tahoma"/>
            <family val="2"/>
          </rPr>
          <t xml:space="preserve">
https://docs.google.com/forms/d/1B2L4peZ9qNvS5uaVh-t0ldqkY5rmyUBq_aDlMyUAE_I/edit
</t>
        </r>
      </text>
    </comment>
  </commentList>
</comments>
</file>

<file path=xl/comments5.xml><?xml version="1.0" encoding="utf-8"?>
<comments xmlns="http://schemas.openxmlformats.org/spreadsheetml/2006/main">
  <authors>
    <author>Autor</author>
  </authors>
  <commentList>
    <comment ref="T4" authorId="0" shapeId="0">
      <text>
        <r>
          <rPr>
            <b/>
            <sz val="8"/>
            <color indexed="81"/>
            <rFont val="Tahoma"/>
            <family val="2"/>
          </rPr>
          <t>Autor:</t>
        </r>
        <r>
          <rPr>
            <sz val="8"/>
            <color indexed="81"/>
            <rFont val="Tahoma"/>
            <family val="2"/>
          </rPr>
          <t xml:space="preserve">
Lo diligencia Control Interno</t>
        </r>
      </text>
    </comment>
    <comment ref="U4" authorId="0" shapeId="0">
      <text>
        <r>
          <rPr>
            <b/>
            <sz val="8"/>
            <color indexed="81"/>
            <rFont val="Tahoma"/>
            <family val="2"/>
          </rPr>
          <t>Autor:</t>
        </r>
        <r>
          <rPr>
            <sz val="8"/>
            <color indexed="81"/>
            <rFont val="Tahoma"/>
            <family val="2"/>
          </rPr>
          <t xml:space="preserve">
Lo diligencia Control Interno</t>
        </r>
      </text>
    </comment>
    <comment ref="E6" authorId="0" shapeId="0">
      <text>
        <r>
          <rPr>
            <b/>
            <sz val="9"/>
            <color indexed="81"/>
            <rFont val="Tahoma"/>
            <family val="2"/>
          </rPr>
          <t>Autor:</t>
        </r>
        <r>
          <rPr>
            <sz val="9"/>
            <color indexed="81"/>
            <rFont val="Tahoma"/>
            <family val="2"/>
          </rPr>
          <t xml:space="preserve">
eliminar esta</t>
        </r>
      </text>
    </comment>
  </commentList>
</comments>
</file>

<file path=xl/comments6.xml><?xml version="1.0" encoding="utf-8"?>
<comments xmlns="http://schemas.openxmlformats.org/spreadsheetml/2006/main">
  <authors>
    <author>Usuario</author>
  </authors>
  <commentList>
    <comment ref="O4" authorId="0" shapeId="0">
      <text>
        <r>
          <rPr>
            <b/>
            <sz val="9"/>
            <color indexed="81"/>
            <rFont val="Tahoma"/>
            <family val="2"/>
          </rPr>
          <t>Usuario:</t>
        </r>
        <r>
          <rPr>
            <sz val="9"/>
            <color indexed="81"/>
            <rFont val="Tahoma"/>
            <family val="2"/>
          </rPr>
          <t xml:space="preserve">
recomendación sede Barbosa: poner en responsables quien en cada sede responde por que, que profesional, de que dependencia, quien es q debe dar informe de cada cosa</t>
        </r>
      </text>
    </comment>
  </commentList>
</comments>
</file>

<file path=xl/sharedStrings.xml><?xml version="1.0" encoding="utf-8"?>
<sst xmlns="http://schemas.openxmlformats.org/spreadsheetml/2006/main" count="4799" uniqueCount="3090">
  <si>
    <t>Mapa de Riesgos Biblioteca</t>
  </si>
  <si>
    <t>Mapa de Riesgos Contratación</t>
  </si>
  <si>
    <t>Mapa de Riesgos Consultorio Jurídico</t>
  </si>
  <si>
    <t xml:space="preserve">Mapa de Riesgos Instituto de Lenguas </t>
  </si>
  <si>
    <t>Mapa de Riesgos Extensión</t>
  </si>
  <si>
    <t>Mapa de Riesgos Investigación</t>
  </si>
  <si>
    <t>Mapa de Riesgos Planeación Institucional</t>
  </si>
  <si>
    <t>Mapa de Riesgos Recursos Tecnológicos</t>
  </si>
  <si>
    <t>Mapa de Riesgos Admisiones y Registro Académico</t>
  </si>
  <si>
    <t>Mapa de Riesgos Gestión Cultural</t>
  </si>
  <si>
    <t>Mapa de Riesgos Servicios Informáticos y de Telecomunicaciones</t>
  </si>
  <si>
    <t>Mapa de Riesgos Jurídico</t>
  </si>
  <si>
    <t>Mapa de Riesgos Talento Humano</t>
  </si>
  <si>
    <t>Mapa de Riesgos Formación</t>
  </si>
  <si>
    <t>Mapa de Riesgos Gestión de la Calidad Académica</t>
  </si>
  <si>
    <t>Mapa de Riesgos Bienestar Estudiantil</t>
  </si>
  <si>
    <t>Mapa de Riesgos Comunicación Institucional</t>
  </si>
  <si>
    <t>Mapa de Riesgos Financiero</t>
  </si>
  <si>
    <t>Mapa de Riesgos Gestión Documental</t>
  </si>
  <si>
    <t>Mapa de Riesgos Recursos Físicos</t>
  </si>
  <si>
    <t>Mapa de Riesgos Publicaciones</t>
  </si>
  <si>
    <t>Mapa de Riesgos UISALUD</t>
  </si>
  <si>
    <t xml:space="preserve">Mapa de Riesgos Dirección Institucional </t>
  </si>
  <si>
    <t>Mapa de Riesgos Seguimiento Institucional</t>
  </si>
  <si>
    <t xml:space="preserve">JUNIO 2018 - JUNIO 2019 </t>
  </si>
  <si>
    <t xml:space="preserve">Objetivo </t>
  </si>
  <si>
    <t xml:space="preserve">Metodología </t>
  </si>
  <si>
    <t xml:space="preserve">Desarrollo </t>
  </si>
  <si>
    <t xml:space="preserve">Procesos de la Universidad </t>
  </si>
  <si>
    <t xml:space="preserve">Consolidado Seguimiento acciones Mapas de riesgos </t>
  </si>
  <si>
    <t xml:space="preserve">Indicadores asociados a riesgos </t>
  </si>
  <si>
    <t xml:space="preserve">Aspectos por mejorar en la administración de riesgos </t>
  </si>
  <si>
    <t xml:space="preserve">Anexos </t>
  </si>
  <si>
    <t>A</t>
  </si>
  <si>
    <t xml:space="preserve">Mapas de Riesgos de Gestión por Proceso </t>
  </si>
  <si>
    <t>Comparativo ejecución de acciones (jul 2017 - jun 2018) vs (jul 2018 - jun 2019)</t>
  </si>
  <si>
    <t>Mapa de Riesgos Relaciones Exteriores</t>
  </si>
  <si>
    <t>CONTENIDO</t>
  </si>
  <si>
    <t>OBJETIVO</t>
  </si>
  <si>
    <t>METODOLOGÍA</t>
  </si>
  <si>
    <t xml:space="preserve">RANGOS </t>
  </si>
  <si>
    <t>0% - 19%</t>
  </si>
  <si>
    <t>Sugerir a los procesos reevaluar las acciones y actualizar los Mapa de Riesgos.</t>
  </si>
  <si>
    <t>20% - 39%</t>
  </si>
  <si>
    <t>40% - 59%</t>
  </si>
  <si>
    <t>Sugerir a los procesos reevaluar las acciones o solicitar ampliación en el plazo de finalización de las acciones.</t>
  </si>
  <si>
    <t>60% - 79%</t>
  </si>
  <si>
    <t xml:space="preserve">Sugerir a los proceso solicitar ampliación en el plazo de finalización de las acciones. </t>
  </si>
  <si>
    <t>80% - 100%</t>
  </si>
  <si>
    <t xml:space="preserve">Sugerir al proceso terminar las acciones y dar cierre a las ya ejecutadas. </t>
  </si>
  <si>
    <t xml:space="preserve">3.1 PROCESOS DE LA UNIVERSIDAD </t>
  </si>
  <si>
    <t>DESCRIPCIÓN</t>
  </si>
  <si>
    <t>ASPECTO EVALUADO</t>
  </si>
  <si>
    <t xml:space="preserve">Incorporar en la gestión de riesgos de cada proceso el análisis del contexto interno y externo </t>
  </si>
  <si>
    <t xml:space="preserve">Los siguientes aspectos por mejorar se dan con base en la valoración del estado de madurez de la administración de riesgos UIS, por lo cual se recomienda que sean desarrollados por la Unidad responsable del despliegue de la metodología. </t>
  </si>
  <si>
    <t>PROCESO SEGUIMIENTO INSTITUCIONAL</t>
  </si>
  <si>
    <t>Código: FSE.18</t>
  </si>
  <si>
    <t>MAPA DE RIESGOS</t>
  </si>
  <si>
    <t>Versión: 02</t>
  </si>
  <si>
    <t>PROCESO: DIRECCIÓN INSTITUCIONAL</t>
  </si>
  <si>
    <r>
      <t xml:space="preserve">OBJETIVO DEL PROCESO: </t>
    </r>
    <r>
      <rPr>
        <sz val="12"/>
        <rFont val="Humanst521 BT"/>
        <family val="2"/>
      </rPr>
      <t>Garantizar el cumplimiento de la Misión, Visión y Políticas Institucionales conforme a la normatividad aplicable y a las disposiciones del orden nacional.</t>
    </r>
  </si>
  <si>
    <r>
      <t xml:space="preserve">Riesgo 
</t>
    </r>
    <r>
      <rPr>
        <b/>
        <i/>
        <sz val="12"/>
        <rFont val="Humanst521 BT"/>
        <family val="2"/>
      </rPr>
      <t>(Evento</t>
    </r>
    <r>
      <rPr>
        <b/>
        <sz val="12"/>
        <rFont val="Humanst521 BT"/>
        <family val="2"/>
      </rPr>
      <t xml:space="preserve"> que puede afectar el logro del </t>
    </r>
    <r>
      <rPr>
        <b/>
        <i/>
        <sz val="12"/>
        <rFont val="Humanst521 BT"/>
        <family val="2"/>
      </rPr>
      <t>objetivo)</t>
    </r>
  </si>
  <si>
    <r>
      <t xml:space="preserve">Agente generador
</t>
    </r>
    <r>
      <rPr>
        <b/>
        <i/>
        <sz val="12"/>
        <rFont val="Humanst521 BT"/>
        <family val="2"/>
      </rPr>
      <t>(Sujeto</t>
    </r>
    <r>
      <rPr>
        <b/>
        <sz val="12"/>
        <rFont val="Humanst521 BT"/>
        <family val="2"/>
      </rPr>
      <t xml:space="preserve"> u </t>
    </r>
    <r>
      <rPr>
        <b/>
        <i/>
        <sz val="12"/>
        <rFont val="Humanst521 BT"/>
        <family val="2"/>
      </rPr>
      <t>objeto</t>
    </r>
    <r>
      <rPr>
        <b/>
        <sz val="12"/>
        <rFont val="Humanst521 BT"/>
        <family val="2"/>
      </rPr>
      <t xml:space="preserve"> con capacidad para generar el riesgo)</t>
    </r>
  </si>
  <si>
    <r>
      <t xml:space="preserve">Causas
</t>
    </r>
    <r>
      <rPr>
        <b/>
        <i/>
        <sz val="12"/>
        <rFont val="Humanst521 BT"/>
        <family val="2"/>
      </rPr>
      <t>(Factores</t>
    </r>
    <r>
      <rPr>
        <b/>
        <sz val="12"/>
        <rFont val="Humanst521 BT"/>
        <family val="2"/>
      </rPr>
      <t xml:space="preserve"> internos o externos)</t>
    </r>
  </si>
  <si>
    <r>
      <t xml:space="preserve">Efecto /
Consecuencias
 (¿Cómo se </t>
    </r>
    <r>
      <rPr>
        <b/>
        <i/>
        <sz val="12"/>
        <rFont val="Humanst521 BT"/>
        <family val="2"/>
      </rPr>
      <t>refleja</t>
    </r>
    <r>
      <rPr>
        <b/>
        <sz val="12"/>
        <rFont val="Humanst521 BT"/>
        <family val="2"/>
      </rPr>
      <t xml:space="preserve"> en la entidad?)</t>
    </r>
  </si>
  <si>
    <t>Impacto</t>
  </si>
  <si>
    <t>Probabilidad</t>
  </si>
  <si>
    <t>Evaluación Riesgo</t>
  </si>
  <si>
    <t>Controles existentes</t>
  </si>
  <si>
    <t>Valoración riesgo</t>
  </si>
  <si>
    <t>Opciones de Manejo</t>
  </si>
  <si>
    <t>Acciones</t>
  </si>
  <si>
    <t>Responsables</t>
  </si>
  <si>
    <t>Cronograma</t>
  </si>
  <si>
    <t>Indicador de la Acción</t>
  </si>
  <si>
    <t>Meta</t>
  </si>
  <si>
    <t>Nivel de 
Cumplimiento</t>
  </si>
  <si>
    <t>Observaciones</t>
  </si>
  <si>
    <r>
      <t>Riesgo
¿</t>
    </r>
    <r>
      <rPr>
        <b/>
        <i/>
        <sz val="12"/>
        <rFont val="Humanst521 BT"/>
        <family val="2"/>
      </rPr>
      <t>Qué puede ocurrir?</t>
    </r>
  </si>
  <si>
    <r>
      <t>Descripción
¿</t>
    </r>
    <r>
      <rPr>
        <b/>
        <i/>
        <sz val="12"/>
        <rFont val="Humanst521 BT"/>
        <family val="2"/>
      </rPr>
      <t>En qué consiste o cuáles son sus características?</t>
    </r>
  </si>
  <si>
    <t>¿Por qué se puede presentar?</t>
  </si>
  <si>
    <t>¿Por qué?</t>
  </si>
  <si>
    <t>Fecha inicio</t>
  </si>
  <si>
    <t>Fecha fin</t>
  </si>
  <si>
    <t xml:space="preserve">Incumplimiento de las metas del Plan de Desarrollo Institucional </t>
  </si>
  <si>
    <t>Que el proceso de la planificación institucional no se construya de acuerdo con los objetivos estratégicos y metas del Plan de Desarrollo Institucional.</t>
  </si>
  <si>
    <t xml:space="preserve">Rectoría 
Vicerrectoría Administrativa
Vicerrectoría
Académica
Vicerrectoría
Investigación y Extensión
Planeación
DCIEG
Unidades Académico Administrativas
</t>
  </si>
  <si>
    <t>Al realizar una proyección deficiente de los recursos que se van a asignar en los proyectos que contribuyen al cumplimiento de las metas del PDI.</t>
  </si>
  <si>
    <t>Información incompleta, confusa o inexacta para la toma de decisiones en el ámbito presupuestal y financiero de la Universidad.</t>
  </si>
  <si>
    <t>No existe una formulación adecuada de los Planes de Gestión por parte de las UAA.</t>
  </si>
  <si>
    <t>No mejora la capacidad institucional para el desempeño de las funciones misionales.
Deterioro de la imagen. 
Bajos niveles de eficiencia en la gestión Institucional.
Incumplimiento de la visión de la Universidad.</t>
  </si>
  <si>
    <t>GRAVE (20)</t>
  </si>
  <si>
    <t>MEDIA (2)</t>
  </si>
  <si>
    <t>ZONA DE RIESGO IMPORTANTE (40)</t>
  </si>
  <si>
    <t xml:space="preserve">Informe de seguimiento a los indicadores estratégicos del PDI 2008 -2018.
Capacitaciones realizadas por Planeación a las UAA con el fin de guiar la formulación de proyectos del Programa Anual de Gestión (PGA) de acuerdo con los objetivos del PDI. 
Seguimiento a los proyectos del PGA de las UAA por parte de la Dirección de Control Interno y Evaluación de Gestión.
Seguimiento al Plan de mejoramiento fruto de la Acreditación Institucional.
</t>
  </si>
  <si>
    <t>MODERADO (20)
Impacto: Grave (20)
Probabilidad: Baja (1)</t>
  </si>
  <si>
    <t>REDUCIR</t>
  </si>
  <si>
    <t>Realizar Informe dinámico de los indicadores del Plan de Desarrollo Institucional.</t>
  </si>
  <si>
    <t>9 de mayo de 2018</t>
  </si>
  <si>
    <t>30  de junio de 2019</t>
  </si>
  <si>
    <t>Informe Dinámico publicado en la web</t>
  </si>
  <si>
    <t>Por la no alineación de las actividades de las UAA con el PDI.</t>
  </si>
  <si>
    <t>Desconocimiento de los objetivos, metas y actividades estratégicas que contiene el Plan de Desarrollo Institucional.</t>
  </si>
  <si>
    <t>Falta de un adecuado proceso de comunicación del PDI.</t>
  </si>
  <si>
    <t>Implementar el modelo de gestión para el despliegue de la visión de la UIS</t>
  </si>
  <si>
    <t>Vicerrectoría Administrativa y Planeación</t>
  </si>
  <si>
    <t>1 de febrero de 2018</t>
  </si>
  <si>
    <t>Porcentaje de participación de los cargos del alcance del proyecto.</t>
  </si>
  <si>
    <t>Incumplimiento de las políticas, reglamentos, estatutos y demás normativa que sea aplicable a la Universidad</t>
  </si>
  <si>
    <t>No aplicación o aplicación  errónea de políticas, reglamentos, acuerdos y normativa aplicable a la UIS.</t>
  </si>
  <si>
    <t>Rectoría 
Vicerrectoría Administrativa
Vicerrectoría
Académica
Vicerrectoría
Investigación y Extensión
Planeación
DCIEG
Unidades Académico Administrativas</t>
  </si>
  <si>
    <t>Desconocimiento de las políticas, reglamentos, estatutos y normativa aplicable a la Universidad.</t>
  </si>
  <si>
    <t>No se tiene claridad por parte de las UAA de las normas, políticas y reglamentos aplicables a cada proceso y a la Universidad.</t>
  </si>
  <si>
    <t xml:space="preserve">No hay un mecanismo de actualización y recopilación de la normativa interna y externa aplicable en cada proceso de la Universidad. </t>
  </si>
  <si>
    <t xml:space="preserve">Detrimento patrimonial.
Pérdida de credibilidad.
Sanciones disciplinarias, fiscales o penales.
Posicionamiento y deterioro de la imagen institucional.
</t>
  </si>
  <si>
    <t>ZONA DE RIESGO MODERADO (20)</t>
  </si>
  <si>
    <t>Auditorias internas realizadas por la Dirección de Control Interno y Evaluación de Gestión.
Micro sitio en la Página web institucional para el control y seguimiento de la ciudadanía: "Transparencia y acceso a información pública"; Veeduría ciudadana; Rendición de Cuentas
Documentación del Sistema de Gestión de Calidad.
Actas de reuniones de grupos primarios para el seguimiento de las actividades de cada proceso.
Correos y circulares para dar a conocer cambios o lineamientos de los procesos. 
Divulgación del Diario Normativo por medio de correos electrónicos.</t>
  </si>
  <si>
    <t xml:space="preserve">Documentar los procedimientos de
bonificaciones
extraordinarias;
auxiliaturas estudiantiles; y horas extras.
(Proyecto 4100)
</t>
  </si>
  <si>
    <t>Vicerrectoría Administrativa</t>
  </si>
  <si>
    <t>Propuesta de mejora de los procedimientos de bonificaciones extraordinarias, auxiliaturas estudiantiles y horas extras, realizado.</t>
  </si>
  <si>
    <t>No hay estandarización en los procedimientos y formatos de las actividades que realizan las UAA con el Sistema de Gestión de Calidad.</t>
  </si>
  <si>
    <t>Falta definir procedimientos y formatos formales que correspondan con la normativa por parte de las UAA encargadas y estén enmarcados en el Sistema de Gestión de Calidad.</t>
  </si>
  <si>
    <t>Desconocimiento del proceso y las funciones propias de la administración pública.
Por necesidad de tomar las decisiones en menos tiempo (improvisación).</t>
  </si>
  <si>
    <t>Complejidad en las políticas y normativa.</t>
  </si>
  <si>
    <t>No alineación en los temas por parte de los emisores de la normatividad.</t>
  </si>
  <si>
    <t>Inexistencia de guías o manuales que faciliten la interpretación y aplicación de las normas.</t>
  </si>
  <si>
    <t>Aplicación de normas para beneficio propio o de terceros.</t>
  </si>
  <si>
    <t>Seguimiento deficiente en las actividades de cada proceso.</t>
  </si>
  <si>
    <t>Inexistencia de controles finales en las decisiones tomadas y actividades realizadas por los funcionarios.</t>
  </si>
  <si>
    <t>Desarrollar módulos de información que estén alineados con el plan de transparencia y anticorrupción de la Universidad, tales como: Validación de la afiliación de los usuarios de UISALUD , y la emisión de certificados y carnets en línea para los afiliados de UISALUD.</t>
  </si>
  <si>
    <t>Vicerrectoría Administrativa y la División de Servicios de Información</t>
  </si>
  <si>
    <t>(Número de Sistemas de Información desarrollados /Sistemas de Información planificados para desarrollo)*100%</t>
  </si>
  <si>
    <t>No hay participación o apropiación por parte de la comunidad en la definición de las políticas institucionales.</t>
  </si>
  <si>
    <t>Incomunicación entre estamentos o carencia de reflexión crítica sobre el estado de cosas existentes.</t>
  </si>
  <si>
    <t>Medios y espacios ineficientes de comunicación entre estamentos.</t>
  </si>
  <si>
    <t>Extemporaneidad de rendición de cuentas</t>
  </si>
  <si>
    <t>No se realiza rendición de cuentas en el tiempo previsto</t>
  </si>
  <si>
    <t>Entrega de informes de gestión de las UAA por fuera de las fechas establecidas.</t>
  </si>
  <si>
    <t>Falta de actualización de la información por parte de las UAA.</t>
  </si>
  <si>
    <t>Deficiencias en la planificación de la rendición de cuentas.</t>
  </si>
  <si>
    <t>Deterioro de la imagen institucional.
Disminución de la participación de la comunidad en temas institucionales.
Incumplimiento de la normatividad en rendición de cuentas.</t>
  </si>
  <si>
    <t>BAJA (1)</t>
  </si>
  <si>
    <t>Publicación de la rendición de cuentas  en la página Web y medios de divulgación internos como correos electrónico y redes sociales.
Especiales periodísticos TELEUIS; Periódicos UIS.
Redes sociales institucionales.
Informes publicados en la página Web: UIS en Cifras.
Plan Anticorrupción y Atención al Ciudadano publicado en la página institucional.</t>
  </si>
  <si>
    <t>Actualizar la estrategia de rendición de cuentas.</t>
  </si>
  <si>
    <t>Planeación con el apoyo de TELEUIS</t>
  </si>
  <si>
    <t>30 de junio de 2019</t>
  </si>
  <si>
    <t>Documento de la Estrategia de Rendición de cuentas actualizado</t>
  </si>
  <si>
    <t>Entrega de información poco clara y extensa por parte de las UAA.</t>
  </si>
  <si>
    <t>No hay claridad en los lineamientos para la rendición de cuentas.</t>
  </si>
  <si>
    <t>Baja participación de la comunidad en los ejercicios de rendición de cuentas.</t>
  </si>
  <si>
    <t>Poco interés y baja apropiación de la comunidad hacia la rendición de cuentas.</t>
  </si>
  <si>
    <t>Enviar información errónea o incompleta en reportes a entes de control y demás instituciones a las que se proporciona  información institucional.</t>
  </si>
  <si>
    <t>Presentar información errónea o incompleta que no esté de acuerdo a la realidad de la Universidad a los entes de control y demás entidades o instituciones que lo solicitan.</t>
  </si>
  <si>
    <t xml:space="preserve">
Unidades Académico Administrativas</t>
  </si>
  <si>
    <t xml:space="preserve">Error involuntario en el registro de los datos e información </t>
  </si>
  <si>
    <t>Modificaciones en la forma de reportar la información solicitada.</t>
  </si>
  <si>
    <t>Desconocimiento de la plataforma  y sistemas de información o sus actualizaciones. 
Las  entidades a las que se les reporta información institucional no divulgan los cambios, ni capacitan al personal sobre el manejo de las herramientas o la forma de presentar la información solicitada.</t>
  </si>
  <si>
    <t>Medición incorrecta en indicadores a nivel  nacional.
Sanciones; hallazgos administrativos, penales y fiscales
Toma de decisiones inadecuadas
Actos mal intencionados de terceros
Deterioro de la imagen y credibilidad institucional</t>
  </si>
  <si>
    <t xml:space="preserve">Revisiones periódicas a los informes a presentar al SNIES.
Uso de la herramienta "Sistema Integrados de Información" que permitan disminuir los errores. 
Informes publicados en la página Web (Informes financieros, UIS en Cifras).
</t>
  </si>
  <si>
    <t xml:space="preserve">Enviar comunicación de recomendaciones a las unidades que reportan información a los entes de control </t>
  </si>
  <si>
    <t xml:space="preserve">Vicerrectoría Administrativa y Dirección de Control Interno y Evaluación de Gestión </t>
  </si>
  <si>
    <t>14 de enero de 2019</t>
  </si>
  <si>
    <t xml:space="preserve">Comunicación a las unidades que reportan información a los entes de control enviada </t>
  </si>
  <si>
    <t>Consulta en la fuente inadecuada.</t>
  </si>
  <si>
    <t>Cada UAA cuenta con información parcial sobre un mismo tema</t>
  </si>
  <si>
    <t>Falta de integración de las unidades o procesos que manejan la información a reportar e igualmente falta de análisis de datos que se reportan.</t>
  </si>
  <si>
    <t>Actualizar el diligenciamiento de las plantillas SNIES</t>
  </si>
  <si>
    <t>Planeación</t>
  </si>
  <si>
    <t>Plantilla SNIES actualizada</t>
  </si>
  <si>
    <t>PROCESO: PLANEACIÓN INSTITUCIONAL</t>
  </si>
  <si>
    <r>
      <t xml:space="preserve">OBJETIVO DEL PROCESO: </t>
    </r>
    <r>
      <rPr>
        <sz val="10"/>
        <rFont val="Humanst521 BT"/>
        <family val="2"/>
      </rPr>
      <t xml:space="preserve">Asesorar y apoyar la planificación institucional, en el horizonte de la Misión, Objetivos y Políticas establecidas por el Consejo Superior, el Consejo Académico y el Rector. </t>
    </r>
  </si>
  <si>
    <r>
      <t xml:space="preserve">Riesgo 
</t>
    </r>
    <r>
      <rPr>
        <b/>
        <i/>
        <sz val="10"/>
        <rFont val="Humanst521 BT"/>
        <family val="2"/>
      </rPr>
      <t>(</t>
    </r>
    <r>
      <rPr>
        <b/>
        <i/>
        <sz val="10"/>
        <color indexed="18"/>
        <rFont val="Humanst521 BT"/>
        <family val="2"/>
      </rPr>
      <t>Evento</t>
    </r>
    <r>
      <rPr>
        <b/>
        <sz val="10"/>
        <rFont val="Humanst521 BT"/>
        <family val="2"/>
      </rPr>
      <t xml:space="preserve"> que puede afectar el logro del</t>
    </r>
    <r>
      <rPr>
        <b/>
        <sz val="10"/>
        <color indexed="18"/>
        <rFont val="Humanst521 BT"/>
        <family val="2"/>
      </rPr>
      <t xml:space="preserve"> </t>
    </r>
    <r>
      <rPr>
        <b/>
        <i/>
        <sz val="10"/>
        <color indexed="18"/>
        <rFont val="Humanst521 BT"/>
        <family val="2"/>
      </rPr>
      <t>objetivo</t>
    </r>
    <r>
      <rPr>
        <b/>
        <i/>
        <sz val="10"/>
        <rFont val="Humanst521 BT"/>
        <family val="2"/>
      </rPr>
      <t>)</t>
    </r>
  </si>
  <si>
    <r>
      <t xml:space="preserve">Agente generador
</t>
    </r>
    <r>
      <rPr>
        <b/>
        <i/>
        <sz val="10"/>
        <rFont val="Humanst521 BT"/>
        <family val="2"/>
      </rPr>
      <t>(</t>
    </r>
    <r>
      <rPr>
        <b/>
        <i/>
        <sz val="10"/>
        <color indexed="62"/>
        <rFont val="Humanst521 BT"/>
        <family val="2"/>
      </rPr>
      <t>Sujeto</t>
    </r>
    <r>
      <rPr>
        <b/>
        <sz val="10"/>
        <color indexed="62"/>
        <rFont val="Humanst521 BT"/>
        <family val="2"/>
      </rPr>
      <t xml:space="preserve"> u </t>
    </r>
    <r>
      <rPr>
        <b/>
        <i/>
        <sz val="10"/>
        <color indexed="62"/>
        <rFont val="Humanst521 BT"/>
        <family val="2"/>
      </rPr>
      <t>objeto</t>
    </r>
    <r>
      <rPr>
        <b/>
        <sz val="10"/>
        <rFont val="Humanst521 BT"/>
        <family val="2"/>
      </rPr>
      <t xml:space="preserve"> con capacidad para generar el riesgo)</t>
    </r>
  </si>
  <si>
    <r>
      <t xml:space="preserve">Causas
</t>
    </r>
    <r>
      <rPr>
        <b/>
        <i/>
        <sz val="10"/>
        <rFont val="Humanst521 BT"/>
        <family val="2"/>
      </rPr>
      <t>(</t>
    </r>
    <r>
      <rPr>
        <b/>
        <i/>
        <sz val="10"/>
        <color indexed="18"/>
        <rFont val="Humanst521 BT"/>
        <family val="2"/>
      </rPr>
      <t>Factores</t>
    </r>
    <r>
      <rPr>
        <b/>
        <sz val="10"/>
        <rFont val="Humanst521 BT"/>
        <family val="2"/>
      </rPr>
      <t xml:space="preserve"> internos o externos)</t>
    </r>
  </si>
  <si>
    <r>
      <t>Efecto /
Consecuencias
 (Cómo se</t>
    </r>
    <r>
      <rPr>
        <b/>
        <sz val="10"/>
        <color indexed="18"/>
        <rFont val="Humanst521 BT"/>
        <family val="2"/>
      </rPr>
      <t xml:space="preserve"> </t>
    </r>
    <r>
      <rPr>
        <b/>
        <i/>
        <sz val="10"/>
        <color indexed="18"/>
        <rFont val="Humanst521 BT"/>
        <family val="2"/>
      </rPr>
      <t>refleja</t>
    </r>
    <r>
      <rPr>
        <b/>
        <sz val="10"/>
        <color indexed="18"/>
        <rFont val="Humanst521 BT"/>
        <family val="2"/>
      </rPr>
      <t xml:space="preserve"> </t>
    </r>
    <r>
      <rPr>
        <b/>
        <sz val="10"/>
        <rFont val="Humanst521 BT"/>
        <family val="2"/>
      </rPr>
      <t>en la entidad?)</t>
    </r>
  </si>
  <si>
    <r>
      <t xml:space="preserve">Riesgo
</t>
    </r>
    <r>
      <rPr>
        <b/>
        <i/>
        <sz val="10"/>
        <color indexed="18"/>
        <rFont val="Humanst521 BT"/>
        <family val="2"/>
      </rPr>
      <t>Qué puede ocurrir?</t>
    </r>
  </si>
  <si>
    <r>
      <t xml:space="preserve">Descripción
</t>
    </r>
    <r>
      <rPr>
        <b/>
        <i/>
        <sz val="10"/>
        <color indexed="18"/>
        <rFont val="Humanst521 BT"/>
        <family val="2"/>
      </rPr>
      <t>En qué consiste o cuáles son sus características?</t>
    </r>
  </si>
  <si>
    <t>Por qué se puede presentar?</t>
  </si>
  <si>
    <t>Por qué ?</t>
  </si>
  <si>
    <t>Por qué?</t>
  </si>
  <si>
    <t xml:space="preserve">El  presupuesto general de la Universidad no se elabore de acuerdo con los requerimientos institucionales
</t>
  </si>
  <si>
    <t xml:space="preserve">El  presupuesto general de la Universidad no tenga en cuenta los requerimientos institucionales; que el programa de gestión no tenga financiación asegurada o que los proyectos de inversión no consideren el debido financiamiento de los gastos de operación. 
</t>
  </si>
  <si>
    <t>Ordenadores del gasto (al proporcionar información inadecuada)
Planeación UIS
Variables Macroeconómicas</t>
  </si>
  <si>
    <t>Sobreestimar los ingresos 
Subestimar los gastos</t>
  </si>
  <si>
    <t>Realizar una proyección deficiente de los ingresos o gastos por omisión o exceso.</t>
  </si>
  <si>
    <t xml:space="preserve">La información que proviene de cada una de las UAA no refleja la situación real en cuanto a los rubros y/o su monto </t>
  </si>
  <si>
    <t>Déficit e inestabilidad financiera  de la  Universidad 
No se aumente la capacidad institucional para desempeñar las actividades misionales
Deterioro de la imagen Institucional
Información inadecuada para la toma de decisiones en el ámbito presupuestal y financiero de la Universidad</t>
  </si>
  <si>
    <t>IMPORTANTE (40)</t>
  </si>
  <si>
    <t>EVITAR</t>
  </si>
  <si>
    <t>Fortalecer la divulgación del proceso de programación anual, a través de la difusión a líderes de UAA y profesionales de apoyo.</t>
  </si>
  <si>
    <t xml:space="preserve">Director y profesionales de Planeación </t>
  </si>
  <si>
    <t>Número de reuniones informativas a líderes de UAA y profesionales de apoyo.</t>
  </si>
  <si>
    <t>Viabilizar proyectos con una relación costo/beneficio negativa y/o con impacto no cuantificado sobre los recursos de funcionamiento.</t>
  </si>
  <si>
    <t>La información que proviene de cada una de las UAA no refleja la situación real en cuanto a los rubros considerados  y/o su monto.
Por necesidad de tomar las decisiones en menos tiempo (improvisación).
Falta de capacidad del gestor y del evaluador.</t>
  </si>
  <si>
    <t>Pérdida de recursos destinados para proyectos de inversión</t>
  </si>
  <si>
    <t>Pérdida de recursos destinados para proyectos de inversión por la no asignación a tiempo de recursos provenientes de Ordenanza.</t>
  </si>
  <si>
    <t>UAA
IPRED
Planeación UIS</t>
  </si>
  <si>
    <t xml:space="preserve">No se presentan propuestas para ser financiadas  por estos recursos en las fechas establecidas
No son aceptadas las propuestas presentadas para ser financiadas por estas fuentes de financiación
     </t>
  </si>
  <si>
    <t>No se identifican proyectos que cumplan con los lineamientos para ser financiados con estos recursos
No existe una base de propuestas que cumplan con lineamientos para ser financiados con estos recursos</t>
  </si>
  <si>
    <t>No aprovechamiento de recursos destinados para proyectos de inversión
No hay un óptimo desempeño de la Universidad en el cumplimiento de las actividades misionales</t>
  </si>
  <si>
    <t>Contar con una base de propuestas priorizadas para ser presentadas</t>
  </si>
  <si>
    <t xml:space="preserve">EVITAR </t>
  </si>
  <si>
    <t>Acompañamiento a la formulación de propuestas de inversión de las UAA, evidenciando los requerimientos necesarios del proyecto en las fechas indicadas.</t>
  </si>
  <si>
    <t>Monto a solicitar con propuestas de inversión presentadas para recursos de ordenanza</t>
  </si>
  <si>
    <t>20.000 smmlv</t>
  </si>
  <si>
    <t>Capacitación a las UAA</t>
  </si>
  <si>
    <t>Cumplimiento del Procedimiento Institucional para la planeación y aprobación de la inversión (PPI.04).</t>
  </si>
  <si>
    <t xml:space="preserve">Suministrar información errónea o incompleta </t>
  </si>
  <si>
    <t>Suministrar datos inadecuados a las entidades nacionales que interactúan con la Universidad</t>
  </si>
  <si>
    <t xml:space="preserve">UAA
Planeación
</t>
  </si>
  <si>
    <t>La información que proviene de cada una de las UAA no cumple con los requerimientos establecidos.</t>
  </si>
  <si>
    <t>La entrada de la información (insumo) es defectuosa.</t>
  </si>
  <si>
    <t>No hay responsabilidad en el suministro de la información.</t>
  </si>
  <si>
    <t xml:space="preserve">Sanciones
Pérdida de credibilidad
Disminución o pérdida de los ingresos
</t>
  </si>
  <si>
    <t xml:space="preserve">         GRAVE (20)</t>
  </si>
  <si>
    <t>ALTA (3)</t>
  </si>
  <si>
    <t>INACEPTABLE (60)</t>
  </si>
  <si>
    <t xml:space="preserve">MODERADO (20)
Impacto: moderado(10)
Probabilidad: Media (2) </t>
  </si>
  <si>
    <t>REDUCIR
EVITAR</t>
  </si>
  <si>
    <t>Actualización en el diligenciamiento de las plantillas SNIES</t>
  </si>
  <si>
    <t>Profesional de Planeación</t>
  </si>
  <si>
    <t>Inadecuada administración de los sistemas por parte de los responsables del poblamiento de las bases de datos.</t>
  </si>
  <si>
    <t xml:space="preserve">Falta de capacitación </t>
  </si>
  <si>
    <t>Insuficiencia en el desarrollo de los sistemas de información.</t>
  </si>
  <si>
    <t>Causas atribuibles al Proceso de Servicios Informáticos y de Telecomunicaciones.</t>
  </si>
  <si>
    <t>Falta de oportunidad en el reporte de información a las Instituciones que lo requieren.</t>
  </si>
  <si>
    <t>No coincide el calendario académico de la Universidad con los establecidos por las demás instituciones.
Falta de oportunidad en el reporte de información por parte de las UAA.</t>
  </si>
  <si>
    <r>
      <t xml:space="preserve">PROCESO: </t>
    </r>
    <r>
      <rPr>
        <sz val="10"/>
        <rFont val="Humanst521 BT"/>
        <family val="2"/>
      </rPr>
      <t>SEGUIMIENTO INSTITUCIONAL</t>
    </r>
  </si>
  <si>
    <r>
      <t xml:space="preserve">OBJETIVO DEL PROCESO: </t>
    </r>
    <r>
      <rPr>
        <sz val="10"/>
        <rFont val="Humanst521 BT"/>
        <family val="2"/>
      </rPr>
      <t>Realizar seguimiento continuo a los procesos Estratégicos, Misionales, de Evaluación y Apoyo de la Universidad a través de un enfoque sistémico de auditorías internas; de igual forma, dar asesoría y acompañamiento en Administración del Riesgo y Planes de Mejoramiento. Así mismo, proporcionar valor agregado a la organización a través de recomendaciones con un alcance preventivo y de mejoramiento de los procesos. Además, apoyar la Solución de Conflictos administrativos y facilitar el flujo de información con Entes Externos.</t>
    </r>
  </si>
  <si>
    <r>
      <t xml:space="preserve">Riesgo 
</t>
    </r>
    <r>
      <rPr>
        <b/>
        <i/>
        <sz val="10"/>
        <rFont val="Humanst521 BT"/>
        <family val="2"/>
      </rPr>
      <t>(Evento</t>
    </r>
    <r>
      <rPr>
        <b/>
        <sz val="10"/>
        <rFont val="Humanst521 BT"/>
        <family val="2"/>
      </rPr>
      <t xml:space="preserve"> que puede afectar el logro del </t>
    </r>
    <r>
      <rPr>
        <b/>
        <i/>
        <sz val="10"/>
        <rFont val="Humanst521 BT"/>
        <family val="2"/>
      </rPr>
      <t>objetivo)</t>
    </r>
  </si>
  <si>
    <r>
      <t xml:space="preserve">Agente generador
</t>
    </r>
    <r>
      <rPr>
        <b/>
        <i/>
        <sz val="10"/>
        <rFont val="Humanst521 BT"/>
        <family val="2"/>
      </rPr>
      <t>(Sujeto</t>
    </r>
    <r>
      <rPr>
        <b/>
        <sz val="10"/>
        <rFont val="Humanst521 BT"/>
        <family val="2"/>
      </rPr>
      <t xml:space="preserve"> u </t>
    </r>
    <r>
      <rPr>
        <b/>
        <i/>
        <sz val="10"/>
        <rFont val="Humanst521 BT"/>
        <family val="2"/>
      </rPr>
      <t>objeto</t>
    </r>
    <r>
      <rPr>
        <b/>
        <sz val="10"/>
        <rFont val="Humanst521 BT"/>
        <family val="2"/>
      </rPr>
      <t xml:space="preserve"> con capacidad para generar el riesgo)</t>
    </r>
  </si>
  <si>
    <r>
      <t xml:space="preserve">Causas
</t>
    </r>
    <r>
      <rPr>
        <b/>
        <i/>
        <sz val="10"/>
        <rFont val="Humanst521 BT"/>
        <family val="2"/>
      </rPr>
      <t>(Factores</t>
    </r>
    <r>
      <rPr>
        <b/>
        <sz val="10"/>
        <rFont val="Humanst521 BT"/>
        <family val="2"/>
      </rPr>
      <t xml:space="preserve"> internos o externos)</t>
    </r>
  </si>
  <si>
    <r>
      <t xml:space="preserve">Efecto /
Consecuencias
 (Cómo se </t>
    </r>
    <r>
      <rPr>
        <b/>
        <i/>
        <sz val="10"/>
        <rFont val="Humanst521 BT"/>
        <family val="2"/>
      </rPr>
      <t>refleja</t>
    </r>
    <r>
      <rPr>
        <b/>
        <sz val="10"/>
        <rFont val="Humanst521 BT"/>
        <family val="2"/>
      </rPr>
      <t xml:space="preserve"> en la entidad?)</t>
    </r>
  </si>
  <si>
    <r>
      <t xml:space="preserve">Riesgo
</t>
    </r>
    <r>
      <rPr>
        <b/>
        <i/>
        <sz val="10"/>
        <rFont val="Humanst521 BT"/>
        <family val="2"/>
      </rPr>
      <t>Qué puede ocurrir?</t>
    </r>
  </si>
  <si>
    <r>
      <t xml:space="preserve">Descripción
</t>
    </r>
    <r>
      <rPr>
        <b/>
        <i/>
        <sz val="10"/>
        <rFont val="Humanst521 BT"/>
        <family val="2"/>
      </rPr>
      <t>En qué consiste o cuáles son sus características?</t>
    </r>
  </si>
  <si>
    <t xml:space="preserve">Incumplimiento al rol de asesor </t>
  </si>
  <si>
    <t>Falencias en la orientación técnica y recomendaciones para mejorar procesos, evitar desviaciones en los planes y programas e identificación de riesgos</t>
  </si>
  <si>
    <t xml:space="preserve">Dirección de Control Interno y Evaluación de gestión </t>
  </si>
  <si>
    <t xml:space="preserve">Falta de Acompañamiento y Asesoría a las Unidades Académico Administrativas para la mejora de procesos </t>
  </si>
  <si>
    <t>No se tienen establecidas las necesidades de las UAA con relación a la mejora continua</t>
  </si>
  <si>
    <t>*Incumplimiento de Normatividad Interna y Externa
*Inadecuada toma de decisiones
*Deterioro de la calidad académica y administrativa
*Sanciones Legales</t>
  </si>
  <si>
    <t xml:space="preserve">Moderado (10) </t>
  </si>
  <si>
    <t xml:space="preserve">Media (2) </t>
  </si>
  <si>
    <t>Moderado (20)</t>
  </si>
  <si>
    <t xml:space="preserve">Leve  (5) x Probabilidad Baja (1)=  (5) Aceptable </t>
  </si>
  <si>
    <t xml:space="preserve">ASUMIR </t>
  </si>
  <si>
    <t xml:space="preserve">Apoyar capacitaciones en temas contractuales </t>
  </si>
  <si>
    <t xml:space="preserve">Dirección de Control Interno y Evaluación de Gestión </t>
  </si>
  <si>
    <t>Hacer procedimiento para la publicación de Contratos en la Plataforma SIA OBSERVA</t>
  </si>
  <si>
    <t xml:space="preserve">Procedimiento Publicado </t>
  </si>
  <si>
    <t>Asesorar a través de diferentes medios a las UAA en temas relacionados con Control Interno</t>
  </si>
  <si>
    <t xml:space="preserve">Bajo fomento de la Cultura del Control </t>
  </si>
  <si>
    <t>Poco desarrollo en procesos de sensibilización, capacitación y divulgación a todos los miembros de la entidad para interiorizar y comprometerse con el control</t>
  </si>
  <si>
    <t>Dirección de Control Interno y Evaluación de gestión 
Unidades Académicas Administrativas</t>
  </si>
  <si>
    <t xml:space="preserve">Falta de planeación de sensibilizaciones, capacitaciones y divulgación a las UAA en el tema de Cultura de Control </t>
  </si>
  <si>
    <t>No se contemplan capacitaciones  en las actividades anuales de la DCIEG</t>
  </si>
  <si>
    <t>*Incumplimiento de Normatividad Interna y Externa
*Inadecuada toma de decisiones
*Deterioro de la calidad académica y administrativa
*Sanciones Legales
*Deterioro de la imagen institucional</t>
  </si>
  <si>
    <t>Moderado (10)</t>
  </si>
  <si>
    <t xml:space="preserve">Realizar y publicar cartilla de autocontrol </t>
  </si>
  <si>
    <t xml:space="preserve">Cartilla Publicada </t>
  </si>
  <si>
    <t xml:space="preserve">Falencias en el rol de Evaluación y seguimiento </t>
  </si>
  <si>
    <t xml:space="preserve">Fallas o Inexactitud en la evaluación del sistema de control interno, control de la gestión, evaluación de los controles y Seguimiento por dependencias en las auditorías internas </t>
  </si>
  <si>
    <t>Por no realizar la actividad de auditoría de forma independiente y
objetiva para agregar valor y
mejorar las operaciones de la Universidad</t>
  </si>
  <si>
    <t xml:space="preserve">Falta de controles y/o procedimientos que determinen el fin y la forma de ejecutar las auditorías  </t>
  </si>
  <si>
    <t>*Incumplimiento de Normatividad Interna y Externa
*Deterioro de la calidad académica y administrativa
*Sanciones Legales</t>
  </si>
  <si>
    <t>Grave (20)</t>
  </si>
  <si>
    <t>Media (2)</t>
  </si>
  <si>
    <t>Importante (40)</t>
  </si>
  <si>
    <t>Moderado (10) x Probabilidad Baja = TOLERABLE (10)</t>
  </si>
  <si>
    <t>Participar en capacitaciones de fortalecimiento en evaluación y seguimiento</t>
  </si>
  <si>
    <t xml:space="preserve">Dirección de Control Interno y Evaluación de Gestión 
Entes externos y/o internos </t>
  </si>
  <si>
    <t xml:space="preserve">2 Capacitaciones </t>
  </si>
  <si>
    <t xml:space="preserve">Inexactitud en la información recopilada  </t>
  </si>
  <si>
    <t xml:space="preserve">Falta de verificación en fuentes confiables </t>
  </si>
  <si>
    <t>Inadecuada Administración del Riesgo</t>
  </si>
  <si>
    <t>Falencias en la evaluación de aspectos tanto internos
como externos que puedan llegar a representar una amenaza para la consecución de los
objetivos institucionales</t>
  </si>
  <si>
    <t xml:space="preserve">No contemplar la revisión de riesgos en las auditorías </t>
  </si>
  <si>
    <t xml:space="preserve">Fallas en la formulación de los planeas de auditoría </t>
  </si>
  <si>
    <t xml:space="preserve">No tener claridad en los aspectos a evaluar del proceso </t>
  </si>
  <si>
    <t xml:space="preserve">* Programa de Auditorías
* Plan de Auditorías 
*Informes de Auditorías 
* Seguimiento a las acciones correctivas derivadas de auditorías internas
* Procedimientos de Auditorias 
*Procedimiento de Acciones correctivas y preventivas </t>
  </si>
  <si>
    <t xml:space="preserve">Realizar informe de Gestión de riesgos </t>
  </si>
  <si>
    <t>Profesionales OCI</t>
  </si>
  <si>
    <t xml:space="preserve">Informe Publicado en página web </t>
  </si>
  <si>
    <t xml:space="preserve">Inadecuado seguimiento y evaluación a los Mapas de riesgos </t>
  </si>
  <si>
    <t xml:space="preserve">Falta de capacitación de los funcionarios que realizan el seguimiento </t>
  </si>
  <si>
    <t>*Manual para la Administración del riesgo 
*Formato Mapa de riesgos 
Formato Controles existentes</t>
  </si>
  <si>
    <t xml:space="preserve">Asistir a capacitaciones de Gestión de riesgos </t>
  </si>
  <si>
    <t xml:space="preserve">1
Capacitación </t>
  </si>
  <si>
    <t xml:space="preserve">Falencias en los tramites, informes, solicitudes y relaciones con los entes de control </t>
  </si>
  <si>
    <t xml:space="preserve">Fallas en la atención de los requerimientos de los organismos de control, en la coordinación y acompañamiento para la presentación de informes y en la verificación de la información de las respuestas a los entes de control </t>
  </si>
  <si>
    <t>Unidades Académicas Administrativas</t>
  </si>
  <si>
    <t>Entrega inoportuna de la información por parte de las dependencias académico administrativas a la Dirección de Control Interno y Evaluación de Gestión</t>
  </si>
  <si>
    <t>Falta de planeación de los responsables de la realización de los reportes</t>
  </si>
  <si>
    <t>* Información presentada a los entes de control con contenido incorrecto
* Sanciones y/o multas impuestas a la institución o a sus funcionarios
*Hallazgos en las auditorías realizadas por los entes de control</t>
  </si>
  <si>
    <t>Guía para la elaboración del plan de acción y/o corrección
Seguimiento a las páginas web de los entes de control con el fin de conocer sus cronogramas y novedades</t>
  </si>
  <si>
    <t xml:space="preserve">Enviar correos, comunicaciones y/o circulares  a las unidades reiterando la importancia de presentar información oportuna y confiable a los entes de control </t>
  </si>
  <si>
    <t xml:space="preserve">6 Comunicaciones y/o circulares  </t>
  </si>
  <si>
    <t>Falta de seguimiento por parte de la Dirección de Control Interno y Evaluación de Gestión a los cronogramas establecidos por los entes de control</t>
  </si>
  <si>
    <t>No cumplir con los tiempos establecidos para dar respuesta a las solicitudes presentadas mediante el módulo de Quejas, Reclamos y Sugerencias por parte de la Comunidad.</t>
  </si>
  <si>
    <t>Alteraciones en el orden público</t>
  </si>
  <si>
    <t>*Deterioro de la imagen institucional
*Insatisfacción del cliente por el servicio prestado
*Incumplimiento de la normatividad legal y reglamentaria</t>
  </si>
  <si>
    <t xml:space="preserve">Direccionamiento de PQRS a los responsables de las  UAA involucradas </t>
  </si>
  <si>
    <t>Gestionar mejoras en el sistema de información  de PQRS</t>
  </si>
  <si>
    <t>N° de solicitudes</t>
  </si>
  <si>
    <t xml:space="preserve">Solicitudes realizadas </t>
  </si>
  <si>
    <t>Fallas técnicas en el Sistema de Información</t>
  </si>
  <si>
    <t>Falta de mantenimiento del módulo</t>
  </si>
  <si>
    <t xml:space="preserve">Administración del Sistema de PQRS en la página web de la Universidad </t>
  </si>
  <si>
    <t>No atención por parte de las unidades generadoras de las respuestas</t>
  </si>
  <si>
    <t>Fallas en la comunicación internas</t>
  </si>
  <si>
    <t xml:space="preserve">Registro de PQRS en periodo de vacaciones y comisiones </t>
  </si>
  <si>
    <t>Informes semestrales de PQRS</t>
  </si>
  <si>
    <t>PROCESO: GESTIÓN DE LA CALIDAD ACADÉMICA</t>
  </si>
  <si>
    <r>
      <t xml:space="preserve">OBJETIVO DEL PROCESO:  </t>
    </r>
    <r>
      <rPr>
        <sz val="10"/>
        <rFont val="Humanst521 BT"/>
        <family val="2"/>
      </rPr>
      <t>Garantizar el mejoramiento continuo de la calidad académica de la UIS.</t>
    </r>
  </si>
  <si>
    <r>
      <t xml:space="preserve">Riesgo 
</t>
    </r>
    <r>
      <rPr>
        <b/>
        <i/>
        <sz val="9"/>
        <rFont val="Humanst521 BT"/>
        <family val="2"/>
      </rPr>
      <t>(</t>
    </r>
    <r>
      <rPr>
        <b/>
        <i/>
        <sz val="9"/>
        <color indexed="18"/>
        <rFont val="Humanst521 BT"/>
        <family val="2"/>
      </rPr>
      <t>Evento</t>
    </r>
    <r>
      <rPr>
        <b/>
        <sz val="9"/>
        <rFont val="Humanst521 BT"/>
        <family val="2"/>
      </rPr>
      <t xml:space="preserve"> que puede afectar el logro del</t>
    </r>
    <r>
      <rPr>
        <b/>
        <sz val="9"/>
        <color indexed="18"/>
        <rFont val="Humanst521 BT"/>
        <family val="2"/>
      </rPr>
      <t xml:space="preserve"> </t>
    </r>
    <r>
      <rPr>
        <b/>
        <i/>
        <sz val="9"/>
        <color indexed="18"/>
        <rFont val="Humanst521 BT"/>
        <family val="2"/>
      </rPr>
      <t>objetivo</t>
    </r>
    <r>
      <rPr>
        <b/>
        <i/>
        <sz val="9"/>
        <rFont val="Humanst521 BT"/>
        <family val="2"/>
      </rPr>
      <t>)</t>
    </r>
  </si>
  <si>
    <r>
      <t xml:space="preserve">Agente generador
</t>
    </r>
    <r>
      <rPr>
        <b/>
        <i/>
        <sz val="9"/>
        <rFont val="Humanst521 BT"/>
        <family val="2"/>
      </rPr>
      <t>(</t>
    </r>
    <r>
      <rPr>
        <b/>
        <i/>
        <sz val="9"/>
        <color indexed="62"/>
        <rFont val="Humanst521 BT"/>
        <family val="2"/>
      </rPr>
      <t>Sujeto</t>
    </r>
    <r>
      <rPr>
        <b/>
        <sz val="9"/>
        <color indexed="62"/>
        <rFont val="Humanst521 BT"/>
        <family val="2"/>
      </rPr>
      <t xml:space="preserve"> u </t>
    </r>
    <r>
      <rPr>
        <b/>
        <i/>
        <sz val="9"/>
        <color indexed="62"/>
        <rFont val="Humanst521 BT"/>
        <family val="2"/>
      </rPr>
      <t>objeto</t>
    </r>
    <r>
      <rPr>
        <b/>
        <sz val="9"/>
        <rFont val="Humanst521 BT"/>
        <family val="2"/>
      </rPr>
      <t xml:space="preserve"> con capacidad para generar el riesgo)</t>
    </r>
  </si>
  <si>
    <r>
      <t xml:space="preserve">Causas
</t>
    </r>
    <r>
      <rPr>
        <b/>
        <i/>
        <sz val="9"/>
        <rFont val="Humanst521 BT"/>
        <family val="2"/>
      </rPr>
      <t>(</t>
    </r>
    <r>
      <rPr>
        <b/>
        <i/>
        <sz val="9"/>
        <color indexed="18"/>
        <rFont val="Humanst521 BT"/>
        <family val="2"/>
      </rPr>
      <t>Factores</t>
    </r>
    <r>
      <rPr>
        <b/>
        <sz val="9"/>
        <rFont val="Humanst521 BT"/>
        <family val="2"/>
      </rPr>
      <t xml:space="preserve"> internos o externos)</t>
    </r>
  </si>
  <si>
    <r>
      <t>Efecto /
Consecuencias
 (Cómo se</t>
    </r>
    <r>
      <rPr>
        <b/>
        <sz val="9"/>
        <color indexed="18"/>
        <rFont val="Humanst521 BT"/>
        <family val="2"/>
      </rPr>
      <t xml:space="preserve"> </t>
    </r>
    <r>
      <rPr>
        <b/>
        <i/>
        <sz val="9"/>
        <color indexed="18"/>
        <rFont val="Humanst521 BT"/>
        <family val="2"/>
      </rPr>
      <t>refleja</t>
    </r>
    <r>
      <rPr>
        <b/>
        <sz val="9"/>
        <color indexed="18"/>
        <rFont val="Humanst521 BT"/>
        <family val="2"/>
      </rPr>
      <t xml:space="preserve"> </t>
    </r>
    <r>
      <rPr>
        <b/>
        <sz val="9"/>
        <rFont val="Humanst521 BT"/>
        <family val="2"/>
      </rPr>
      <t>en la entidad?)</t>
    </r>
  </si>
  <si>
    <r>
      <t xml:space="preserve">Riesgo
</t>
    </r>
    <r>
      <rPr>
        <b/>
        <i/>
        <sz val="9"/>
        <color indexed="18"/>
        <rFont val="Humanst521 BT"/>
        <family val="2"/>
      </rPr>
      <t>Qué puede ocurrir?</t>
    </r>
  </si>
  <si>
    <r>
      <t xml:space="preserve">Descripción
</t>
    </r>
    <r>
      <rPr>
        <b/>
        <i/>
        <sz val="9"/>
        <color indexed="18"/>
        <rFont val="Humanst521 BT"/>
        <family val="2"/>
      </rPr>
      <t>En qué consiste o cuáles son sus características?</t>
    </r>
  </si>
  <si>
    <t>No renovación de la Acreditación Institucional de la Universidad.</t>
  </si>
  <si>
    <t>No expedición de concepto favorable del CNA para la renovación de la acreditación Institucional por parte del MEN.</t>
  </si>
  <si>
    <t xml:space="preserve">UIS
</t>
  </si>
  <si>
    <t>Insuficiencia en el cumplimiento de las características de alta calidad institucional establecidas por el CNA.</t>
  </si>
  <si>
    <t xml:space="preserve">Deterioro de las fortalezas detectadas en el proceso de acreditación anterior. 
Incumplir con el plan de mejoramiento Institucional o por la ineficacia de éste. </t>
  </si>
  <si>
    <t>Lo anterior, ocasionado por: políticas institucionales mal enfocadas que no responden a las exigencias actuales del entorno, la no existencia de un plan de desarrollo acorde con las exigencias de la Universidad o planes de gestión no articulados con sus Objetivos Misionales.
Ausencia de recursos financieros para la implementación de los planes de mejoramiento.</t>
  </si>
  <si>
    <t xml:space="preserve">Pérdida de imagen
 y credibilidad
Perdida de recursos financieros
Pérdida de representatividad ante el MEN
Pérdida de competitividad
</t>
  </si>
  <si>
    <t>MODERADO (20)</t>
  </si>
  <si>
    <t>MODERADO (20)
Probabilidad: baja (1)
Impacto: Grave (20)</t>
  </si>
  <si>
    <t>REDUCIR EL RIESGO</t>
  </si>
  <si>
    <t>Realizar seguimiento a la ejecución del plan de mejoramiento institucional.</t>
  </si>
  <si>
    <t>Vicerrectoría Académica y Planeación</t>
  </si>
  <si>
    <t>Enero 2018</t>
  </si>
  <si>
    <t>Junio de 2019</t>
  </si>
  <si>
    <t>Informe de seguimiento</t>
  </si>
  <si>
    <t>No acreditación o no renovación de la acreditación de programas académicos.</t>
  </si>
  <si>
    <t>No expedición de concepto favorable del CNA para la renovación de la acreditación de programas académicos por parte del MEN.</t>
  </si>
  <si>
    <t>Dirección Institucional 
Unidad Académica</t>
  </si>
  <si>
    <r>
      <t>I</t>
    </r>
    <r>
      <rPr>
        <sz val="10"/>
        <rFont val="Humanst521 BT"/>
        <family val="2"/>
      </rPr>
      <t xml:space="preserve">nsuficiencia en el cumplimiento de las características de alta calidad establecidas por el CNA para programas académicos. </t>
    </r>
  </si>
  <si>
    <t>GENERALES
Políticas institucionales y de la unidad académica que no responden a las exigencias actuales del entorno.
La no existencia de un plan de gestión articulado con los objetivos misionales de la Universidad y de la Unidad Académica.
RENOVACIÓN DE LA ACREDITACIÓN
Deterioro de las fortalezas detectadas en el proceso de acreditación anterior.
Incumplimiento con el plan de mejoramiento del programa o por la ineficacia de éste.  
Ausencia de recursos financieros para la implementación de los planes de mejoramiento.
No priorización de recursos financieros para proyectos del plan de mejoramiento.</t>
  </si>
  <si>
    <t xml:space="preserve">Pérdida de imagen
 y Credibilidad
Perdida de recursos financieros.
Pérdida de competitividad ante programas similares en el mercado.
</t>
  </si>
  <si>
    <t>MODERADO (10)</t>
  </si>
  <si>
    <t>TOLERABLE (10)</t>
  </si>
  <si>
    <t xml:space="preserve">TOLERABLE (10)
Probabilidad: Baja (1)
Impacto: Moderado (10)  
</t>
  </si>
  <si>
    <t>Actualizar el plan de mejoramiento que se establece en la autoevaluación, con fundamento en los resultados de la evaluación de los pares académicos y del CNA.</t>
  </si>
  <si>
    <t xml:space="preserve">Director de Escuela
Decano de Facultad
Vicerrector Académico
</t>
  </si>
  <si>
    <t>Enero 2015</t>
  </si>
  <si>
    <t>Septiembre 2016</t>
  </si>
  <si>
    <t>Documento: "Resultados del proceso de acreditación y actualización del plan de mejoramiento"</t>
  </si>
  <si>
    <t>Según el número de programas académicos que obtengan la acreditación o su renovación durante el año 2015</t>
  </si>
  <si>
    <t>Enero 2016</t>
  </si>
  <si>
    <t>Septiembre 2017</t>
  </si>
  <si>
    <t>Según el número de programas académicos que obtengan la acreditación o su renovación durante el año 2016</t>
  </si>
  <si>
    <t>Enero de 2017</t>
  </si>
  <si>
    <t>Septiembre de 2018</t>
  </si>
  <si>
    <t>Según el número de programas académicos que obtengan la acreditación o su renovación durante el año 2017</t>
  </si>
  <si>
    <t>Enero de 2018</t>
  </si>
  <si>
    <t>Según el número de programas académicos que obtengan la acreditación o su renovación durante el año 2018</t>
  </si>
  <si>
    <t>No obtener el Registro Calificado.</t>
  </si>
  <si>
    <t>No obtención del Registro Calificado, el cual  es el aval del MEN que demuestra que los programas académicos cumplen con las condiciones de calidad para su ofrecimiento y desarrollo.</t>
  </si>
  <si>
    <t>Unidad Académica</t>
  </si>
  <si>
    <t xml:space="preserve">Incumplimiento de las condiciones de calidad para ofrecer y desarrollar programas académicos.
</t>
  </si>
  <si>
    <t>Políticas institucionales y de la unidad académica que no responden a las exigencias actuales del entorno.
Falta de recursos académicos y físicos para el desarrollo del Programa.</t>
  </si>
  <si>
    <t>Imposibilidad para ofrecer el Programa
Pérdida de oportunidades en el área de conocimiento del Programa
Pérdida de imagen y visibilidad Institucional</t>
  </si>
  <si>
    <t xml:space="preserve">TOLERABLE (10)                                                                                                                                                                                                                                                                                                                                                                                      Probabilidad: Baja (1)                                                                                                                                                                                            Impacto: Moderado (10)  
</t>
  </si>
  <si>
    <t>Realizar un diagnóstico del estado de los programas académicos para planificar el proceso de renovación de registro calificado</t>
  </si>
  <si>
    <t>Vicerrectoría Académica</t>
  </si>
  <si>
    <t>Diciembre 2018</t>
  </si>
  <si>
    <t>Informe de diagnóstico para iniciar el proceso de renovación de registro calificado</t>
  </si>
  <si>
    <t xml:space="preserve">Según el número de programas académicos que deben iniciar proceso de renovación del registro calificado durante el año 2018. </t>
  </si>
  <si>
    <t xml:space="preserve">
Por no solicitar el Registro Calificado en el plazo establecido por el MEN.
</t>
  </si>
  <si>
    <t>Las etapas no se llevaron a cabo en los tiempos previstos.
Falta de capacitación del personal encargado del proceso.
Desconocimiento de las consecuencias de no realizar la solicitud de Registro Calificado.</t>
  </si>
  <si>
    <t>Realizar un diagnóstico del avance de los procesos de renovación de registro calificado.</t>
  </si>
  <si>
    <t>Informe de diagnóstico del avance del proceso de renovación de registro calificado</t>
  </si>
  <si>
    <t xml:space="preserve">Según el número de programas académicos que deben solicitar renovación del registro calificado durante el año 2018. </t>
  </si>
  <si>
    <t>PROCESO: FORMACIÓN</t>
  </si>
  <si>
    <t>OBJETIVO DEL PROCESO: Garantizar el desarrollo de los Programas Académicos.</t>
  </si>
  <si>
    <r>
      <t>Riesgo 
(</t>
    </r>
    <r>
      <rPr>
        <b/>
        <i/>
        <sz val="10"/>
        <color indexed="18"/>
        <rFont val="Humanst521 BT"/>
        <family val="2"/>
      </rPr>
      <t>Evento</t>
    </r>
    <r>
      <rPr>
        <b/>
        <i/>
        <sz val="10"/>
        <rFont val="Humanst521 BT"/>
        <family val="2"/>
      </rPr>
      <t xml:space="preserve"> </t>
    </r>
    <r>
      <rPr>
        <b/>
        <sz val="10"/>
        <rFont val="Humanst521 BT"/>
        <family val="2"/>
      </rPr>
      <t>que puede afectar el logro del</t>
    </r>
    <r>
      <rPr>
        <b/>
        <sz val="10"/>
        <color indexed="18"/>
        <rFont val="Humanst521 BT"/>
        <family val="2"/>
      </rPr>
      <t xml:space="preserve"> </t>
    </r>
    <r>
      <rPr>
        <b/>
        <i/>
        <sz val="10"/>
        <color indexed="18"/>
        <rFont val="Humanst521 BT"/>
        <family val="2"/>
      </rPr>
      <t>objetivo</t>
    </r>
    <r>
      <rPr>
        <b/>
        <sz val="10"/>
        <rFont val="Humanst521 BT"/>
        <family val="2"/>
      </rPr>
      <t>)</t>
    </r>
  </si>
  <si>
    <r>
      <t>Agente generador
(</t>
    </r>
    <r>
      <rPr>
        <b/>
        <i/>
        <sz val="10"/>
        <color indexed="62"/>
        <rFont val="Humanst521 BT"/>
        <family val="2"/>
      </rPr>
      <t>Sujeto u objeto</t>
    </r>
    <r>
      <rPr>
        <b/>
        <sz val="10"/>
        <rFont val="Humanst521 BT"/>
        <family val="2"/>
      </rPr>
      <t xml:space="preserve"> con capacidad para generar el riesgo)</t>
    </r>
  </si>
  <si>
    <r>
      <t>Causas
(</t>
    </r>
    <r>
      <rPr>
        <b/>
        <i/>
        <sz val="10"/>
        <color indexed="18"/>
        <rFont val="Humanst521 BT"/>
        <family val="2"/>
      </rPr>
      <t>Factores</t>
    </r>
    <r>
      <rPr>
        <b/>
        <sz val="10"/>
        <rFont val="Humanst521 BT"/>
        <family val="2"/>
      </rPr>
      <t xml:space="preserve"> internos o externos)</t>
    </r>
  </si>
  <si>
    <t>Insuficiencia de personal docente para atender las actividades académicas de un periodo académico</t>
  </si>
  <si>
    <t xml:space="preserve">Las unidades académicas no cuentan con el personal docente suficiente para el desarrollo de las actividades académicas en las condiciones adecuadas. </t>
  </si>
  <si>
    <t>Escuelas, Departamentos, Instituto de Proyección Regional y Educación a Distancia</t>
  </si>
  <si>
    <t>No hay profesores formados en un área específica</t>
  </si>
  <si>
    <t>Fallas en la proyección de requerimientos y formación docente en las unidades académicas.</t>
  </si>
  <si>
    <t>*Insatisfacción de los estudiantes
*Afectación en el desarrollo de la malla curricular
*Aumento de la sobrepermanencia de los estudiantes por programa
*Disminución de la calidad de la formación
*Estrés ocupacional</t>
  </si>
  <si>
    <t>MODERADO  (10)</t>
  </si>
  <si>
    <t>Vinculación de profesores en modalidad ocasional</t>
  </si>
  <si>
    <t>ACEPTABLE (5) (IMPACTO LEVE 5, PROBABILIDAD BAJA 1)</t>
  </si>
  <si>
    <t>ASUMIR EL RIESGO (Se plantean acciones de mejoramiento)</t>
  </si>
  <si>
    <t xml:space="preserve">Convocatoria para la selección de profesores de planta  </t>
  </si>
  <si>
    <t>Diciembre de 2018</t>
  </si>
  <si>
    <t>Convocatorias docentes al año (número)</t>
  </si>
  <si>
    <t>Concursos docentes desiertos</t>
  </si>
  <si>
    <t>Contratación de profesores cátedra</t>
  </si>
  <si>
    <t>Convocatorias para ampliar el banco de elegibles de profesores cátedra</t>
  </si>
  <si>
    <t>Convocatorias al año (número)</t>
  </si>
  <si>
    <t>No existe un Plan de Relevo Generacional en cada Unidad Académica</t>
  </si>
  <si>
    <t>Jubilación o retiro voluntario de profesores</t>
  </si>
  <si>
    <t>Concursos docentes</t>
  </si>
  <si>
    <t>Los profesores formados en un área específica no son suficientes</t>
  </si>
  <si>
    <t>Plan de Formación Docente</t>
  </si>
  <si>
    <t>Seguimiento al cumplimiento del plan de formación docente</t>
  </si>
  <si>
    <t>Informes de seguimiento al cumplimiento del plan de formación docente (número)</t>
  </si>
  <si>
    <t>Incremento en la población estudiantil</t>
  </si>
  <si>
    <t>Falta de gestión de la unidad académica</t>
  </si>
  <si>
    <t>Gestión académica y administrativa de las UAA</t>
  </si>
  <si>
    <t>Falta de recursos financieros</t>
  </si>
  <si>
    <t>Insuficiencia de recursos bibliográficos, informáticos, de apoyo didáctico, equipos y materiales de laboratorio necesarios para el desarrollo de las actividades académicas.</t>
  </si>
  <si>
    <t xml:space="preserve">Las unidades académicas  cuentan con recursos bibliográficos, informáticos, de apoyo didáctico, equipos y materiales de laboratorio insuficientes para el desarrollo de las actividades académicas en las condiciones adecuadas. </t>
  </si>
  <si>
    <t>Vicerrectorías, Escuelas, Departamentos, Instituto de Proyección Regional y Educación a Distancia</t>
  </si>
  <si>
    <t>*Insatisfacción de los estudiantes
*Afectación en el desarrollo de la malla curricular
 *Aumento de la permanencia y/o deserción por programa
*Disminución de la calidad de la formación</t>
  </si>
  <si>
    <t>Programa para la renovación y adquisición de material bibliográfico</t>
  </si>
  <si>
    <t>Adquisición de nuevas bases de datos multidisciplinares</t>
  </si>
  <si>
    <t>Biblioteca</t>
  </si>
  <si>
    <t>Bases de datos adquiridas (número)</t>
  </si>
  <si>
    <t>BPPIUIS</t>
  </si>
  <si>
    <t>Programación financiera</t>
  </si>
  <si>
    <t>Adquirir nuevos libros impresos</t>
  </si>
  <si>
    <t>Libros impresos adquiridos (número)</t>
  </si>
  <si>
    <t>Desactualización o deterioro del material de apoyo a los procesos académicos</t>
  </si>
  <si>
    <t>Programa operativo anual de inversiones de la UIS</t>
  </si>
  <si>
    <t>Operativizar la Política de TIC aprobada</t>
  </si>
  <si>
    <t>Vicerrectorías y Unidades Académicas y/o Administrativas</t>
  </si>
  <si>
    <t>Profesores formados en TIC 
(número)</t>
  </si>
  <si>
    <t>Propuestas de uso de TIC (número)</t>
  </si>
  <si>
    <t>No disponibilidad de recursos físicos para el desarrollo de las actividades académicas.</t>
  </si>
  <si>
    <t>Las unidades académicas no tienen disponibles los recursos físicos necesarios para desarrollar las actividades académicas programadas en un periodo académico en las condiciones adecuadas.</t>
  </si>
  <si>
    <t>*Insatisfacción de los estudiantes
*Afectación en el desarrollo de la malla curricular
*Disminución de la calidad de la formación
*Aumento de la deserción por programa</t>
  </si>
  <si>
    <t>Mediación para la optimización en la administración de los recursos físicos</t>
  </si>
  <si>
    <t>Dirección de Admisiones y Registro Académico</t>
  </si>
  <si>
    <t>Optimización en la administración de los recursos físicos
(N° solicitudes resueltas para la asignación de espacio para formación/ total solicitudes recibidas)*100</t>
  </si>
  <si>
    <t>Inadecuada planeación del uso de los espacios físicos</t>
  </si>
  <si>
    <t>Insuficiencia de espacios físicos</t>
  </si>
  <si>
    <t>PROCESO: INVESTIGACIÓN.</t>
  </si>
  <si>
    <r>
      <t xml:space="preserve">OBJETIVO DEL PROCESO: </t>
    </r>
    <r>
      <rPr>
        <sz val="10"/>
        <rFont val="Humanst521 BT"/>
        <family val="2"/>
      </rPr>
      <t>Promover el desarrollo de las políticas de investigación y propiedad intelectual de la Universidad reafirmando la prioridad y el valor estratégico y misional que la Institución reconoce en estas actividades.</t>
    </r>
  </si>
  <si>
    <r>
      <t>1.</t>
    </r>
    <r>
      <rPr>
        <sz val="10"/>
        <color indexed="8"/>
        <rFont val="Humanst521 BT"/>
        <family val="2"/>
      </rPr>
      <t>Disminución de recursos para la financiación de la investigación realizada en la Universidad.</t>
    </r>
  </si>
  <si>
    <t>Dificultades para adquirir recursos destinados a las actividades de investigación.</t>
  </si>
  <si>
    <t>Profesores
Grupos de investigación
Entidades Externas
Dirección Institucional</t>
  </si>
  <si>
    <t>Las propuestas de investigación no son financiables por entidades externas.</t>
  </si>
  <si>
    <t>Exigencia de los requisitos o recursos limitados por cambios o regulaciones por parte de las entidades externas.
Presentación de propuestas de investigación para financiación externa por otras instituciones.</t>
  </si>
  <si>
    <t>Debilidad en la formulación de las propuestas por parte de algunos grupos de investigación.</t>
  </si>
  <si>
    <t xml:space="preserve">Disminución de la actividad misional de investigación en la Universidad.
Disminución de los indicadores institucionales.
</t>
  </si>
  <si>
    <t>20 (GRAVE)</t>
  </si>
  <si>
    <t>2 (MEDIA)</t>
  </si>
  <si>
    <t>40 (IMPORTANTE)</t>
  </si>
  <si>
    <t>Orientación en la formulación de propuestas y requisitos de las convocatorias vigentes.</t>
  </si>
  <si>
    <t>20 (IMPACTO GRAVE) * 1 (PROBABILIDAD BAJA)= 20 (MODERADO)</t>
  </si>
  <si>
    <t>Participar en la actividad de formación dirigido a profesores de reciente vinculación.</t>
  </si>
  <si>
    <t>Profesional VIE -CPP</t>
  </si>
  <si>
    <t>15 de mayo de 2018</t>
  </si>
  <si>
    <t>21 de diciembre de 2018</t>
  </si>
  <si>
    <t>Actividad de formación realizada</t>
  </si>
  <si>
    <t>Algunos profesores no realizan actividades de investigación.</t>
  </si>
  <si>
    <t>Enfoque en otras actividades.</t>
  </si>
  <si>
    <t>Profesores no afín con el grupo de investigación de su unidad académica.
Falta de motivación.
No se genera sinergia en los grupos de investigación para formulación de proyectos multidisciplinarios.</t>
  </si>
  <si>
    <t>Portafolio para el fomento de la investigación VIE.</t>
  </si>
  <si>
    <t>Plantear propuesta para la modificación de la política de Investigación de la Universidad</t>
  </si>
  <si>
    <t>COIE</t>
  </si>
  <si>
    <t>05 de febrero de 2018</t>
  </si>
  <si>
    <t>Propuesta</t>
  </si>
  <si>
    <t>Difusión de los programas de la VIE.</t>
  </si>
  <si>
    <t>DIEF</t>
  </si>
  <si>
    <t>22 de enero de 2018</t>
  </si>
  <si>
    <t>Número de presentaciones del portafolio VIE durante el año</t>
  </si>
  <si>
    <t>No hay conocimiento de las fuentes y oportunidades de financiamiento de la investigación.</t>
  </si>
  <si>
    <t>Falta de interés.</t>
  </si>
  <si>
    <t>Debilidad en la asertividad de las difusiones y socialización de oportunidades de financiación de investigación.</t>
  </si>
  <si>
    <t>Vigilancia de las fuentes de financiación externa.</t>
  </si>
  <si>
    <t>Socializar convocatorias de financiación de investigación.</t>
  </si>
  <si>
    <t>Profesional VIE -CPP
Comunicadora VIE</t>
  </si>
  <si>
    <t>Boletín VIE</t>
  </si>
  <si>
    <r>
      <t>2.</t>
    </r>
    <r>
      <rPr>
        <sz val="10"/>
        <color indexed="8"/>
        <rFont val="Humanst521 BT"/>
        <family val="2"/>
      </rPr>
      <t>Violación de los derechos de propiedad intelectual de los investigadores.</t>
    </r>
  </si>
  <si>
    <t>Divulgación y protección de las creaciones intelectuales de los investigadores, tales como plagio y utilización no autorizada.</t>
  </si>
  <si>
    <t>Profesores
Entidades Externas relacionadas con propiedad intelectual
Dirección Institucional</t>
  </si>
  <si>
    <t>Mal manejo de la información relacionada con las creaciones intelectuales de los investigadores.</t>
  </si>
  <si>
    <t>No hay conocimiento de la normatividad.</t>
  </si>
  <si>
    <t>Falta de interés por parte de los profesores para asistir a las capacitaciones.</t>
  </si>
  <si>
    <t>Pérdida de recursos financieros.
Deterioro de la imagen institucional.
Disminución de los indicadores institucionales.</t>
  </si>
  <si>
    <t>Realizar formaciones en propiedad intelectual.</t>
  </si>
  <si>
    <t>Profesional VIE - DTC</t>
  </si>
  <si>
    <t>Actividades de formación realizadas.</t>
  </si>
  <si>
    <t xml:space="preserve">3. Incumplimiento de los compromisos derivados de los proyectos de investigación. </t>
  </si>
  <si>
    <t>Profesores
Grupos de investigación
Dirección de la Universidad</t>
  </si>
  <si>
    <t>Falta de claridad en los roles y tiempos para el cumplimiento de los compromisos.</t>
  </si>
  <si>
    <t>No se realice seguimiento al cumplimiento de los compromisos.</t>
  </si>
  <si>
    <t>Procedimiento para el inicio de los proyectos de investigación.
Acta de inicio y/o contratos con entes financiadores.</t>
  </si>
  <si>
    <t>Realizar seguimiento al cumplimiento de los compromisos de los proyectos de investigación.</t>
  </si>
  <si>
    <t>DIEF 
CPP</t>
  </si>
  <si>
    <t>(Cantidad de mensajes enviados a los directores de los proyectos en mora/Cantidad de proyectos en mora durante el año)</t>
  </si>
  <si>
    <t>4. Incumplimiento de normatividad para la ejecución de actividades de investigación.</t>
  </si>
  <si>
    <t>Que se incumplan lineamientos y normas para la debida ejecución de los proyectos o actividades de investigación realizadas en la Universidad, entre otros por el manejo experimental en humanos o animales, por la colecta de especies silvestre, o el acceso a recursos genéticos.</t>
  </si>
  <si>
    <t>Profesores
Estudiantes
Grupos de investigación</t>
  </si>
  <si>
    <t>Realización inadecuada de actividades de investigación.</t>
  </si>
  <si>
    <t>No se solicitan los permisos o aval correspondiente para el desarrollo de actividades de investigación específicas.
No se realizan los controles para la mitigación de los riesgos derivados de la investigación.</t>
  </si>
  <si>
    <t>Desconocimiento de la normatividad requerida para el desarrollo de actividades de investigación específicas.
Falta de seguimiento a las actividades de investigación que se realizan en la Universidad y que deba cumplir con una normatividad.</t>
  </si>
  <si>
    <t>Deterioro de la imagen institucional.
Sanciones.
Accidentes.</t>
  </si>
  <si>
    <t>Orientación para el permiso de colecta de especies silvestre y contratos de acceso a recursos genéticos.
Procedimientos y guías del proceso de aval del CEINCI.</t>
  </si>
  <si>
    <t>Formular y socializar procedimiento para el uso y solicitud de permisos para colecta o contratos de acceso a recursos genéticos</t>
  </si>
  <si>
    <t>Procedimiento</t>
  </si>
  <si>
    <t>Realizar seguimiento a las propuestas avaladas por el CEINCI.</t>
  </si>
  <si>
    <t>Profesionales CEINCI</t>
  </si>
  <si>
    <t>(Número de seguimientos pasivos o activos realizados en el año/Número de seguimientos planificados en el año)</t>
  </si>
  <si>
    <r>
      <t xml:space="preserve">5. </t>
    </r>
    <r>
      <rPr>
        <sz val="10"/>
        <color indexed="8"/>
        <rFont val="Humanst521 BT"/>
        <family val="2"/>
      </rPr>
      <t>Apropiación de los recursos públicos de investigación a beneficio propio o de terceros.</t>
    </r>
  </si>
  <si>
    <t>Desvío de los recursos en efectivo aprobados por entidades externas o por la Universidad para el desarrollo de los proyectos de investigación con otros fines diferentes a los objetivos del proyecto, a beneficio propio o de terceros.</t>
  </si>
  <si>
    <t>Personal VIE
Ordenadores del Gasto
Profesores</t>
  </si>
  <si>
    <t>Que se realicen contratos con fines diferentes al desarrollo de los proyectos de investigación.</t>
  </si>
  <si>
    <t>Se desconoce la normatividad existente.
Entrega o acceso de claves personales a terceros.</t>
  </si>
  <si>
    <t>No se aplican los procedimientos adecuados en especial para la finalización de los proyectos de investigación con financiación interna.</t>
  </si>
  <si>
    <t>Pérdida de recursos financieros.
Deterioro de la imagen institucional.
Acciones de tipo disciplinario, penal, u otro tipo.</t>
  </si>
  <si>
    <t>Reporte de contratos en el sistema de gestión transparente.
Términos de referencia de las convocatorias.</t>
  </si>
  <si>
    <t>Realizar socialización sobre las responsabilidades del manejo de recursos públicos dirigida a personal VIE y a cargo de la oficina de control interno disciplinario.</t>
  </si>
  <si>
    <t>Profesional calidad</t>
  </si>
  <si>
    <t>Actividad realizada</t>
  </si>
  <si>
    <t>Ajustar y difundir el procedimiento y actas para la finalización de los proyectos de investigación con financiación interna.</t>
  </si>
  <si>
    <t>DIEF
Profesional calidad</t>
  </si>
  <si>
    <t>Procedimiento ajustado</t>
  </si>
  <si>
    <t>PROCESO: EXTENSIÓN.</t>
  </si>
  <si>
    <r>
      <t xml:space="preserve">OBJETIVO DEL PROCESO: </t>
    </r>
    <r>
      <rPr>
        <sz val="10"/>
        <rFont val="Humanst521 BT"/>
        <family val="2"/>
      </rPr>
      <t>Gestionar, fomentar y realizar seguimiento al registro de las actividades de extensión de la Universidad basado en el cumplimiento de los requisitos y procedimientos administrativos de la política de extensión según la normatividad vigente.</t>
    </r>
  </si>
  <si>
    <t>1. Incumplimiento en el registro de las actividades de extensión.</t>
  </si>
  <si>
    <t>No se realiza el registro de todas las actividades de consultoría y educación continuada ofrecidas por parte de las Unidades Gestoras.</t>
  </si>
  <si>
    <t>Unidades Gestoras</t>
  </si>
  <si>
    <t>El registro de las actividades por parte de las Unidades es incompleto.</t>
  </si>
  <si>
    <t>Las Unidades no reportan las actividades que no conducen a bonificación.</t>
  </si>
  <si>
    <t>No hay una política definida que organice y contemple toda la extensión realizada en la Universidad.</t>
  </si>
  <si>
    <t>Incumplimiento de la normatividad.
Deterioro de la imagen Institucional.</t>
  </si>
  <si>
    <t>10 (MODERADO)</t>
  </si>
  <si>
    <t>20 (MODERADO)</t>
  </si>
  <si>
    <t>Acuerdo del Consejo Superior N° 103 del 2010.
Procedimientos.</t>
  </si>
  <si>
    <t>10 (IMPACTO MODERADO) * 1 (PROBABILIDAD BAJA) = 10 (TOLERABLE)</t>
  </si>
  <si>
    <t xml:space="preserve">Dirigir comunicación a las UAA solicitando el reporte de las actividades de extensión </t>
  </si>
  <si>
    <t>DTC</t>
  </si>
  <si>
    <t>(Comunicaciones enviadas a UAA que realizan actividades de extensión / Total UAA que realizan actividades de extensión)</t>
  </si>
  <si>
    <r>
      <t>2.</t>
    </r>
    <r>
      <rPr>
        <sz val="10"/>
        <color indexed="8"/>
        <rFont val="Humanst521 BT"/>
        <family val="2"/>
      </rPr>
      <t>Disminución en la formulación de iniciativas de extensión.</t>
    </r>
  </si>
  <si>
    <t>Baja participación de los profesores en iniciativas de extensión.</t>
  </si>
  <si>
    <t>Falta de interés por el cumplimiento de la normatividad vigente.</t>
  </si>
  <si>
    <t>Imprecisiones en la normatividad.</t>
  </si>
  <si>
    <t>Dismunicación de los indicadores Institucionales.
Debilitamiento de la función misional de extensión.
Disminución de los ingresos de extensión.</t>
  </si>
  <si>
    <t>3 (ALTO)</t>
  </si>
  <si>
    <t>30 (IMPORTANTE)</t>
  </si>
  <si>
    <t>Orientación en el registro y formulación de propuestas de extensión.
Módulo de extensión.</t>
  </si>
  <si>
    <t>10 (IMPACTO MODERADO) * 2 (PROBABILIDAD MEDIA) = 20 (MODERADO)</t>
  </si>
  <si>
    <t>Participar en la actividad de formación dirigido a profesores CEDEDUIS</t>
  </si>
  <si>
    <t>Actividad de formación.</t>
  </si>
  <si>
    <t>PROCESO: CONSULTORIO JURIDICO/CENTRO DE CONCILIACIÓN</t>
  </si>
  <si>
    <r>
      <t>OBJETIVO DEL PROCESO: S</t>
    </r>
    <r>
      <rPr>
        <sz val="10"/>
        <rFont val="Humanst521 BT"/>
        <family val="2"/>
      </rPr>
      <t>ervir de instrumento de docencia y práctica a los estudiantes de la carrera de derecho garantizando su formación como verdaderos profesionales, así como, la prestación del servicio social de asesoría jurídica y la promoción de mecanismos alternativos de resolución de conflictos a personas de escasos recursos de la región, en las áreas del derecho Laboral y Público, Penal y Privado.</t>
    </r>
  </si>
  <si>
    <t>Imposibilidad de prestar el servicio de Consultorio Jurídico y Centro de Conciliación</t>
  </si>
  <si>
    <t>Que el Consultorio Jurídico no cuente con los estudiantes para atender a los beneficiarios</t>
  </si>
  <si>
    <t xml:space="preserve">*Admisiones y Registro académico 
*Estudiantes matriculados en Consultorio Jurídico </t>
  </si>
  <si>
    <t>No se cuenta con los estudiantes  necesarios</t>
  </si>
  <si>
    <t>MODERADO(10)</t>
  </si>
  <si>
    <t>TOLERABLE(10)</t>
  </si>
  <si>
    <t>Con los estudiantes matriculados en la asignatura establecer turnos que permitan atender oportunamente a los beneficiarios</t>
  </si>
  <si>
    <t xml:space="preserve">ACEPTABLE (5)    Probabilidad BAJA (1)   X     Impacto LEVE (5)      </t>
  </si>
  <si>
    <t>ASUMIR EL RIESGO</t>
  </si>
  <si>
    <t xml:space="preserve">Determinar el numero de estudiantes matriculados y asignar turnos de atención a los beneficiarios </t>
  </si>
  <si>
    <t>Dirección consultorio jurídico y centro de conciliación.</t>
  </si>
  <si>
    <t xml:space="preserve"> JUNIO 2018</t>
  </si>
  <si>
    <t xml:space="preserve"> JULIO        2019</t>
  </si>
  <si>
    <t>Registro de asignación de turnos de acuerdo al número de estudiantes matriculados</t>
  </si>
  <si>
    <t>Deficiencia de algunos conocimientos Jurídicos sobre los asuntos de competencia del Consultorio Jurídico.</t>
  </si>
  <si>
    <t>Desconocimiento de las normas que recientemente se han proferido sobre asuntos de competencia del  Consultorio Jurídico.</t>
  </si>
  <si>
    <t xml:space="preserve">Visto bueno de   Asesores de las distintas  Áreas. </t>
  </si>
  <si>
    <t xml:space="preserve">Relevo de estudiante y asignación de un nuevo estudiante. </t>
  </si>
  <si>
    <t>Realizar capacitaciones adicionales a la Inducción con el fin de reforzar este aspecto.</t>
  </si>
  <si>
    <t>Identificar los Estudiantes que presentan debilidades en algunos conocimientos y desarrollar  talleres o actividades que le permitan reforzar su práctica</t>
  </si>
  <si>
    <t>Dirección consultorio jurídico y Centro de Conciliación.</t>
  </si>
  <si>
    <t>JUNIO
2018</t>
  </si>
  <si>
    <t>No. de capacitaciones realizadas durante el semestre evidenciadas  en el cuadro de registro de plan de formación.</t>
  </si>
  <si>
    <t>Aplicación del Reglamento Interno de Consultorio Jurídico y Centro de Conciliación.</t>
  </si>
  <si>
    <t xml:space="preserve">                                                     </t>
  </si>
  <si>
    <t xml:space="preserve">Inducción a los estudiantes de Consultorio Jurídico y Centro de Conciliación sobre el uso del archivo y la captura de la información correspondiente a los datos requeridos por el SYSAC para posteriormente subir la información al Sistema. </t>
  </si>
  <si>
    <t>Realización de la inducción estudiantes Consultorio</t>
  </si>
  <si>
    <t xml:space="preserve">Posible disminución en los beneficiarios atendidos en Consultorio Jurídico y Centro de Conciliación </t>
  </si>
  <si>
    <t>La disminución de beneficiarios no permite el desarrollo de la práctica de los Estudiantes de Consultorio Jurídico</t>
  </si>
  <si>
    <t>Beneficiarios de Consultorio Jurídico</t>
  </si>
  <si>
    <t>Por desconocimiento de la Existencia del Consultorio Jurídico y de los servicios que presta</t>
  </si>
  <si>
    <t>La no realización de la práctica de los estudiantes que matricularon Consultorio Jurídico</t>
  </si>
  <si>
    <t>GRAVE(20)</t>
  </si>
  <si>
    <t xml:space="preserve">BAJA ((1) </t>
  </si>
  <si>
    <t xml:space="preserve">Planificación de Estrategias de divulgación por parte de la Dirección de Consultorio Jurídico </t>
  </si>
  <si>
    <t xml:space="preserve">Diseñar un plan de divulgación que permita garantizar y mantener el conocimiento del Consultorio Jurídico en las personas de escasos Recursos Económicos  </t>
  </si>
  <si>
    <t>Dirección consultorio Jurídico y Centro de Conciliación.</t>
  </si>
  <si>
    <t>Consolidación y Aplicación del Plan de Divulgación de Consultorio Jurídico y Centro de Conciliación.</t>
  </si>
  <si>
    <t>Pérdida de información del Consultorio Jurídico y del Centro de Conciliación</t>
  </si>
  <si>
    <t xml:space="preserve">Pérdida de la información (Asesorías Jurídicas, Trámites procesales y extraprocesales) generada por los estudiantes del Consultorio Jurídico y Centro de Conciliación </t>
  </si>
  <si>
    <t xml:space="preserve">Estudiantes matriculados en Consultorio Jurídico, Asesoras, Dirección del Consultorio Jurídico </t>
  </si>
  <si>
    <t xml:space="preserve">Daño (diferentes causas) en la infraestructura que afecte las condiciones del archivo </t>
  </si>
  <si>
    <t>*Pérdida de la información en Archivo Físico
*Pérdida de la información contenida en el Sistema de Control y Seguimiento Procesal SYSAC</t>
  </si>
  <si>
    <t>Inducción a estudiantes sobre el Manejo de la información en el sistema y  archivo físico.</t>
  </si>
  <si>
    <t>Dirección Consultorio Jurídico y Centro de Conciliación.</t>
  </si>
  <si>
    <t>Resultado del estudio realizado</t>
  </si>
  <si>
    <t>Que sea factible</t>
  </si>
  <si>
    <t xml:space="preserve">Diligenciamiento del Formato Control gestión estudiantes FEX-CJ.05 </t>
  </si>
  <si>
    <t>Manejo inadecuado de información confidencial</t>
  </si>
  <si>
    <t>Utilización indebida de la información suministrada por los beneficiarios a los estudiantes en la Asesoría Jurídica</t>
  </si>
  <si>
    <t>La inasistencia a la inducción de Consultorio Jurídico</t>
  </si>
  <si>
    <t>Pérdida de imagen y Confianza en el Consultorio Jurídico y Centro de Conciliación.</t>
  </si>
  <si>
    <t>Compromiso suscrito de manera individual por los estudiantes</t>
  </si>
  <si>
    <t>Recibir y cobrar dinero por la prestación del servicio.</t>
  </si>
  <si>
    <t>Al momento de prestar el servicio, el estudiante pida o reciba dinero por parte del beneficiario para el desarrollo de su proceso o asesoría.</t>
  </si>
  <si>
    <t xml:space="preserve">Falta de fortalecimiento de los mecanismos de difusión sobre este tipo de conductas </t>
  </si>
  <si>
    <t>Falta de ética en el ejercicio de la práctica jurídica por parte de los estudiantes.</t>
  </si>
  <si>
    <t xml:space="preserve">* Desconfianza por parte de la comunidad
* Falta de credibilidad y deterioro de la imagen institucional
* Inicio de proceso disciplinario al  estudiante que incurre en dichas conductas </t>
  </si>
  <si>
    <t>Socializar  a estudiantes  y personal docente de la  prohibición de recibir dinero por parte de  los  beneficiarios.
Publicar avisos informativos.</t>
  </si>
  <si>
    <t xml:space="preserve">SUB-PROCESO:  INSTITUTO DE LENGUAS  </t>
  </si>
  <si>
    <r>
      <t>OBJETIVO DEL SUB-PROCESO:</t>
    </r>
    <r>
      <rPr>
        <sz val="10"/>
        <rFont val="Humanst521 BT"/>
        <family val="2"/>
      </rPr>
      <t xml:space="preserve"> Ofrecer, con calidad UIS, programas y servicios en el área de lenguas extranjeras atendiendo estándares internacionales para beneficio y satisfacción de nuestros clientes.</t>
    </r>
  </si>
  <si>
    <r>
      <t>Riesgo 
(</t>
    </r>
    <r>
      <rPr>
        <b/>
        <sz val="10"/>
        <color indexed="18"/>
        <rFont val="Humanst521 BT"/>
        <family val="2"/>
      </rPr>
      <t>Evento</t>
    </r>
    <r>
      <rPr>
        <b/>
        <sz val="10"/>
        <rFont val="Humanst521 BT"/>
        <family val="2"/>
      </rPr>
      <t xml:space="preserve"> que puede afectar el logro del</t>
    </r>
    <r>
      <rPr>
        <b/>
        <sz val="10"/>
        <color indexed="18"/>
        <rFont val="Humanst521 BT"/>
        <family val="2"/>
      </rPr>
      <t xml:space="preserve"> objetivo</t>
    </r>
    <r>
      <rPr>
        <b/>
        <sz val="10"/>
        <rFont val="Humanst521 BT"/>
        <family val="2"/>
      </rPr>
      <t>)</t>
    </r>
  </si>
  <si>
    <r>
      <t>Agente generador
(</t>
    </r>
    <r>
      <rPr>
        <b/>
        <sz val="10"/>
        <color indexed="62"/>
        <rFont val="Humanst521 BT"/>
        <family val="2"/>
      </rPr>
      <t>Sujeto u objeto</t>
    </r>
    <r>
      <rPr>
        <b/>
        <sz val="10"/>
        <rFont val="Humanst521 BT"/>
        <family val="2"/>
      </rPr>
      <t xml:space="preserve"> con capacidad para generar el riesgo)</t>
    </r>
  </si>
  <si>
    <r>
      <t xml:space="preserve">
Causas
(</t>
    </r>
    <r>
      <rPr>
        <b/>
        <sz val="10"/>
        <color indexed="18"/>
        <rFont val="Humanst521 BT"/>
        <family val="2"/>
      </rPr>
      <t>factores</t>
    </r>
    <r>
      <rPr>
        <b/>
        <sz val="10"/>
        <rFont val="Humanst521 BT"/>
        <family val="2"/>
      </rPr>
      <t xml:space="preserve"> internos o externos)
</t>
    </r>
  </si>
  <si>
    <r>
      <t>Efecto /
Consecuencias
 (Cómo se</t>
    </r>
    <r>
      <rPr>
        <b/>
        <sz val="10"/>
        <color indexed="18"/>
        <rFont val="Humanst521 BT"/>
        <family val="2"/>
      </rPr>
      <t xml:space="preserve"> refleja</t>
    </r>
    <r>
      <rPr>
        <b/>
        <sz val="10"/>
        <rFont val="Humanst521 BT"/>
        <family val="2"/>
      </rPr>
      <t xml:space="preserve"> en la entidad)</t>
    </r>
  </si>
  <si>
    <t>Opciones manejo</t>
  </si>
  <si>
    <t>Responsable</t>
  </si>
  <si>
    <t>Indicador de la acción</t>
  </si>
  <si>
    <t>Nivel de Cumplimiento</t>
  </si>
  <si>
    <t>Fecha Inicio</t>
  </si>
  <si>
    <t>Fecha Fin</t>
  </si>
  <si>
    <t xml:space="preserve"> Imposibilidad de ofrecer cursos de Lengua Extranjera a la Comunidad.</t>
  </si>
  <si>
    <t>La universidad desarrolla un conjunto de actividades que pueden asociarse con Responsabilidad Social Universitaria. Este riesgo tiene que ver con la Imposibilidad para ofrecer los programas de Lenguas Extranjeras o con la posible no continuidad de los programas   
 Por diversas circunstancias no se puedan ofrecer los cursos de lenguas extranjeras tanto en los programas curriculares como de extensión. 
Por cancelación de los cursos que ya han sido vendidos o  del cronograma que ya ha sido ofrecido a la población
Desaparición de los programas por baja o nula demanda.</t>
  </si>
  <si>
    <t xml:space="preserve">Personal de la Institución y Comunidad Universitaria </t>
  </si>
  <si>
    <t xml:space="preserve">Cese forzoso de la actividad académica </t>
  </si>
  <si>
    <t>Deterioro de la imagen Institucional.               
 Imposibilidad  para desarrollar las actividades misionales. 
Pérdida de recursos financieros. 
Disminución de los indicadores institucionales. 
Renuncia masiva de docentes por diferentes razones (Académicas, personales, movilidad). 
Pérdida de competitividad ante programas similares en el mercado.  
Interrupción del proceso de aprendizaje de las lenguas extranjeras en los estudiantes y posible pérdida o disminución del nivel de competencia.</t>
  </si>
  <si>
    <t xml:space="preserve">Importante </t>
  </si>
  <si>
    <t xml:space="preserve">Traslado de los cursos a la Sede extramural y búsqueda de otras instituciones cuando el número excede la capacidad de la Sede extramural.  </t>
  </si>
  <si>
    <t xml:space="preserve">MODERADO (20)  
  (Probabilidad media (2) * Impacto Moderado (10))
</t>
  </si>
  <si>
    <t xml:space="preserve">Reducir, Evitar o Compartir </t>
  </si>
  <si>
    <t xml:space="preserve">Arrendamiento de dos sedes alternas  que  permitan cumplir con el cronograma establecido. </t>
  </si>
  <si>
    <t>Directora del Instituto de Lenguas</t>
  </si>
  <si>
    <t>Permanente</t>
  </si>
  <si>
    <t>Contratos de arrendamiento de las sedes extramurales.</t>
  </si>
  <si>
    <t>2</t>
  </si>
  <si>
    <t xml:space="preserve">Reprogramación del Cronograma de los periodos académicos.
Reconfiguración de actividades académicas. </t>
  </si>
  <si>
    <t xml:space="preserve">Coordinadores Académicos del Instituto de Lenguas. </t>
  </si>
  <si>
    <t xml:space="preserve">- Formato de planeación donde se evidencia el cumplimiento de las horas establecidas para cada curso a través de medios virtuales.
Planillas de acuerdo entre estudiantes y profesor para la recuperación de horas de clase entregadas a Coordinación Académica. 
-Correos enviados  a los Docentes y Usuarios, desde  Coordinación Académica, informando el plan a seguir.A9 
-Calendarios actualizados en la página del Instituto.
</t>
  </si>
  <si>
    <t xml:space="preserve">Reasignación  de carga académica a los docentes existentes. </t>
  </si>
  <si>
    <t xml:space="preserve">Dirección y Coordinaciones Académicas del Instituto de Lenguas. </t>
  </si>
  <si>
    <t xml:space="preserve">Formato programación horario general de Docentes. 
Sistema del Instituto de Lenguas en consultas - grupos por docente. 
Revisión Grupo de elegibles. </t>
  </si>
  <si>
    <t xml:space="preserve">Proyecto de adquisición y adecuación de una sede extramural para el Instituto de Lenguas matriculado en el Banco de Proyectos de inversión  de la Universidad. </t>
  </si>
  <si>
    <t xml:space="preserve">Análisis de la necesidad, elaboración de los presupuestos de obra y de operación, y proyección de los beneficios futuros en número de matrículas. </t>
  </si>
  <si>
    <t xml:space="preserve">Dirección  Instituto de Lenguas. </t>
  </si>
  <si>
    <t>Febrero</t>
  </si>
  <si>
    <t>Junio de 2018</t>
  </si>
  <si>
    <t xml:space="preserve">Número de matrícula del proyecto en la plataforma del banco de proyectos de inversión de la Universidad. </t>
  </si>
  <si>
    <t xml:space="preserve">Agentes Internos y / o  Desastres naturales </t>
  </si>
  <si>
    <t xml:space="preserve">Suspensión del servicio de  agua o luz por largos periodos. 
Debilitamiento de la Infraestructura física.  </t>
  </si>
  <si>
    <t>Racionamiento en el servicio. Daño en las redes de servicios públicos
.</t>
  </si>
  <si>
    <t>Baja (1)</t>
  </si>
  <si>
    <t>Tolerable</t>
  </si>
  <si>
    <t xml:space="preserve">Activación de la planta  eléctrica en la sede central.  
Activación de la UPS en la sede central </t>
  </si>
  <si>
    <t xml:space="preserve">ACEPTABLE (5)
(Probabilidad Baja(1) * Impacto Leve (5))
</t>
  </si>
  <si>
    <t xml:space="preserve">Asumir </t>
  </si>
  <si>
    <t xml:space="preserve">Campaña sobre el uso racional del agua de los tanques  especialmente en periodos afectados. 
Reprogramación del Cronograma de los periodos académicos. 
Simulacros de evacuación.
</t>
  </si>
  <si>
    <t xml:space="preserve">Coordinadores Académicos del Instituto de Lenguas.  
Facilitadora de Calidad </t>
  </si>
  <si>
    <t>Permanente;
semestral</t>
  </si>
  <si>
    <t xml:space="preserve">-Calendarios actualizados en Sistema del  Instituto de lenguas, pagina Web, medios publicitarios. 
-Correos enviados  a los Docentes y Usuarios con los  cambios autorizados, cuando se presentan dificultades por cortes  del servicio de agua o luz. 
-Actas de grupo primario
</t>
  </si>
  <si>
    <t xml:space="preserve">
Organizaciones externas</t>
  </si>
  <si>
    <t xml:space="preserve">La creciente demanda de cursos para el aprendizaje de una o mas lenguas extranjeras genera un mercado competitivo que ofrece cada vez más opciones a los usuarios. </t>
  </si>
  <si>
    <t xml:space="preserve">. </t>
  </si>
  <si>
    <t xml:space="preserve">TOLERABLE (10)
(Probabilidad Baja(1) * Impacto Moderado (10))
</t>
  </si>
  <si>
    <t>Reducir</t>
  </si>
  <si>
    <t>permanente</t>
  </si>
  <si>
    <t>Docentes</t>
  </si>
  <si>
    <t xml:space="preserve">Baja oferta de  Docentes de idiomas con el perfil idóneo para laborar en la Institución </t>
  </si>
  <si>
    <t xml:space="preserve">Pocos programas de Licenciatura en Idiomas en la Región. 
Baja tasa de Inmigración de extranjeros en la Región con el perfil para enseñar. </t>
  </si>
  <si>
    <t>Leve (5)</t>
  </si>
  <si>
    <t xml:space="preserve">Plan de actualización  docente
Evaluación de desempeño y realimentación a Docentes 
Convocatoria Docente
</t>
  </si>
  <si>
    <t xml:space="preserve">Coordinadores Académicos  y de Evaluación del Instituto de Lenguas. </t>
  </si>
  <si>
    <t xml:space="preserve">Permanente </t>
  </si>
  <si>
    <t xml:space="preserve">Fallas en equipos, servidores, plataforma y/o en  el Sistema de Información del instituto de Lenguas. </t>
  </si>
  <si>
    <t>Problemas en el servidor de la Universidad</t>
  </si>
  <si>
    <t>Poca capacidad  del servidor para atender todos los usuarios del servicio</t>
  </si>
  <si>
    <t>Alta (3)</t>
  </si>
  <si>
    <t xml:space="preserve">Recolección   manual de  información </t>
  </si>
  <si>
    <t xml:space="preserve">ACEPTABLE (5)
(Probabilidad baja(1) * Impacto Leve (5))
</t>
  </si>
  <si>
    <t xml:space="preserve">
Auxiliares Administrativos.
</t>
  </si>
  <si>
    <t xml:space="preserve">Ocasional </t>
  </si>
  <si>
    <t>Correos enviados a DSI solicitando mejoras al sistema .</t>
  </si>
  <si>
    <t xml:space="preserve">Problemas en la red de conexión.
</t>
  </si>
  <si>
    <t xml:space="preserve">Fallas en la  señal de internet o intranet  </t>
  </si>
  <si>
    <t xml:space="preserve">Seguimiento a servicio de internet en la sede de cabecera. </t>
  </si>
  <si>
    <t xml:space="preserve">Ampliación del ancho de banda de internet en la sede de cabecera. </t>
  </si>
  <si>
    <t>Profesional financiera y Dirección I.L.</t>
  </si>
  <si>
    <t xml:space="preserve"> Recibo de pago del servicio.  </t>
  </si>
  <si>
    <t>Falla en los equipos del Instituto de Lenguas. 
Proceso de actualización de redes en la Universidad.</t>
  </si>
  <si>
    <t>Plan de  mantenimiento preventivo de equipos . 
Mantenimientos correctivos.</t>
  </si>
  <si>
    <t>Desarrollo y seguimiento al  cumplimiento  del Plan de mantenimiento preventivo.</t>
  </si>
  <si>
    <t>Verificación del Software del mantenimiento preventivo .
Ordenes de pago de facturas por servicio de Internet</t>
  </si>
  <si>
    <t xml:space="preserve"> Tecnología. </t>
  </si>
  <si>
    <t xml:space="preserve">Dirección 
Coordinaciones Académicas </t>
  </si>
  <si>
    <t>Mejores edificaciones y mobiliario en otras Instituciones ( competencia)</t>
  </si>
  <si>
    <t xml:space="preserve">Mantenimiento del S.G.C  
Plan de actualización  Administrativo enfocado al buen servicio y satisfacción de los usuarios. . </t>
  </si>
  <si>
    <t xml:space="preserve">Dirección 
Facilitadora de Calidad </t>
  </si>
  <si>
    <t xml:space="preserve">Registro SIET, 
Certificación de Calidad,  
Plan de actualización Administrativo. </t>
  </si>
  <si>
    <t>Infraestructura</t>
  </si>
  <si>
    <t xml:space="preserve">Reducir -Evitar -Compartir o Transferir </t>
  </si>
  <si>
    <t xml:space="preserve">Implementación de las reparaciones según necesidad/solicitud. </t>
  </si>
  <si>
    <t>Directora de Instituto .
Faciltadora de Calidad</t>
  </si>
  <si>
    <t>Acciones de mejora 
Acciones Correctivas
Acciones Preventivas</t>
  </si>
  <si>
    <t xml:space="preserve">Contratación de una persona con funciones de todero de tiempo completo para mantenimiento de las instalaciones. </t>
  </si>
  <si>
    <t>Contrato de Trabajo 
Plan de trabajo para el todero contratado.</t>
  </si>
  <si>
    <t>Dirección de Instituto</t>
  </si>
  <si>
    <t xml:space="preserve">Necesidad del Servicio </t>
  </si>
  <si>
    <t xml:space="preserve">Contrato de trabajo y ordenes de pago </t>
  </si>
  <si>
    <t xml:space="preserve">Participación en los talleres de elaboración del Plan Maestro de Infraestructura de la Universidad para la priorización de nuevos espacios dentro del campus para el funcionamiento del Instituto de Lenguas en mejores condiciones que las actuales. </t>
  </si>
  <si>
    <t xml:space="preserve">Asistencia a los talleres de Plan Maestro de Infraestructura. </t>
  </si>
  <si>
    <t xml:space="preserve">Enero de 2017 </t>
  </si>
  <si>
    <t xml:space="preserve">Diciembre 2018 </t>
  </si>
  <si>
    <t xml:space="preserve">Inclusión en el Plan Maestro de Infraestructura. </t>
  </si>
  <si>
    <t xml:space="preserve">Proyecto de adquisición y adecuación de una sede extramural para el Instituto de Lenguas matriculado en el Banco de Proyectos de la Universidad. </t>
  </si>
  <si>
    <t xml:space="preserve">Diagnóstico de necesidades para el proyecto de construcción de la se extramural del Instituto de Lenguas UIS. </t>
  </si>
  <si>
    <t xml:space="preserve">Dirección Instituto </t>
  </si>
  <si>
    <t>mayo de 2017</t>
  </si>
  <si>
    <t>Noviembre de 2017</t>
  </si>
  <si>
    <t xml:space="preserve">Informe diagnóstico de necesidades de infraestructura para el Instituto de Lenguas. </t>
  </si>
  <si>
    <t xml:space="preserve">Pago oportuno  del canon de arrendamiento
Solicitudes a los propietarios de las sedes extramurales para que realicen las adecuaciones necesarias. </t>
  </si>
  <si>
    <t xml:space="preserve"> Ordenes  de pago 
Solicitudes  por medio correos electrónicos </t>
  </si>
  <si>
    <t>Mayor demanda que oferta de cursos nivel A1.1</t>
  </si>
  <si>
    <t xml:space="preserve">Se puede ofertar y vender los cursos de nivel A1.1  de ciclos siguientes en la misma vigencia. </t>
  </si>
  <si>
    <t xml:space="preserve"> Matriculas en el Sistema de información del Instituto en siguientes ciclos. 
Grupo de elegibles  suficiente. 
Informes del Consejo superior. </t>
  </si>
  <si>
    <t>PROCESO: ADMISIONES Y REGISTRO ACADÉMICO</t>
  </si>
  <si>
    <r>
      <t xml:space="preserve">OBJETIVO DEL PROCESO:  </t>
    </r>
    <r>
      <rPr>
        <sz val="10"/>
        <rFont val="Humanst521 BT"/>
        <family val="2"/>
      </rPr>
      <t xml:space="preserve"> Garantizar que las actividades de admisión de aspirantes y de registro académico se realicen de forma oportuna y confiable de acuerdo al calendario académico.</t>
    </r>
  </si>
  <si>
    <r>
      <t xml:space="preserve">Riesgo 
</t>
    </r>
    <r>
      <rPr>
        <b/>
        <i/>
        <sz val="8"/>
        <rFont val="Humanst521 BT"/>
        <family val="2"/>
      </rPr>
      <t>(</t>
    </r>
    <r>
      <rPr>
        <b/>
        <i/>
        <sz val="8"/>
        <color indexed="18"/>
        <rFont val="Humanst521 BT"/>
        <family val="2"/>
      </rPr>
      <t>Evento</t>
    </r>
    <r>
      <rPr>
        <b/>
        <sz val="8"/>
        <rFont val="Humanst521 BT"/>
        <family val="2"/>
      </rPr>
      <t xml:space="preserve"> que puede afectar el logro del</t>
    </r>
    <r>
      <rPr>
        <b/>
        <sz val="8"/>
        <color indexed="18"/>
        <rFont val="Humanst521 BT"/>
        <family val="2"/>
      </rPr>
      <t xml:space="preserve"> </t>
    </r>
    <r>
      <rPr>
        <b/>
        <i/>
        <sz val="8"/>
        <color indexed="18"/>
        <rFont val="Humanst521 BT"/>
        <family val="2"/>
      </rPr>
      <t>objetivo</t>
    </r>
    <r>
      <rPr>
        <b/>
        <i/>
        <sz val="8"/>
        <rFont val="Humanst521 BT"/>
        <family val="2"/>
      </rPr>
      <t>)</t>
    </r>
  </si>
  <si>
    <r>
      <t xml:space="preserve">Agente generador
</t>
    </r>
    <r>
      <rPr>
        <b/>
        <i/>
        <sz val="8"/>
        <rFont val="Humanst521 BT"/>
        <family val="2"/>
      </rPr>
      <t>(</t>
    </r>
    <r>
      <rPr>
        <b/>
        <i/>
        <sz val="8"/>
        <color indexed="62"/>
        <rFont val="Humanst521 BT"/>
        <family val="2"/>
      </rPr>
      <t>Sujeto</t>
    </r>
    <r>
      <rPr>
        <b/>
        <sz val="8"/>
        <color indexed="62"/>
        <rFont val="Humanst521 BT"/>
        <family val="2"/>
      </rPr>
      <t xml:space="preserve"> u </t>
    </r>
    <r>
      <rPr>
        <b/>
        <i/>
        <sz val="8"/>
        <color indexed="62"/>
        <rFont val="Humanst521 BT"/>
        <family val="2"/>
      </rPr>
      <t>objeto</t>
    </r>
    <r>
      <rPr>
        <b/>
        <sz val="8"/>
        <rFont val="Humanst521 BT"/>
        <family val="2"/>
      </rPr>
      <t xml:space="preserve"> con capacidad para generar el riesgo)</t>
    </r>
  </si>
  <si>
    <r>
      <t xml:space="preserve">Causas
</t>
    </r>
    <r>
      <rPr>
        <b/>
        <i/>
        <sz val="8"/>
        <rFont val="Humanst521 BT"/>
        <family val="2"/>
      </rPr>
      <t>(</t>
    </r>
    <r>
      <rPr>
        <b/>
        <i/>
        <sz val="8"/>
        <color indexed="18"/>
        <rFont val="Humanst521 BT"/>
        <family val="2"/>
      </rPr>
      <t>Factores</t>
    </r>
    <r>
      <rPr>
        <b/>
        <sz val="8"/>
        <rFont val="Humanst521 BT"/>
        <family val="2"/>
      </rPr>
      <t xml:space="preserve"> internos o externos)</t>
    </r>
  </si>
  <si>
    <r>
      <t>Efecto /
Consecuencias
 (Cómo se</t>
    </r>
    <r>
      <rPr>
        <b/>
        <sz val="8"/>
        <color indexed="18"/>
        <rFont val="Humanst521 BT"/>
        <family val="2"/>
      </rPr>
      <t xml:space="preserve"> </t>
    </r>
    <r>
      <rPr>
        <b/>
        <i/>
        <sz val="8"/>
        <color indexed="18"/>
        <rFont val="Humanst521 BT"/>
        <family val="2"/>
      </rPr>
      <t>refleja</t>
    </r>
    <r>
      <rPr>
        <b/>
        <sz val="8"/>
        <color indexed="18"/>
        <rFont val="Humanst521 BT"/>
        <family val="2"/>
      </rPr>
      <t xml:space="preserve"> </t>
    </r>
    <r>
      <rPr>
        <b/>
        <sz val="8"/>
        <rFont val="Humanst521 BT"/>
        <family val="2"/>
      </rPr>
      <t>en la entidad?)</t>
    </r>
  </si>
  <si>
    <r>
      <t xml:space="preserve">Riesgo
</t>
    </r>
    <r>
      <rPr>
        <b/>
        <i/>
        <sz val="8"/>
        <color indexed="18"/>
        <rFont val="Humanst521 BT"/>
        <family val="2"/>
      </rPr>
      <t>Qué puede ocurrir?</t>
    </r>
  </si>
  <si>
    <r>
      <t xml:space="preserve">Descripción
</t>
    </r>
    <r>
      <rPr>
        <b/>
        <i/>
        <sz val="8"/>
        <color indexed="18"/>
        <rFont val="Humanst521 BT"/>
        <family val="2"/>
      </rPr>
      <t>En qué consiste o cuáles son sus características?</t>
    </r>
  </si>
  <si>
    <t>Incumplimiento de la Programación de las actividades de admisiones a los programas de pregrado.</t>
  </si>
  <si>
    <t>Incumplir con el cronograma definido para las actividades de admisiones.</t>
  </si>
  <si>
    <t>División de servicios de información
ICFES
Entidad bancaria
Entorno
Dirección de admisiones y registro académico     
Sedes Regionales</t>
  </si>
  <si>
    <t xml:space="preserve">
El sistema y la red no funcionen para la inscripción y para generar los resultados de admisiones
</t>
  </si>
  <si>
    <t>Por causas atribuibles al Proceso de Sistemas Informáticos y Telecomunicaciones.</t>
  </si>
  <si>
    <t>Desconfianza  en  los resultados de las actividades de admisiones
Deterioro de la imagen Institucional
Insatisfacción de los aspirantes
Pérdida económica  por disminución de inscritos
Disminución de calidad académica                  Sanciones para la Institución</t>
  </si>
  <si>
    <t xml:space="preserve">ACEPTABLE (5)
Impacto= Leve  (5)    Probabilidad= baja (1) </t>
  </si>
  <si>
    <t>ASUMIR</t>
  </si>
  <si>
    <t xml:space="preserve"> Correo electrónico  y línea de atención establecido para   realizar inscripciones que no se han podido realizar directamente por lentitud u otra razón que se presente en la web. </t>
  </si>
  <si>
    <t>Cambios inesperados en la estructura del Examen de Estado
El ICFES no publique los resultados en la fecha programada.</t>
  </si>
  <si>
    <t xml:space="preserve">
</t>
  </si>
  <si>
    <t>Cambio inesperado en los criterios de la normatividad de selección.</t>
  </si>
  <si>
    <t>Desconocimiento de la vigencia del registro calificado de los programas académicos a ofrecer</t>
  </si>
  <si>
    <t>Falta del reporte oportuno de las escuelas</t>
  </si>
  <si>
    <t xml:space="preserve">Verificar ante la Vicerrectoría Académica  la vigencia de los Programas Académicos </t>
  </si>
  <si>
    <t>Coordinadora de Admisiones</t>
  </si>
  <si>
    <t>Un mes antes del inicio de cada  convocatoria</t>
  </si>
  <si>
    <t>8 días después de solicitar la verificación.</t>
  </si>
  <si>
    <t># de programas verificados/ # de programas Ofrecidos * 100</t>
  </si>
  <si>
    <t>No reporte a tiempo y errores en  los pagos</t>
  </si>
  <si>
    <t xml:space="preserve">Por causas atribuibles al Proceso Financiero </t>
  </si>
  <si>
    <t>Cierre de la universidad o problemas de orden publico</t>
  </si>
  <si>
    <t>No existen controles. Aplica a todas las Sedes.</t>
  </si>
  <si>
    <t xml:space="preserve">Incumplimiento en el reporte de inscritos y errores en la información suministrada para hacer el proceso de Selección en ciclo básico de las Ingenierías y los Programas terminales. </t>
  </si>
  <si>
    <t xml:space="preserve">Fallas en el sistema de información </t>
  </si>
  <si>
    <t xml:space="preserve">Incumplimiento en el cronograma por no envío de los inscritos en los programas terminales a la Coordinación de Admisiones.                                     </t>
  </si>
  <si>
    <t xml:space="preserve">Incumplimiento en el cierre del periodo del nivel introductorio de los programas del ciclo básico en las Ingenierías.             </t>
  </si>
  <si>
    <t>Reporte de pagos</t>
  </si>
  <si>
    <t>Inseguridad en la  información asociada con Admisiones y Registro Académico.</t>
  </si>
  <si>
    <t>Pérdida y/o errores de la información asociada con Admisiones y Registro Académico.</t>
  </si>
  <si>
    <t xml:space="preserve">Sistemas de información
Personal de la Dirección de Admisiones y Registro Académico
Unidades académicas
</t>
  </si>
  <si>
    <t>Pérdida de registros físicos o informáticos</t>
  </si>
  <si>
    <t xml:space="preserve">Falta de acciones de control documental 
Por causas atribuibles al Proceso Sistemas Informáticos y Telecomunicaciones. </t>
  </si>
  <si>
    <t xml:space="preserve">Por causas atribuibles al Proceso de Gestión Documental.
</t>
  </si>
  <si>
    <t xml:space="preserve">
Desconfianza  en  los resultados generados por el proceso
Deterioro de la imagen Institucional
Insatisfacción de los beneficiarios
Caos administrativo, reprocesos             </t>
  </si>
  <si>
    <t xml:space="preserve"> Sistema eficiente para la  organización del archivo de hojas de vida</t>
  </si>
  <si>
    <t>TOLERABLE (10)  Impacto=Moderado(10)   Probabilidad = baja (1)</t>
  </si>
  <si>
    <t>Mantener actualizada las hojas de vida, anexando documentos como polígrafos y revisión de matricula, que se presentan cada semestre.</t>
  </si>
  <si>
    <t xml:space="preserve">Auxiliar de Archivo
</t>
  </si>
  <si>
    <t>Enero  de 2018</t>
  </si>
  <si>
    <t>Archivo Actualizado</t>
  </si>
  <si>
    <t>Errores humanos</t>
  </si>
  <si>
    <t>Falta de capacitaciones efectivas
No se efectúa la verificación adecuada por falta de tiempo o negligencia</t>
  </si>
  <si>
    <t xml:space="preserve">No hay seguimiento adecuado
</t>
  </si>
  <si>
    <t>PROCESO: Contratación</t>
  </si>
  <si>
    <t>OBJETIVO DEL PROCESO: Contratar, apoyar, asesorar y capacitar a las diferentes Unidades Académico Administrativas y a la alta Dirección en el proceso de contratación de la Universidad Industrial de Santander conforme a los principios, políticas, procedimientos, facultades y competencias estipuladas en el Estatuto de Contratación vigente, con su correspondiente reglamentación.</t>
  </si>
  <si>
    <r>
      <t>Causas
(</t>
    </r>
    <r>
      <rPr>
        <b/>
        <i/>
        <sz val="10"/>
        <color indexed="18"/>
        <rFont val="Humanst521 BT"/>
        <family val="2"/>
      </rPr>
      <t>Factores</t>
    </r>
    <r>
      <rPr>
        <b/>
        <sz val="10"/>
        <rFont val="Humanst521 BT"/>
        <family val="2"/>
      </rPr>
      <t xml:space="preserve"> internos o externos)
</t>
    </r>
  </si>
  <si>
    <t>Incumplimiento en la aplicación de la norma</t>
  </si>
  <si>
    <t>Incorrecta interpretación de la normatividad interna y externa que aplique al proceso. (leyes, acuerdos y resoluciones)</t>
  </si>
  <si>
    <t>Las Unidades Académico Administrativas y la División de Contratación</t>
  </si>
  <si>
    <t xml:space="preserve"> </t>
  </si>
  <si>
    <t>Por rotación constante del personal que realiza el proceso de contratar</t>
  </si>
  <si>
    <t>Contratos indebidamente ejecutados</t>
  </si>
  <si>
    <t>20  GRAVE</t>
  </si>
  <si>
    <t>2 MEDIA</t>
  </si>
  <si>
    <t>40 MEDIA</t>
  </si>
  <si>
    <t xml:space="preserve">Asesorías brindadas por parte de la División de Contratación   </t>
  </si>
  <si>
    <t>4 MEDIA</t>
  </si>
  <si>
    <t xml:space="preserve">REDUCIR </t>
  </si>
  <si>
    <t>Capacitar a las U.A.A en la correcta aplicación del  Estatuto de Contratación</t>
  </si>
  <si>
    <t>Líder del proceso de la División de Contratación</t>
  </si>
  <si>
    <t>Junio  de 2019</t>
  </si>
  <si>
    <t>Número de capacitaciones realizadas / Número de capacitaciones programadas * 100</t>
  </si>
  <si>
    <t>Porque en las U.A.A. hay constante rotación de funciones</t>
  </si>
  <si>
    <t xml:space="preserve">Demora en el proceso de contratación </t>
  </si>
  <si>
    <t>Elaborar y/o actualizar los Documentos del proceso de  contratación</t>
  </si>
  <si>
    <t>Líder del proceso de la División  de Contratación</t>
  </si>
  <si>
    <t>Número de documentos aprobados y publicados</t>
  </si>
  <si>
    <t>Porque  se realizan cambios esporádicos en la norma</t>
  </si>
  <si>
    <t>Porque la División no cuenta con el personal suficiente y capacitado</t>
  </si>
  <si>
    <t>Realizar el proceso de contratación inadecuadamente</t>
  </si>
  <si>
    <t>Mantener actualizada la pagina web según los cambios que se generen en el proceso de contratación</t>
  </si>
  <si>
    <t>Líder del proceso de la División de  Contratación</t>
  </si>
  <si>
    <t>Número de cambio</t>
  </si>
  <si>
    <t>Porque falta seguimiento a los contratos</t>
  </si>
  <si>
    <t>Hallazgos en las Auditorías Internas y externas.                                   * Investigaciones Disciplinarias                              * Quejas y/o reclamos</t>
  </si>
  <si>
    <t>Programar capacitaciones para el personal de la División de Contratación</t>
  </si>
  <si>
    <t>Líder de la División de Contratación</t>
  </si>
  <si>
    <t>Dificultad en la ejecución de proyectos de Inversión aprobados por planeación</t>
  </si>
  <si>
    <t>Demora en el proceso de contratación</t>
  </si>
  <si>
    <t>Demora en la parte precontractual del proceso</t>
  </si>
  <si>
    <t xml:space="preserve">Retraso en la ejecución del proyecto y quejas por parte de las U.A.A.            </t>
  </si>
  <si>
    <t>10 MODERADO</t>
  </si>
  <si>
    <t>3 ALTA</t>
  </si>
  <si>
    <t>30 IMPORTANTE REDUCIR</t>
  </si>
  <si>
    <t>Asesorías brindadas por parte de la División de Contratación   (formato de asesorías)</t>
  </si>
  <si>
    <t xml:space="preserve">4 MEDIA </t>
  </si>
  <si>
    <t>La dificultad en el control  social de la actividad contractual.</t>
  </si>
  <si>
    <t>Las UAA no cumplen con el plazo para publicación de documentos en la plataforma de servicios de información.</t>
  </si>
  <si>
    <t>Ordenador de Gasto UAA</t>
  </si>
  <si>
    <t>Inestabilidad de la plataforma y falta de capacitación</t>
  </si>
  <si>
    <t>Porque es un procedimiento nuevo que se empieza a implementar en la Universidad</t>
  </si>
  <si>
    <t xml:space="preserve">* Información de interés general no publicada a tiempo
* Procesos disciplinarios
* Incumplimiento a lo establecido por el Estatuto de Contratación
</t>
  </si>
  <si>
    <t>20 GRAVE</t>
  </si>
  <si>
    <t>Alertas tempranas de la plataforma de gestión, documentos de contratos</t>
  </si>
  <si>
    <t>3 BAJA</t>
  </si>
  <si>
    <t>EVITAR, REDUCIR</t>
  </si>
  <si>
    <t>Promover mensualmente la publicación de documentos de los contratos</t>
  </si>
  <si>
    <t>Número de comunicados</t>
  </si>
  <si>
    <t>Versión: 06</t>
  </si>
  <si>
    <t>PROCESO: JURÍDICO</t>
  </si>
  <si>
    <r>
      <t>OBJETIVO DEL PROCESO:</t>
    </r>
    <r>
      <rPr>
        <sz val="10"/>
        <rFont val="Humanst521 BT"/>
        <family val="2"/>
      </rPr>
      <t xml:space="preserve"> Asesorar y representar jurídicamente a la Universidad de forma oportuna y de acuerdo a la normatividad vigente, así como suministrar información y atender requerimientos solicitados por entes internos y/o externos.</t>
    </r>
  </si>
  <si>
    <r>
      <t xml:space="preserve">Causas
</t>
    </r>
    <r>
      <rPr>
        <b/>
        <i/>
        <sz val="9"/>
        <rFont val="Humanst521 BT"/>
        <family val="2"/>
      </rPr>
      <t>(</t>
    </r>
    <r>
      <rPr>
        <b/>
        <i/>
        <sz val="9"/>
        <color indexed="18"/>
        <rFont val="Humanst521 BT"/>
        <family val="2"/>
      </rPr>
      <t>Factores</t>
    </r>
    <r>
      <rPr>
        <b/>
        <sz val="9"/>
        <rFont val="Humanst521 BT"/>
        <family val="2"/>
      </rPr>
      <t xml:space="preserve"> internos o externos)
</t>
    </r>
  </si>
  <si>
    <t>Imposibilidad de representar  oportunamente a la Universidad.</t>
  </si>
  <si>
    <r>
      <t xml:space="preserve">No asistir a una diligencia judicial o administrativa.
</t>
    </r>
    <r>
      <rPr>
        <u/>
        <sz val="10"/>
        <rFont val="Arial"/>
        <family val="2"/>
      </rPr>
      <t/>
    </r>
  </si>
  <si>
    <t>Por no conocer la fecha y hora de la diligencia.</t>
  </si>
  <si>
    <r>
      <rPr>
        <sz val="10"/>
        <rFont val="Humanst521 BT"/>
        <family val="2"/>
      </rPr>
      <t xml:space="preserve">Pérdida de oportunidad para ejercer el derecho de defensa  y de ejercer las acciones </t>
    </r>
    <r>
      <rPr>
        <sz val="10"/>
        <color indexed="8"/>
        <rFont val="Humanst521 BT"/>
        <family val="2"/>
      </rPr>
      <t>en representación de la Universidad.
Sanciones y pérdidas económicas para la Universidad y/o para quien ejerce la representación.</t>
    </r>
  </si>
  <si>
    <t>GRAVE (40)</t>
  </si>
  <si>
    <t>GRAVE (40) =  Impacto: Grave (20) x Probabilidad: Media (2)</t>
  </si>
  <si>
    <t>Realizar seguimiento aleatorio mensual a los controles establecidos.</t>
  </si>
  <si>
    <t>Asesora Jurídica</t>
  </si>
  <si>
    <t>01 de mayo de 2018</t>
  </si>
  <si>
    <t>30 de abril de 2019</t>
  </si>
  <si>
    <t>No de seguimientos efectuados /No. de seguimientos programados x 100</t>
  </si>
  <si>
    <t>Porque las UAA no remiten oportunamente o de manera completa la información y documentación requerida.</t>
  </si>
  <si>
    <t>Por no consultar oportunamente el Litisdata en donde se encuentran los datos de fecha y hora de la diligencia.</t>
  </si>
  <si>
    <t xml:space="preserve"> Por cierre de la Universidad, o problemas de orden público que impida tener a disposición los documentos necesarios.</t>
  </si>
  <si>
    <t>Enviar por correo electrónico a las diferentes UAA, en el curso del semestre el folleto del instructivo sobre el Tramite ante la oficina Jurídica.</t>
  </si>
  <si>
    <t>Secretaria Jurídica</t>
  </si>
  <si>
    <t>No de correos enviados/ No de UAA x 100</t>
  </si>
  <si>
    <t>Imposibilidad de brindar asesoría jurídica oportuna a las UAA de la Universidad.</t>
  </si>
  <si>
    <t xml:space="preserve">No brindar asesoría jurídica en el tiempo requerido por las unidades académico administrativas, beneficiarias del proceso. </t>
  </si>
  <si>
    <t>Porque las solicitudes son complejas, confusas o imprecisas.</t>
  </si>
  <si>
    <t xml:space="preserve">
Requieren altos tiempos para brindar asesoría.
</t>
  </si>
  <si>
    <t xml:space="preserve">Pérdida de la oportunidad de desarrollar actividades misionales. 
Pérdida económica.
Deterioro de la imagen de la Universidad.
Mal ambiente institucional.
</t>
  </si>
  <si>
    <t xml:space="preserve">MEDIA (2) </t>
  </si>
  <si>
    <t xml:space="preserve">MODERADO (20) </t>
  </si>
  <si>
    <t>Inducción y reinducción sobre lineamientos de Asesoría Jurídica.</t>
  </si>
  <si>
    <t>TOLERABLE (10) =  Impacto Moderado(10) x probabilidad baja (1)</t>
  </si>
  <si>
    <t xml:space="preserve">No recibir oportunamente la documentación o la solicitud presentada por parte de los beneficiarios de la asesoría. </t>
  </si>
  <si>
    <t>Por desconocimiento de los documentos soportes que deben adjuntar.</t>
  </si>
  <si>
    <t>Porque los plazos y limites establecidos por la ley ante figuras tales como tutelas y derechos de petición son muy cortos y se les debe dar prioridad.</t>
  </si>
  <si>
    <t>Cierre de la universidad o problemas de orden público que imposibilite tener a disposición los documentos necesarios.</t>
  </si>
  <si>
    <t>Imposibilidad de suministrar oportunamente información solicitada por entes internos y/o externos</t>
  </si>
  <si>
    <t>No suministrar la información solicitada en el tiempo requerido por los entes internos y/o externos</t>
  </si>
  <si>
    <t>Porque las solicitudes de información son complejas, confusas o imprecisas.</t>
  </si>
  <si>
    <t xml:space="preserve">Se incrementa el tiempo para el suministro de la información
</t>
  </si>
  <si>
    <t xml:space="preserve">Pérdida de la oportunidad de desarrollar actividades misionales. 
Pérdida de oportunidad para ejercer el derecho de defensa  y de ejercer las acciones en representación de la Universidad.
Sanciones y pérdidas económicas para la Universidad y/o para quien ejerce la representación
Deterioro de la imagen de la Universidad.
Mal ambiente institucional.
</t>
  </si>
  <si>
    <t>Formato de Control de Correspondencia FJU.01</t>
  </si>
  <si>
    <t xml:space="preserve">No recibir oportunamente la solicitud de información requerida por los entes externos y/o internos </t>
  </si>
  <si>
    <t xml:space="preserve">La solicitud es recibida por una UAA la cual debe suministrar la información </t>
  </si>
  <si>
    <t>Cierre de la universidad o problemas de orden público que impidan acceder a los documentos necesarios para suministrar la información requerida</t>
  </si>
  <si>
    <t>PROCESO:  RELACIONES EXTERIORES</t>
  </si>
  <si>
    <r>
      <t xml:space="preserve">OBJETIVO DEL PROCESO: </t>
    </r>
    <r>
      <rPr>
        <sz val="10"/>
        <rFont val="Humanst521 BT"/>
        <family val="2"/>
      </rPr>
      <t>Orientar, promover y desarrollar procesos de movilidad de personas, de intercambios de servicios y conocimientos y de cooperación interinstitucional, en los ámbitos nacional e internacional, orientados al mejor cumplimiento de las funciones misionales y al fortalecimiento institucional.</t>
    </r>
  </si>
  <si>
    <r>
      <t>Riesgo 
(</t>
    </r>
    <r>
      <rPr>
        <b/>
        <i/>
        <sz val="8"/>
        <rFont val="Humanst521 BT"/>
        <family val="2"/>
      </rPr>
      <t xml:space="preserve">Evento </t>
    </r>
    <r>
      <rPr>
        <b/>
        <sz val="8"/>
        <rFont val="Humanst521 BT"/>
        <family val="2"/>
      </rPr>
      <t xml:space="preserve">que puede afectar el logro del </t>
    </r>
    <r>
      <rPr>
        <b/>
        <i/>
        <sz val="8"/>
        <rFont val="Humanst521 BT"/>
        <family val="2"/>
      </rPr>
      <t>objetivo</t>
    </r>
    <r>
      <rPr>
        <b/>
        <sz val="8"/>
        <rFont val="Humanst521 BT"/>
        <family val="2"/>
      </rPr>
      <t>)</t>
    </r>
  </si>
  <si>
    <r>
      <t>Agente generador
(</t>
    </r>
    <r>
      <rPr>
        <b/>
        <i/>
        <sz val="8"/>
        <rFont val="Humanst521 BT"/>
        <family val="2"/>
      </rPr>
      <t>Sujeto u objeto</t>
    </r>
    <r>
      <rPr>
        <b/>
        <sz val="8"/>
        <rFont val="Humanst521 BT"/>
        <family val="2"/>
      </rPr>
      <t xml:space="preserve"> con capacidad para generar el riesgo)</t>
    </r>
  </si>
  <si>
    <r>
      <t>Causas
(</t>
    </r>
    <r>
      <rPr>
        <b/>
        <i/>
        <sz val="8"/>
        <rFont val="Humanst521 BT"/>
        <family val="2"/>
      </rPr>
      <t>Factores</t>
    </r>
    <r>
      <rPr>
        <b/>
        <sz val="8"/>
        <rFont val="Humanst521 BT"/>
        <family val="2"/>
      </rPr>
      <t xml:space="preserve"> internos o externos)
</t>
    </r>
  </si>
  <si>
    <r>
      <t xml:space="preserve">Efecto /
Consecuencias
 (Cómo se </t>
    </r>
    <r>
      <rPr>
        <b/>
        <i/>
        <sz val="8"/>
        <rFont val="Humanst521 BT"/>
        <family val="2"/>
      </rPr>
      <t>refleja</t>
    </r>
    <r>
      <rPr>
        <b/>
        <sz val="8"/>
        <rFont val="Humanst521 BT"/>
        <family val="2"/>
      </rPr>
      <t xml:space="preserve"> en la entidad?)</t>
    </r>
  </si>
  <si>
    <r>
      <t xml:space="preserve">Riesgo
</t>
    </r>
    <r>
      <rPr>
        <b/>
        <i/>
        <sz val="8"/>
        <rFont val="Humanst521 BT"/>
        <family val="2"/>
      </rPr>
      <t>Qué puede ocurrir?</t>
    </r>
  </si>
  <si>
    <r>
      <t xml:space="preserve">Descripción
</t>
    </r>
    <r>
      <rPr>
        <b/>
        <i/>
        <sz val="8"/>
        <rFont val="Humanst521 BT"/>
        <family val="2"/>
      </rPr>
      <t>En qué consiste o cuáles son sus características?</t>
    </r>
  </si>
  <si>
    <t>Baja participación de estudiantes  entrantes movilidad académica</t>
  </si>
  <si>
    <t>Pocos estudiantes visitantes que deseen hacer una movilidad en la UIS</t>
  </si>
  <si>
    <t>Personal de Relaciones Exteriores y Universidades Cooperantes</t>
  </si>
  <si>
    <t xml:space="preserve">No se fortalece la internacionalización  </t>
  </si>
  <si>
    <t>Comunicaciones convocando a las Universidades cooperantes a postular a sus estudiantes a movilidad</t>
  </si>
  <si>
    <t>Impacto Moderado(10) x Probabilidad Media (2) = Moderado (20)</t>
  </si>
  <si>
    <t>Reducir el riesgo</t>
  </si>
  <si>
    <t>Generación de una campaña virtual de promoción de la Institución</t>
  </si>
  <si>
    <t>Profesional de Movilidad Relaciones Exteriores</t>
  </si>
  <si>
    <t>Agosto-Noviembre de 2018</t>
  </si>
  <si>
    <t>Marzo-Mayo de 2019</t>
  </si>
  <si>
    <t xml:space="preserve">Número de campañas  </t>
  </si>
  <si>
    <t>Generar una campaña de divulgación teniendo como base los contactos de las universidades socias y los estudiantes que van de la UIS a movilidad</t>
  </si>
  <si>
    <t>Junio-Agosto de 2018</t>
  </si>
  <si>
    <t>Diciembre-Enero de 2019</t>
  </si>
  <si>
    <t>Programa de Embajadores de la UIS publicado</t>
  </si>
  <si>
    <t xml:space="preserve">Generar videos testimoniales con los estudiantes de intercambio en idioma de origen y español </t>
  </si>
  <si>
    <t>Octubre de 2018</t>
  </si>
  <si>
    <t>Videos generados</t>
  </si>
  <si>
    <t xml:space="preserve">Participación en Becas como Alianza Pacífico y Iberoamericana Santander PILA que favorecen la movilidad </t>
  </si>
  <si>
    <t xml:space="preserve">Realizar material audiovisual en diferentes idiomas para la movilidad entrante. </t>
  </si>
  <si>
    <t>Agosto-Octubre de 2018</t>
  </si>
  <si>
    <t>Videos publicitando la UIS en diferentes idiomas</t>
  </si>
  <si>
    <t xml:space="preserve">Aumento en la participación de estudiantes  salientes movilidad académica </t>
  </si>
  <si>
    <t xml:space="preserve">La participación estudiantil ha aumentado considerablemente y se corre el riesgo de no abastecer a la demanda actual </t>
  </si>
  <si>
    <t xml:space="preserve">Personal de Relaciones Exteriores, responsable institucional del convenio, factores externos, institución cooperante. </t>
  </si>
  <si>
    <t>Porque los estudiantes ya conocen las oportunidades de movilidad disponibles en las diferentes áreas del conocimiento</t>
  </si>
  <si>
    <t xml:space="preserve">No existe por parte de los beneficiarios una cultura de revisión de la información disponible en la Web de Relaciones Exteriores, lo que se concluye en problemas de comunicación </t>
  </si>
  <si>
    <t>Realización de charlas de movilidad  a los estudiantes con transmisión on line invitando también a las Sedes</t>
  </si>
  <si>
    <t>Generar videos testimoniales con los estudiantes de intercambio</t>
  </si>
  <si>
    <t>Profesional de movilidad</t>
  </si>
  <si>
    <t xml:space="preserve">Publicitar el programa Partners para que su ejecución se dé de manera efectiva  </t>
  </si>
  <si>
    <t>Julio de 2018</t>
  </si>
  <si>
    <t>Julio de 2019</t>
  </si>
  <si>
    <t xml:space="preserve">Encuesta que permita medir el conocimiento que se tiene sobre el programa </t>
  </si>
  <si>
    <t>Difusión de las oportunidades y convocatorias en las fechas oportunas (Flash informativo pagina Web y redes sociales)</t>
  </si>
  <si>
    <t>Videos tutoriales para el uso del sistema Sirelex</t>
  </si>
  <si>
    <t>Tutoriales generados</t>
  </si>
  <si>
    <t xml:space="preserve">Cantidad de recursos asignados para procesos de movilidad con los que no alcance para cubrir toda la demanda </t>
  </si>
  <si>
    <t>Cambios en los procesos de admisión a movilidad en la Universidad cooperante (Actualización fichas técnicas)</t>
  </si>
  <si>
    <t>Comunicación de la UIS con la Institución Cooperante a través de correo electrónico y revisión de los portales Web, previo a la convocatoria de movilidad</t>
  </si>
  <si>
    <t xml:space="preserve">Estudiantes que tengan la facilidad económica de realizar movilidad con recursos propios, podrán realizarla si cumplen con requisitos establecidos </t>
  </si>
  <si>
    <t xml:space="preserve">Procedimiento de estudiantes que subsidian su propia movilidad </t>
  </si>
  <si>
    <t>Acuerdo 029 de 2014 Y Difusión de los programas de becas disponibles</t>
  </si>
  <si>
    <t>Profesional de Movilidad Relaciones Exteriores y DSI</t>
  </si>
  <si>
    <t>Campañas de divulgación</t>
  </si>
  <si>
    <t>Realizar actividades que apoyen el mejoramiento de los canales de comunicación. (Charla de proceso de movilidad)</t>
  </si>
  <si>
    <t xml:space="preserve">Profesional de Relaciones Exteriores </t>
  </si>
  <si>
    <t>Febrero de 2019</t>
  </si>
  <si>
    <t xml:space="preserve">Charlas realizadas </t>
  </si>
  <si>
    <t>Dificultades del orden físico, psicológico y legal durante la movilidad</t>
  </si>
  <si>
    <t>Estudiante en Movilidad Internacional</t>
  </si>
  <si>
    <t>Por conductas inadecuadas del estudiante ajenas al personal de Relaciones Exteriores</t>
  </si>
  <si>
    <t>No existe un protocolo que establezca el control de las conductas y situaciones ajenas a aspectos académicos de los estudiantes antes y durante su movilidad</t>
  </si>
  <si>
    <t>Se pierden posibilidades de cooperación con el país en donde se presentó la dificultad</t>
  </si>
  <si>
    <t>leve (5)</t>
  </si>
  <si>
    <t>tolerable (10)</t>
  </si>
  <si>
    <t>Certificado de notas con anotaciones de conducta irregular del estudiante</t>
  </si>
  <si>
    <t>Impacto  Grave (20) x Probabilidad Media (2) = Aceptable (40)</t>
  </si>
  <si>
    <t>Propuesta enviada a Bienestar Universitario</t>
  </si>
  <si>
    <t>Procesos legales levantados al estudiante deportado</t>
  </si>
  <si>
    <t>Reglamento de pregrado y proceso disciplinario del caso</t>
  </si>
  <si>
    <t>Agosto de 2018</t>
  </si>
  <si>
    <t>Correo de indicaciones de salida</t>
  </si>
  <si>
    <t>Procesos de suscripción de convenios inconclusos</t>
  </si>
  <si>
    <t>Pérdida de voluntad de cooperación por parte de los socios</t>
  </si>
  <si>
    <t xml:space="preserve">El cooperante Relaciones Exteriores  </t>
  </si>
  <si>
    <t xml:space="preserve">Algunas UAA no tienen tiempos de respuesta especificados </t>
  </si>
  <si>
    <t>Los contactos de las instituciones cooperantes tardan en responder o no son los indicados para efectuar el trámite</t>
  </si>
  <si>
    <t>Se pierden posibilidades de cooperación que beneficien a la comunidad UIS</t>
  </si>
  <si>
    <t xml:space="preserve">Compartir o transferir </t>
  </si>
  <si>
    <t xml:space="preserve">Profesional de convenios   Gestor del Convenio   </t>
  </si>
  <si>
    <t>Número de trámites de convenios recuperados</t>
  </si>
  <si>
    <t>Se han establecido modelos de convenio con términos jurídicos que faciliten la negociación de los acuerdos</t>
  </si>
  <si>
    <t xml:space="preserve">Publicar a través del Portal Web las minutas actualizadas según revisión jurídica. Solicitar traducción de minutas al idioma inglés. </t>
  </si>
  <si>
    <t xml:space="preserve">Profesional de convenios   Gestor del Convenio y Escuela de Idiomas    </t>
  </si>
  <si>
    <t>Modelos de convenios dispuestos en el portal Web.</t>
  </si>
  <si>
    <t>No renovar un convenio que sea estratégico</t>
  </si>
  <si>
    <t>El cooperante Relaciones Exteriores   Los usuarios del convenio</t>
  </si>
  <si>
    <t xml:space="preserve">No se materializan las actividades de cooperación  </t>
  </si>
  <si>
    <t>Ausencia de reporte de actividades</t>
  </si>
  <si>
    <t>Cambio de estrategia del cooperante</t>
  </si>
  <si>
    <t>Encuesta de seguimiento a convenios</t>
  </si>
  <si>
    <t xml:space="preserve">Profesional de convenios   </t>
  </si>
  <si>
    <t>Campaña realizada</t>
  </si>
  <si>
    <t>Número de convenios estratégicos renovados</t>
  </si>
  <si>
    <t>No se identifica la actividad de un convenio</t>
  </si>
  <si>
    <t>No tener un seguimiento adecuado respecto a las actividades que se realizan a partir de un convenio</t>
  </si>
  <si>
    <t xml:space="preserve"> Responsable institucional del convenio, Personal de Relaciones Exteriores y las  Unidades Académico Administrativas de la UIS/ Unidades Académicas y Administrativas que no tienen conocimiento del reporte a las actividades desarrolladas </t>
  </si>
  <si>
    <t>Ausencia de  reporte por parte de los gestores y UAA que permita dar cuenta de las actividades  desarrolladas en el marco de un convenio.</t>
  </si>
  <si>
    <t>Existen actores que usan los convenios sin informar de su participación</t>
  </si>
  <si>
    <t>Porque no existen herramientas sistemáticas para detectar la actividad</t>
  </si>
  <si>
    <t xml:space="preserve">No reportar los indicadores institucionales de manera global                                                                                                                                                                                                                           </t>
  </si>
  <si>
    <t xml:space="preserve">Existencia de una encuesta bianual a los gestores (descrita en FRI.05 y FRI.11)                                                                                                                                                                                                                                                                         </t>
  </si>
  <si>
    <t>Reducir el Riesgo</t>
  </si>
  <si>
    <t xml:space="preserve">Crear un base actualizada de gestores de convenios </t>
  </si>
  <si>
    <t>Profesional Convenios RELEXT</t>
  </si>
  <si>
    <t xml:space="preserve">Base de gestores </t>
  </si>
  <si>
    <t xml:space="preserve">Crear un video de promoción para los actores que tiene la intención suscribir un convenio </t>
  </si>
  <si>
    <t>Video promocional</t>
  </si>
  <si>
    <t>Crear un video que indique a los gestores la importancia de reportar las actividades que se realizan con los convenios</t>
  </si>
  <si>
    <t>Video generado</t>
  </si>
  <si>
    <t xml:space="preserve">No se ejecuten actividades derivadas de la suscripción del acuerdo </t>
  </si>
  <si>
    <t xml:space="preserve">Las instituciones cooperantes </t>
  </si>
  <si>
    <t xml:space="preserve">No se firman acuerdos específicos </t>
  </si>
  <si>
    <t xml:space="preserve">Gestores y beneficiarios de los convenios realizan actividades sin el trámite del acuerdo específico </t>
  </si>
  <si>
    <t xml:space="preserve">Se suscriben acuerdos ineficaces </t>
  </si>
  <si>
    <t>Profesional Convenios  y Movilidad RELEXT</t>
  </si>
  <si>
    <t xml:space="preserve">Número de cartas de intención remitidas </t>
  </si>
  <si>
    <t>Disminución en la participación de los Egresados en las actividades del Programa Institucional</t>
  </si>
  <si>
    <t xml:space="preserve">Menos del 10% de los egresados participan en las actividades propuestas por el programa de egresados </t>
  </si>
  <si>
    <t>RELEXT, DSI y Egresados</t>
  </si>
  <si>
    <t>Falta de actualización de la base de datos de programa por parte de Egresados</t>
  </si>
  <si>
    <t>La ley de Habbeas data limita a que solo las personas interesadas en recibir y ser contactado por la universidad mantengan un vinculo directo para que reciban invitaciones por parte del programa de egresados.</t>
  </si>
  <si>
    <t>No existe aún un proceso definido donde los datos solicitados en la actualización de la base de egresados sean iguales o similares en contenido con los datos requeridos para la intención y solicitud de grado</t>
  </si>
  <si>
    <t>Pérdida del relacionamiento con los egresados</t>
  </si>
  <si>
    <t>Se solicita a los Egresados que actualicen la información en el enlace web dispuesto para ellos</t>
  </si>
  <si>
    <t>Depurar la base general de egresados estandarizando los datos correctos a través de la plataforma master base.</t>
  </si>
  <si>
    <t>Profesional de Egresados</t>
  </si>
  <si>
    <t>Recolección de datos en eventos culturales donde se convoca a egresados</t>
  </si>
  <si>
    <t xml:space="preserve">No se recuperan los datos pertinentes de las intenciones de grado por parte de DSI    </t>
  </si>
  <si>
    <t>Se solicita paralelo al requisito de entrega de documentos para grado  la actualización de los datos de contacto</t>
  </si>
  <si>
    <t>Realizar campaña de sensibilización para tener información actualizada de los datos</t>
  </si>
  <si>
    <t>Junio de 2017</t>
  </si>
  <si>
    <t xml:space="preserve">Número de campañas </t>
  </si>
  <si>
    <t xml:space="preserve">Falta de interés por parte de los egresados </t>
  </si>
  <si>
    <t>Egresados pueden estar registrados en la base de datos pero no autorizan para ser contactados</t>
  </si>
  <si>
    <t>Hay que ampliar la oferta de servicios ofrecidos para poder satisfacer los gustos y necesidades de cada egresado según su área de conocimiento</t>
  </si>
  <si>
    <t>Acuerdo 091 de 2008, lineamientos con alcance definido</t>
  </si>
  <si>
    <t>Proponer nuevos servicios para el programa de egresados que incluyan a mayor población de egresados según el campo de conocimiento</t>
  </si>
  <si>
    <t>Agosto de 2017</t>
  </si>
  <si>
    <t>Número de propuestas</t>
  </si>
  <si>
    <t>Pérdida de la información de Egresados</t>
  </si>
  <si>
    <t>Por razón de capacidad, la UIS tiene que contratar anualmente un servicio de Emailing con su propia base de datos para egresados.</t>
  </si>
  <si>
    <t>La Empresa MasterBase desaparece</t>
  </si>
  <si>
    <t>Dependencia de la plataforma Master Base</t>
  </si>
  <si>
    <t>Mantiene la custodia de la información actualizada</t>
  </si>
  <si>
    <t>Perder el relacionamiento establecido y las correcciones aportadas a la base de datos de egresados que genera DSI</t>
  </si>
  <si>
    <t>media (2)</t>
  </si>
  <si>
    <t>Impacto  Moderado (10) x Probabilidad Alta (3) = Aceptable (30)</t>
  </si>
  <si>
    <t>Realizar las cotizaciones para ir validando y comparando precios frente al operador de correo actual</t>
  </si>
  <si>
    <t>Personal de Relaciones Exteriores</t>
  </si>
  <si>
    <t>Numero de cotizaciones recibidas</t>
  </si>
  <si>
    <t>Ausencia de capacidad de almacenamiento de los sistemas de información UIS</t>
  </si>
  <si>
    <t>Planificar con antelación la compra de la licencia del año N+1 para que a través de ella se cuente con la capacidad de envío de correos y relacionamiento</t>
  </si>
  <si>
    <t>Copias de seguridad trimestrales</t>
  </si>
  <si>
    <t>PROCESO: BIBLIOTECA</t>
  </si>
  <si>
    <r>
      <t xml:space="preserve">OBJETIVO DEL PROCESO: </t>
    </r>
    <r>
      <rPr>
        <sz val="9"/>
        <rFont val="Humanst521 BT"/>
        <family val="2"/>
      </rPr>
      <t>Satisfacer las necesidades de información científica, técnica y humanística de la comunidad universitaria de la Universidad Industrial de Santander y las Instituciones en convenio.</t>
    </r>
  </si>
  <si>
    <t>Falta de material bibliográfico por cantidad y calidad</t>
  </si>
  <si>
    <t xml:space="preserve">No disponer de material bibliográfico actualizado, de autores y casas editoras reconocidas que satisfagan el desarrollo de las actividades Académico-Administrativas.
</t>
  </si>
  <si>
    <t>Dirección Institucional - Financiero
Agentes externos: Gobierno, entidades bancarias, proveedores.
Procesos Técnicos.</t>
  </si>
  <si>
    <t>Aprobación de presupuesto y trámites para la asignación del recurso</t>
  </si>
  <si>
    <t>No se pueden realizar compras</t>
  </si>
  <si>
    <t>ACEPTABLE  (5)
Probabilidad:    BAJA (1)
Impacto:  LEVE  (5)</t>
  </si>
  <si>
    <t xml:space="preserve">Dirección de Biblioteca </t>
  </si>
  <si>
    <t>Gestión para adquisición de MB</t>
  </si>
  <si>
    <t>Adquisición de Número de volúmenes</t>
  </si>
  <si>
    <t>Incumplimiento en el suministro de material por parte de los proveedores (material impreso)</t>
  </si>
  <si>
    <t>No se le informa oportunamente al proveedor sobre la transacción financiera hecha al exterior</t>
  </si>
  <si>
    <t>No se recibe información oportuna de la entidad bancaria</t>
  </si>
  <si>
    <t xml:space="preserve">No recepción de material físico en los tiempos esperados
</t>
  </si>
  <si>
    <t xml:space="preserve">*Gestionar la adquisición de material  y monitoreo a trámites administrativos y pagos a proveedores
</t>
  </si>
  <si>
    <t xml:space="preserve">No. Adquisiciones durante el periodo/ (No. Solicitudes durante el periodo)*100 </t>
  </si>
  <si>
    <t>Congestión interna de la oficina de importaciones</t>
  </si>
  <si>
    <t>Se agota el material en bodega</t>
  </si>
  <si>
    <t>Incumplimiento del proveedor en el suministro de la información solicitada por el SIF</t>
  </si>
  <si>
    <t>Inconsistencia en la solicitud de material por parte de las unidades académico-administrativas.</t>
  </si>
  <si>
    <t>Inexactitud en la información enviada frente al requerimiento de adquisiciones</t>
  </si>
  <si>
    <t>Desconocimiento de los datos bibliográficos</t>
  </si>
  <si>
    <t>Afecta el desarrollo oportuno de las actividades misionales</t>
  </si>
  <si>
    <t>Demora en los trámites administrativos, financieros y técnicos</t>
  </si>
  <si>
    <t>Ajustes de normatividad institucional en la contratación de bienes y servicios, tangibles e intangibles</t>
  </si>
  <si>
    <t>Pérdida de la imagen institucional 
Afecta el desarrollo oportuno de las actividades misionales</t>
  </si>
  <si>
    <t>* Realización de los diferentes contratos, realizados para: La adquisición y la suscripción, las cuales están representadas en órdenes de compra, ordenes de prestación de servicios y ordenes de pagos al exterior</t>
  </si>
  <si>
    <t>Dirección de biblioteca y Coordinador de adquisiciones</t>
  </si>
  <si>
    <t>Ordenes:  de compra, prestación de servicios y pago al exterior</t>
  </si>
  <si>
    <t>Pérdida del material bibliográfico</t>
  </si>
  <si>
    <t>Daño, hurto y deterioro del material bibliográfico</t>
  </si>
  <si>
    <t>Variación de Temperatura y Humedad, Material Bibliográfico expuesto a factores externos e internos</t>
  </si>
  <si>
    <t>Variación del medio ambiente</t>
  </si>
  <si>
    <t>Pérdidas patrimoniales</t>
  </si>
  <si>
    <t xml:space="preserve">•Reglamento de Biblioteca UIS. Acuerdo No. 029 de 2008 de Consejo Superior, por el cual se aprueba el reglamento de Biblioteca. 
• Procedimiento para el Proceso Físico de Material PBI.09
• Procedimiento para Dar de Baja Material Bibliográfico PBI.10
• Procedimiento para la selección y preparación de material bibliográfico para mantenimiento PBI.13
• Manual para el registro de Pérdidas MBI.01
• Manual LIBRUIS para Atención a Usuarios MBI.02
• Instructivo de Apertura y Cierre de la Biblioteca Central de la Universidad Industrial de Santander. IBI.01
• Guía para la Atención a Usuarios GBI.01
• Guía para el Mantenimiento de Colecciones GBI.02
• Formato Mantenimiento de Colecciones FBI.10
• Control para Encuadernación de Material Bibliográfico FBI.12
• Certificación Entrega de Material Durante Caídas del Sistema FBI.14
• Certificación de Préstamo Manual Colección de Reserva Durante Caídas del Sistema FBI.16
• Hoja de vida de indicadores. FSE 14 Porcentaje de pérdida de material bibliográfico
• Sistema de Información bibliográfico LIBRUIS
• Pagina Web de Biblioteca
• Lista de chequeo para inspección de extintores FTH.136
• Solicitud de servicio de mantenimiento, adecuación y/o remodelación FRF. 26
• Mantenimiento físico de bienes muebles e inmuebles y fabricación de bienes muebles. PRF.01
• Plan anual de mantenimiento preventivo FRT.24
</t>
  </si>
  <si>
    <t>TOLERABLE  (10)
Probabilidad:    BAJA (1)
Impacto:  MODERADO  (10)</t>
  </si>
  <si>
    <t>ASUMIR (De acuerdo con el análisis de causas los controles establecidos son suficientes para mitigar el riesgo y no se requieren acciones adicionales)</t>
  </si>
  <si>
    <t>Número de actividades</t>
  </si>
  <si>
    <t>Inadecuadas prácticas de manipulación</t>
  </si>
  <si>
    <r>
      <t xml:space="preserve">Colección abierta, Préstamo a usuarios </t>
    </r>
    <r>
      <rPr>
        <sz val="9"/>
        <rFont val="Humanst521 BT"/>
        <family val="2"/>
      </rPr>
      <t xml:space="preserve">                            </t>
    </r>
  </si>
  <si>
    <t>Poca importancia en el uso    del material bibliográfico</t>
  </si>
  <si>
    <t xml:space="preserve">* Utilizar elementos protectores para el material bibliográfico (forros, papel contac, empastes, encuadernación, otros).
* Realizar mantenimiento permanente  al material bibliográfico
</t>
  </si>
  <si>
    <t>Mantenimiento preventivo de MB
Cantidad de libros tratados</t>
  </si>
  <si>
    <t>hurto</t>
  </si>
  <si>
    <t>Fenómeno social y cultural</t>
  </si>
  <si>
    <t xml:space="preserve"> Afectación en el desarrollo de las actividades misionales</t>
  </si>
  <si>
    <t xml:space="preserve">* Jornadas de formación en el uso adecuado y responsable del material de la institución
</t>
  </si>
  <si>
    <t># de Inducciones a la comunidad universitaria</t>
  </si>
  <si>
    <t xml:space="preserve">10
Se realizan 2 por cada sede y frecuencia semestral
</t>
  </si>
  <si>
    <t>Incendio</t>
  </si>
  <si>
    <t>Falla en infraestructura y vandalismo</t>
  </si>
  <si>
    <t>Desperfecto y manipulación inadecuada de las instalaciones eléctricas.
Adecuaciones y mejoramiento de la planta física.</t>
  </si>
  <si>
    <t>* Verificación del estado de los dispositivos contra incendios</t>
  </si>
  <si>
    <t>Verificación de extintores</t>
  </si>
  <si>
    <t>Desastres naturales</t>
  </si>
  <si>
    <t>* Simulacros  y capacitación de brigadistas</t>
  </si>
  <si>
    <t>Brigadistas</t>
  </si>
  <si>
    <t>Numero de entrenamientos anuales</t>
  </si>
  <si>
    <t>Coordinador Sede Barrancabermeja</t>
  </si>
  <si>
    <t>Coordinador Sede Socorro</t>
  </si>
  <si>
    <t>Coordinador Sede Barbosa</t>
  </si>
  <si>
    <t>PROCESO: FINANCIERO</t>
  </si>
  <si>
    <r>
      <t xml:space="preserve">OBJETIVO DEL PROCESO:    </t>
    </r>
    <r>
      <rPr>
        <sz val="10"/>
        <rFont val="Humanst521 BT"/>
        <family val="2"/>
      </rPr>
      <t xml:space="preserve">Administrar eficientemente los recursos financieros de la Universidad. </t>
    </r>
  </si>
  <si>
    <r>
      <t xml:space="preserve">Causas
</t>
    </r>
    <r>
      <rPr>
        <b/>
        <i/>
        <sz val="10"/>
        <rFont val="Humanst521 BT"/>
        <family val="2"/>
      </rPr>
      <t>(</t>
    </r>
    <r>
      <rPr>
        <b/>
        <i/>
        <sz val="10"/>
        <color indexed="18"/>
        <rFont val="Humanst521 BT"/>
        <family val="2"/>
      </rPr>
      <t>Factores</t>
    </r>
    <r>
      <rPr>
        <b/>
        <sz val="10"/>
        <rFont val="Humanst521 BT"/>
        <family val="2"/>
      </rPr>
      <t xml:space="preserve"> internos o externos)
</t>
    </r>
  </si>
  <si>
    <t xml:space="preserve">Pérdida del dinero invertido en Entidades Financieras </t>
  </si>
  <si>
    <t xml:space="preserve">Posibilidad que el dinero invertido por la Universidad en Entidades Financieras no genere los rendimientos esperados por crisis y/o ausencia de lineamientos de inversión internos. </t>
  </si>
  <si>
    <t>Jefe División Financiera
Jefe Sección Tesorería</t>
  </si>
  <si>
    <t xml:space="preserve">
Error en la toma de decisiones
Crisis en el Sistema Financiero</t>
  </si>
  <si>
    <t>Concentración de recursos en una sola Entidad Financiera
Recesión económica
Crisis de liquidez
Globalización
Devaluación o Revaluación del dólar</t>
  </si>
  <si>
    <t>Factores Económicos Externos</t>
  </si>
  <si>
    <t>Sanciones disciplinarias y pecuniarias
Iliquidez
Descapitalización
No obtención de los rendimientos esperados</t>
  </si>
  <si>
    <t>IMPORTANTE (40</t>
  </si>
  <si>
    <t>Manual de Colocación de Excedentes Temporales de Liquidez
Modelo para la Calificación de Entidades Financieras soporte a la toma de decisiones de inversión.
Seguimiento de carteras colectivas y CDT´s
Informe de Inversiones Ministerio de Educación Nacional</t>
  </si>
  <si>
    <t>TOLERABLE (10) 
Impacto Moderado (10)
Probabilidad Baja (1)</t>
  </si>
  <si>
    <t>Seguimiento trimestral a las Inversiones Actuales y Constituidas</t>
  </si>
  <si>
    <t>Jefatura División Financiera</t>
  </si>
  <si>
    <t>Número de informes presentados a la Vicerrectoría Administrativa</t>
  </si>
  <si>
    <t>12</t>
  </si>
  <si>
    <t>No depuración de saldos de los diferentes tipos de cuentas.</t>
  </si>
  <si>
    <t>Jefe Sección Contabilidad</t>
  </si>
  <si>
    <t>Difícil coordinación de los tiempos de los miembros del Comité</t>
  </si>
  <si>
    <t>Actividades de la Alta Dirección con carácter urgente que conllevan  al aplazamiento de las sesiones</t>
  </si>
  <si>
    <t>No existe un cronograma pre establecido de las sesiones a realizar durante la vigencia.</t>
  </si>
  <si>
    <t xml:space="preserve">Incremento en el valor de las cuentas por pagar y tirillas por cobrar. </t>
  </si>
  <si>
    <t xml:space="preserve">Acuerdos del Consejo Superior No. 070 de 2006 y 007 de 2013  </t>
  </si>
  <si>
    <t>Establecer cronograma de las sesiones a realizar del Comité Técnico de Sostenibilidad del Sistema Contable</t>
  </si>
  <si>
    <t>Jefe División Financiera
Jefe Sección Contabilidad</t>
  </si>
  <si>
    <t>Junio 2019</t>
  </si>
  <si>
    <t>Cronograma socializado mediante Comité.</t>
  </si>
  <si>
    <t>1</t>
  </si>
  <si>
    <t xml:space="preserve">No reconocimiento por parte de la Compañía Aseguradora de siniestros, robos, daños o pérdida de bienes muebles propiedad de la UIS </t>
  </si>
  <si>
    <t xml:space="preserve">No reporte o reporte fuera de los plazos establecidos a la Compañía Aseguradora de los siniestros, daños o robos generados a los bienes muebles de la Universidad </t>
  </si>
  <si>
    <t>Jefe Sección Inventarios</t>
  </si>
  <si>
    <t>Desconocimiento de la Normatividad vigente. "Manual Normativo y Procedimental para la Administración y Control de los Bienes Muebles de la UIS"</t>
  </si>
  <si>
    <t>No consulta de la normatividad vigente.</t>
  </si>
  <si>
    <t>Se carece del hábito de revisión de la normatividad en la Universidad</t>
  </si>
  <si>
    <t xml:space="preserve">
Sanciones disciplinarias
Detrimento del patrimonio público
Pérdidas económicas
Interrupción del   flujo normal de los proceso misionales</t>
  </si>
  <si>
    <t>Pruebas Selectivas
Entrega del informe de reporte de daños, siniestros o robos de manera oportuna a la Compañía de Seguros</t>
  </si>
  <si>
    <t>Revisión y actualización de la documentación de la Sección de Inventarios</t>
  </si>
  <si>
    <t>Jefe División Financiera
Jefe Sección Inventarios</t>
  </si>
  <si>
    <t>Documentación actualizada de acuerdo a requerimientos del Subproceso</t>
  </si>
  <si>
    <t>No reconocimiento por parte de los Servidores Públicos en su deber de cuidado y conservación de los bienes públicos que tienen bajo su custodia.</t>
  </si>
  <si>
    <t>No revisión periódica  de los inventarios a su cargo</t>
  </si>
  <si>
    <t>Desconocimiento del Sistema de Inventarios a través del cual pueden consultar los elementos a su cargo.</t>
  </si>
  <si>
    <t>Reportar anualmente la  rendición de inventarios a través del Sistema de Inventarios (Nuevas Versiones)</t>
  </si>
  <si>
    <t>Reporte anual generado por el Sistema de Inventarios</t>
  </si>
  <si>
    <t>Robo o hurto de dinero de la Universidad (Campus Central)</t>
  </si>
  <si>
    <t>Posibilidad de que alguien se apodere del dinero de la Universidad (recibido en caja, manejado a través de cajas menores, por transferencia electrónica o recibido por las UAA)</t>
  </si>
  <si>
    <t>Funcionario responsable del manejo de dinero
Funcionarios de las UAA
Delincuencia común (entorno)</t>
  </si>
  <si>
    <t>El traslado de los dineros recibidos en las cajas de la Universidad a la Entidad Bancaria se realiza sin acompañamiento de personal de seguridad.</t>
  </si>
  <si>
    <t>La Entidad Bancaria se encuentra al interior de las instalaciones de la UIS.</t>
  </si>
  <si>
    <t>El Banco Corpbanca tiene sucursal en el Campus Central.</t>
  </si>
  <si>
    <t>Sanciones disciplinarias, penales y pecuniarias
Detrimento de los recursos públicos
Deterioro de la imagen Institucional
Mal ambiente laboral</t>
  </si>
  <si>
    <t>Arqueo diario a los fondos de cajas de Tesorería
Conciliaciones bancarias mensuales
Boletín Diario</t>
  </si>
  <si>
    <t>Actualizar Manual de Actividades Básicas del Proceso Financiero de acuerdo a normatividad entrada en vigencia.</t>
  </si>
  <si>
    <t>Porcentaje de avance del Manual</t>
  </si>
  <si>
    <t>Causas atribuibles a procesos de servicios informáticos y de telecomunicaciones por modificación de la información.</t>
  </si>
  <si>
    <t>Fallas en los canales de información virtuales.</t>
  </si>
  <si>
    <t>Factores Externos</t>
  </si>
  <si>
    <t>Pago no oportuno de los compromisos adquiridos por la Universidad  con Proveedores.</t>
  </si>
  <si>
    <t>Pago no oportuno a los proveedores de la Universidad por demoras atribuibles al proceso financiero y a la gestión de las UAA´s.</t>
  </si>
  <si>
    <t>Sección de Presupuesto
Sección de Tesorería
UAA´s</t>
  </si>
  <si>
    <t>Devolución de documentos de contratación allegados para trámite de pago</t>
  </si>
  <si>
    <t>Ausencia de cultura por parte de las UAA´s en la revisión de la documentación soporte.</t>
  </si>
  <si>
    <t>Documentación incompleta. 
Error en la selección del rubro presupuestal</t>
  </si>
  <si>
    <t>Deterioro de la imagen institucional
Pérdida de garantías y descuentos comerciales
Demandas
Quejas por parte de Proveedores y UAA´s.</t>
  </si>
  <si>
    <t>Procedimiento de Egresos - PFI.08</t>
  </si>
  <si>
    <t>TOLERABLE(10) 
Impacto Moderado (10)
Probabilidad Baja (1)</t>
  </si>
  <si>
    <t>ASUMIR/REDUCIR</t>
  </si>
  <si>
    <t>Elaborar circular informativa acerca de los aspectos a tener en cuenta las Unidades Académico y/o Administrativas para un exitoso trámite de cuentas.</t>
  </si>
  <si>
    <t>Jefatura División Financiera
Jefe Sección Presupuesto
Jefe Sección Tesorería</t>
  </si>
  <si>
    <t>Circular elaborada y socializada</t>
  </si>
  <si>
    <t>Demoras por parte del personal de la División Financiera  en la revisión de los documentos de contratación.</t>
  </si>
  <si>
    <t>Alta rotación del personal responsable de la revisión.
Alto volumen de cuentas por tramitar</t>
  </si>
  <si>
    <t xml:space="preserve">Ofertas laborales que superan las condiciones actuales de la UIS 
Cierre de año fiscal </t>
  </si>
  <si>
    <t>No programación del presupuesto por parte de las UAA´s</t>
  </si>
  <si>
    <t>Posibilidad de que las UAA adquieran obligaciones contractuales sin contar con disponibilidad presupuestal</t>
  </si>
  <si>
    <t xml:space="preserve">Las UAA´s no reciben los ingresos esperados </t>
  </si>
  <si>
    <t>Informe enviado al correo de cada ordenador del gasto recordando la autorización de las cuentas en el SIF</t>
  </si>
  <si>
    <t>Procedimiento de Egresos actualizado</t>
  </si>
  <si>
    <t>Demoras en la autorización de las cuentas por parte del ordenador del gasto</t>
  </si>
  <si>
    <t xml:space="preserve">Débil cultura de   revisión continua de las cuentas pendientes por autorizar en el SIF   </t>
  </si>
  <si>
    <t xml:space="preserve">Falta de comunicación y coordinación entre secretarias y ordenadores de gasto </t>
  </si>
  <si>
    <t>PROCESO: PUBLICACIONES</t>
  </si>
  <si>
    <r>
      <t xml:space="preserve">OBJETIVO DEL PROCESO: </t>
    </r>
    <r>
      <rPr>
        <sz val="10"/>
        <color theme="1"/>
        <rFont val="Humanst521 BT"/>
        <family val="2"/>
      </rPr>
      <t xml:space="preserve"> Ofrecer servicios editoriales, de artes gráficas y de difusión, mediante el uso de tecnologías y talento humano calificados, para contribuir a la generación del conocimiento y a la conservación y la reinterpretación de la cultura, de manera que sea accesible a la comunidad.</t>
    </r>
  </si>
  <si>
    <r>
      <t xml:space="preserve">Riesgo 
</t>
    </r>
    <r>
      <rPr>
        <b/>
        <i/>
        <sz val="10"/>
        <color theme="1"/>
        <rFont val="Humanst521 BT"/>
        <family val="2"/>
      </rPr>
      <t>(Evento</t>
    </r>
    <r>
      <rPr>
        <b/>
        <sz val="10"/>
        <color theme="1"/>
        <rFont val="Humanst521 BT"/>
        <family val="2"/>
      </rPr>
      <t xml:space="preserve"> que puede afectar el logro del </t>
    </r>
    <r>
      <rPr>
        <b/>
        <i/>
        <sz val="10"/>
        <color theme="1"/>
        <rFont val="Humanst521 BT"/>
        <family val="2"/>
      </rPr>
      <t>objetivo)</t>
    </r>
  </si>
  <si>
    <r>
      <t xml:space="preserve">Agente generador
</t>
    </r>
    <r>
      <rPr>
        <b/>
        <i/>
        <sz val="10"/>
        <color theme="1"/>
        <rFont val="Humanst521 BT"/>
        <family val="2"/>
      </rPr>
      <t>(Sujeto</t>
    </r>
    <r>
      <rPr>
        <b/>
        <sz val="10"/>
        <color theme="1"/>
        <rFont val="Humanst521 BT"/>
        <family val="2"/>
      </rPr>
      <t xml:space="preserve"> u </t>
    </r>
    <r>
      <rPr>
        <b/>
        <i/>
        <sz val="10"/>
        <color theme="1"/>
        <rFont val="Humanst521 BT"/>
        <family val="2"/>
      </rPr>
      <t>objeto</t>
    </r>
    <r>
      <rPr>
        <b/>
        <sz val="10"/>
        <color theme="1"/>
        <rFont val="Humanst521 BT"/>
        <family val="2"/>
      </rPr>
      <t xml:space="preserve"> con capacidad para generar el riesgo)</t>
    </r>
  </si>
  <si>
    <r>
      <t xml:space="preserve">Efecto /
Consecuencias
 (Cómo se </t>
    </r>
    <r>
      <rPr>
        <b/>
        <i/>
        <sz val="10"/>
        <color theme="1"/>
        <rFont val="Humanst521 BT"/>
        <family val="2"/>
      </rPr>
      <t>refleja</t>
    </r>
    <r>
      <rPr>
        <b/>
        <sz val="10"/>
        <color theme="1"/>
        <rFont val="Humanst521 BT"/>
        <family val="2"/>
      </rPr>
      <t xml:space="preserve"> en la entidad?)</t>
    </r>
  </si>
  <si>
    <t xml:space="preserve">Indicador de la Acción </t>
  </si>
  <si>
    <r>
      <t xml:space="preserve">Riesgo
</t>
    </r>
    <r>
      <rPr>
        <b/>
        <i/>
        <sz val="10"/>
        <color theme="1"/>
        <rFont val="Humanst521 BT"/>
        <family val="2"/>
      </rPr>
      <t>Qué puede ocurrir?</t>
    </r>
  </si>
  <si>
    <r>
      <t xml:space="preserve">Descripción
</t>
    </r>
    <r>
      <rPr>
        <b/>
        <i/>
        <sz val="10"/>
        <color theme="1"/>
        <rFont val="Humanst521 BT"/>
        <family val="2"/>
      </rPr>
      <t>En qué consiste o cuáles son sus características?</t>
    </r>
  </si>
  <si>
    <t>Disminución de la visibilidad de la editorial universitaria</t>
  </si>
  <si>
    <t>División de Publicaciones
Comunidad UIS y la sociedad</t>
  </si>
  <si>
    <t>Disminución de las publicaciones de libros con sello Ediciones UIS</t>
  </si>
  <si>
    <t>Pocos interesados en solicitar la publicación de un libro</t>
  </si>
  <si>
    <t>Poca tecnología digital para la promoción de los libros</t>
  </si>
  <si>
    <t xml:space="preserve">Deterioro de la imagen de Publicaciones y de la UIS
Pérdida de recursos financieros 
</t>
  </si>
  <si>
    <t>Difusión por redes sociales</t>
  </si>
  <si>
    <t>EFECTIVIDAD MEDIA (4) = EFICACIA MEDIA (2) + EFICIENCIA MEDIA (2)</t>
  </si>
  <si>
    <t>Incorporar la tecnología digital para la promoción de las publicaciones con sello Ediciones UIS</t>
  </si>
  <si>
    <t>Jefe de la División de Publicaciones</t>
  </si>
  <si>
    <t>11de mayo de 2018</t>
  </si>
  <si>
    <t>Publicaciones UIS en plataformas digitales</t>
  </si>
  <si>
    <t>Poca difusión y comercialización de las obras científicas, literarias, artísticas y demás material impreso con el fin de que sean conocidas por la comunidad en general</t>
  </si>
  <si>
    <t>Disminución de la participación en eventos</t>
  </si>
  <si>
    <t>No se cuenta con los recursos necesarios</t>
  </si>
  <si>
    <t>No se incluyeron todos los gastos requeridos en la programación presupuestal</t>
  </si>
  <si>
    <t>Comercialización de los libros a través de la Tienda Universitaria y de los distribuidores autorizados, tales como Hipertexto Ltda. con su plataforma denominada Librería de la U y Lemoine Editores en sus canales de distribución nacional e internacional. Participación activa en ferias del libro nacionales e internacionales.</t>
  </si>
  <si>
    <t>Participar directamente en algunas ferias nacionales e internacionales</t>
  </si>
  <si>
    <t>Pérdida de clientes</t>
  </si>
  <si>
    <t>Clientes que no vuelven a solicitar servicios ni productos a la División de Publicaciones</t>
  </si>
  <si>
    <t xml:space="preserve">División de Publicaciones
</t>
  </si>
  <si>
    <t>Nivel bajo en la satisfacción de los clientes</t>
  </si>
  <si>
    <t>No cumplir con la entrega del producto terminado en las fechas pactadas</t>
  </si>
  <si>
    <t>Fallas en la planeación de la producción</t>
  </si>
  <si>
    <t xml:space="preserve">Deterioro de la imagen de Publicaciones y de la UIS
Pérdida de recursos financieros 
</t>
  </si>
  <si>
    <t>1 de junio de 2018</t>
  </si>
  <si>
    <t>Plan de acción</t>
  </si>
  <si>
    <t>Ausencia de nuevos clientes</t>
  </si>
  <si>
    <t>Desconocen los servicios ofrecidos por la División</t>
  </si>
  <si>
    <t>Falta de estrategias de mercadeo</t>
  </si>
  <si>
    <t>No se ha estudiado a fondo una solución</t>
  </si>
  <si>
    <t>Referidos por clientes permanentes (voz a voz)</t>
  </si>
  <si>
    <t>Realizar un proyecto de mercadeo</t>
  </si>
  <si>
    <t>6 de agosto de 2018</t>
  </si>
  <si>
    <t>Proyecto de mercadeo</t>
  </si>
  <si>
    <t>Déficit de ingresos por el fondo especial</t>
  </si>
  <si>
    <t xml:space="preserve">Saldo fiscal muy bajo </t>
  </si>
  <si>
    <t>Inversión en compra de nueva tecnología</t>
  </si>
  <si>
    <t>Demoras en la gestión del cobro</t>
  </si>
  <si>
    <t>No seguimiento a la cartera</t>
  </si>
  <si>
    <t>Pérdida de recursos financieros</t>
  </si>
  <si>
    <t>Gestionar con la DSI la inclusión de Publicaciones en la plataforma de Nuevas Versiones de la UIS</t>
  </si>
  <si>
    <t>Autorización de pagos de las UAA para Publicaciones en la plataforma de Nuevas Versiones (ingresos para el Fondo 7018)</t>
  </si>
  <si>
    <t>PROCESO: SERVICIOS INFORMÁTICOS Y DE TELECOMUNICACIONES</t>
  </si>
  <si>
    <r>
      <t>Riesgo 
(</t>
    </r>
    <r>
      <rPr>
        <b/>
        <i/>
        <sz val="9"/>
        <color indexed="18"/>
        <rFont val="Humanst521 BT"/>
        <family val="2"/>
      </rPr>
      <t>Evento</t>
    </r>
    <r>
      <rPr>
        <b/>
        <i/>
        <sz val="9"/>
        <rFont val="Humanst521 BT"/>
        <family val="2"/>
      </rPr>
      <t xml:space="preserve"> </t>
    </r>
    <r>
      <rPr>
        <b/>
        <sz val="9"/>
        <rFont val="Humanst521 BT"/>
        <family val="2"/>
      </rPr>
      <t>que puede afectar el logro del</t>
    </r>
    <r>
      <rPr>
        <b/>
        <sz val="9"/>
        <color indexed="18"/>
        <rFont val="Humanst521 BT"/>
        <family val="2"/>
      </rPr>
      <t xml:space="preserve"> </t>
    </r>
    <r>
      <rPr>
        <b/>
        <i/>
        <sz val="9"/>
        <color indexed="18"/>
        <rFont val="Humanst521 BT"/>
        <family val="2"/>
      </rPr>
      <t>objetivo</t>
    </r>
    <r>
      <rPr>
        <b/>
        <sz val="9"/>
        <rFont val="Humanst521 BT"/>
        <family val="2"/>
      </rPr>
      <t>)</t>
    </r>
  </si>
  <si>
    <r>
      <t>Agente generador
(</t>
    </r>
    <r>
      <rPr>
        <b/>
        <i/>
        <sz val="9"/>
        <color indexed="62"/>
        <rFont val="Humanst521 BT"/>
        <family val="2"/>
      </rPr>
      <t>Sujeto u objeto</t>
    </r>
    <r>
      <rPr>
        <b/>
        <sz val="9"/>
        <rFont val="Humanst521 BT"/>
        <family val="2"/>
      </rPr>
      <t xml:space="preserve"> con capacidad para generar el riesgo)</t>
    </r>
  </si>
  <si>
    <r>
      <t>Causas
(</t>
    </r>
    <r>
      <rPr>
        <b/>
        <i/>
        <sz val="9"/>
        <color indexed="18"/>
        <rFont val="Humanst521 BT"/>
        <family val="2"/>
      </rPr>
      <t>Factores</t>
    </r>
    <r>
      <rPr>
        <b/>
        <sz val="9"/>
        <rFont val="Humanst521 BT"/>
        <family val="2"/>
      </rPr>
      <t xml:space="preserve"> internos o externos)</t>
    </r>
  </si>
  <si>
    <t>Gestión inapropiada de las tecnologías de información y telecomunicaciones.</t>
  </si>
  <si>
    <t>Desarrollo de sistemas o aplicativos sin implantación.</t>
  </si>
  <si>
    <t xml:space="preserve">Jefes de las UAA's, Líderes de Desarrollo de la DSI y Alta Dirección </t>
  </si>
  <si>
    <t>Las solicitudes de desarrollo obedecen a la visión y las necesidades del jefe de cada UAA, cuya rotación impide dar continuidad a los proyectos.</t>
  </si>
  <si>
    <t>Grave (30)</t>
  </si>
  <si>
    <t>Los desarrollos o modificaciones a los sistemas de información nacen de los requerimientos directos realizados por las UAA's responsables de los procesos que dichos sistemas soportan.</t>
  </si>
  <si>
    <t>Formulación de un proyecto para la asignación de recursos para la actualización de los sistemas de información a la plataforma Java 8.  Ejemplo: Elecciones, Planta Física, Bienestar Universitario, Banco de proyectos, entre otros.</t>
  </si>
  <si>
    <t>Líder Proceso Servicios Informáticos y de Telecomunicaciones</t>
  </si>
  <si>
    <t>Proyecto presentado a la alta dirección o al BPPIUIS</t>
  </si>
  <si>
    <t>Cambios en los procesos institucionales que no puedan ser soportados por los sistemas de información existentes.</t>
  </si>
  <si>
    <t>El nivel de obsolescencia de algunos aplicativos es alto.</t>
  </si>
  <si>
    <t>El diseño de los sistemas se realizó partiendo de procesos que en algunos casos ya no se encuentran vigentes y se desarrolló sobre plataformas que a la fecha son obsoletas.</t>
  </si>
  <si>
    <t>Los sistemas han cumplido su ciclo de vida útil</t>
  </si>
  <si>
    <t>Sistemas de información con exceso de cambios o sistemas de información que no se ajustan a los procedimientos actuales.</t>
  </si>
  <si>
    <t>Tercerización de  los servicios que ofrece  la DSI, por parte de las UAA's.</t>
  </si>
  <si>
    <t>Desconocimiento por parte de las UAA de los servicios, recursos y capacidades con que cuenta la DSI.</t>
  </si>
  <si>
    <t>Falta de divulgación de los servicios, recursos y capacidades con que cuenta la DSI.</t>
  </si>
  <si>
    <t>Ausencia de un lineamiento o política institucional para el desarrollo de aplicaciones o la prestación de servicios transversales.</t>
  </si>
  <si>
    <t xml:space="preserve">Descentralización de los sistemas de información y pérdida de control sobre los recursos de TI.  </t>
  </si>
  <si>
    <t>Elaboración, publicación y divulgación del catálogo de servicios ofrecidos, ubicado en el portal web de la DSI.</t>
  </si>
  <si>
    <t>No disponibilidad de los servicios ofrecidos por la DSI</t>
  </si>
  <si>
    <t>No contar con acceso a los sistemas de información institucionales o a los servicios prestados por la DSI.</t>
  </si>
  <si>
    <t xml:space="preserve">Jefe y personal de la DSI, Coordinadores y Técnicos de las Sedes Regionales. </t>
  </si>
  <si>
    <t>No contar con la infraestructura adecuada y suficiente que permita soportar los sistemas y servicios prestados por la DSI.</t>
  </si>
  <si>
    <t xml:space="preserve">No se ha dado inicio a los procesos de adquisición de equipos o servicios para la actualización de la infraestructura existente. </t>
  </si>
  <si>
    <t>No se cuenta con un  diagnóstico y un esquema de infraestructura que permita tomar acciones de actualización y prevención.</t>
  </si>
  <si>
    <t>No prestación de los servicios ofrecidos por las UAA's, la DSI y las Sedes o demoras en la atención que se presta a los usuarios.</t>
  </si>
  <si>
    <t>Grave (40)</t>
  </si>
  <si>
    <t>Servidor de respaldo y red de almacenamiento de respaldo (SAN)</t>
  </si>
  <si>
    <t>REDUCIR, TRANSFERIR</t>
  </si>
  <si>
    <t>Adquisición, instalación y puesta en funcionamiento de la infraestructura de los servidores que alojan los sistemas de información de misión crítica de la Universidad</t>
  </si>
  <si>
    <t>Solución instalada</t>
  </si>
  <si>
    <t>Respaldo eléctrico (Planta eléctrica, UPS y circuitos independientes) en las salas de servidores institucionales.</t>
  </si>
  <si>
    <t>Puesta en marcha del centro de monitoreo de la red LAN institucional</t>
  </si>
  <si>
    <t>Centro de monitoreo en funcionamiento</t>
  </si>
  <si>
    <t>Respaldo para el servicio de internet (dos canales funcionando simultáneamente)</t>
  </si>
  <si>
    <r>
      <t xml:space="preserve">PROCESO: </t>
    </r>
    <r>
      <rPr>
        <sz val="11.5"/>
        <rFont val="Humanst521 BT"/>
        <family val="2"/>
      </rPr>
      <t>BIENESTAR ESTUDIANTIL</t>
    </r>
  </si>
  <si>
    <r>
      <t xml:space="preserve">OBJETIVO DEL PROCESO: </t>
    </r>
    <r>
      <rPr>
        <sz val="11.5"/>
        <rFont val="Humanst521 BT"/>
        <family val="2"/>
      </rPr>
      <t xml:space="preserve">Ofrecer y mantener servicios y programas que promuevan la formación integral y el mejoramiento de la calidad de vida de la comunidad estudiantil </t>
    </r>
  </si>
  <si>
    <r>
      <t xml:space="preserve">Riesgo 
</t>
    </r>
    <r>
      <rPr>
        <b/>
        <i/>
        <sz val="11.5"/>
        <rFont val="Humanst521 BT"/>
        <family val="2"/>
      </rPr>
      <t>(</t>
    </r>
    <r>
      <rPr>
        <b/>
        <i/>
        <sz val="11.5"/>
        <color indexed="18"/>
        <rFont val="Humanst521 BT"/>
        <family val="2"/>
      </rPr>
      <t>Evento</t>
    </r>
    <r>
      <rPr>
        <b/>
        <sz val="11.5"/>
        <rFont val="Humanst521 BT"/>
        <family val="2"/>
      </rPr>
      <t xml:space="preserve"> que puede afectar el logro del</t>
    </r>
    <r>
      <rPr>
        <b/>
        <sz val="11.5"/>
        <color indexed="18"/>
        <rFont val="Humanst521 BT"/>
        <family val="2"/>
      </rPr>
      <t xml:space="preserve"> </t>
    </r>
    <r>
      <rPr>
        <b/>
        <i/>
        <sz val="11.5"/>
        <color indexed="18"/>
        <rFont val="Humanst521 BT"/>
        <family val="2"/>
      </rPr>
      <t>objetivo</t>
    </r>
    <r>
      <rPr>
        <b/>
        <i/>
        <sz val="11.5"/>
        <rFont val="Humanst521 BT"/>
        <family val="2"/>
      </rPr>
      <t>)</t>
    </r>
  </si>
  <si>
    <r>
      <t xml:space="preserve">Agente generador
</t>
    </r>
    <r>
      <rPr>
        <b/>
        <i/>
        <sz val="11.5"/>
        <rFont val="Humanst521 BT"/>
        <family val="2"/>
      </rPr>
      <t>(</t>
    </r>
    <r>
      <rPr>
        <b/>
        <i/>
        <sz val="11.5"/>
        <color indexed="62"/>
        <rFont val="Humanst521 BT"/>
        <family val="2"/>
      </rPr>
      <t>Sujeto</t>
    </r>
    <r>
      <rPr>
        <b/>
        <sz val="11.5"/>
        <color indexed="62"/>
        <rFont val="Humanst521 BT"/>
        <family val="2"/>
      </rPr>
      <t xml:space="preserve"> u </t>
    </r>
    <r>
      <rPr>
        <b/>
        <i/>
        <sz val="11.5"/>
        <color indexed="62"/>
        <rFont val="Humanst521 BT"/>
        <family val="2"/>
      </rPr>
      <t>objeto</t>
    </r>
    <r>
      <rPr>
        <b/>
        <sz val="11.5"/>
        <rFont val="Humanst521 BT"/>
        <family val="2"/>
      </rPr>
      <t xml:space="preserve"> con capacidad para generar el riesgo)</t>
    </r>
  </si>
  <si>
    <r>
      <t xml:space="preserve">Causas
</t>
    </r>
    <r>
      <rPr>
        <b/>
        <i/>
        <sz val="11.5"/>
        <rFont val="Humanst521 BT"/>
        <family val="2"/>
      </rPr>
      <t>(</t>
    </r>
    <r>
      <rPr>
        <b/>
        <i/>
        <sz val="11.5"/>
        <color indexed="18"/>
        <rFont val="Humanst521 BT"/>
        <family val="2"/>
      </rPr>
      <t>Factores</t>
    </r>
    <r>
      <rPr>
        <b/>
        <sz val="11.5"/>
        <rFont val="Humanst521 BT"/>
        <family val="2"/>
      </rPr>
      <t xml:space="preserve"> internos o externos)</t>
    </r>
  </si>
  <si>
    <r>
      <t>Efecto /
Consecuencias
 (Cómo se</t>
    </r>
    <r>
      <rPr>
        <b/>
        <sz val="11.5"/>
        <color indexed="18"/>
        <rFont val="Humanst521 BT"/>
        <family val="2"/>
      </rPr>
      <t xml:space="preserve"> </t>
    </r>
    <r>
      <rPr>
        <b/>
        <i/>
        <sz val="11.5"/>
        <color indexed="18"/>
        <rFont val="Humanst521 BT"/>
        <family val="2"/>
      </rPr>
      <t>refleja</t>
    </r>
    <r>
      <rPr>
        <b/>
        <sz val="11.5"/>
        <color indexed="18"/>
        <rFont val="Humanst521 BT"/>
        <family val="2"/>
      </rPr>
      <t xml:space="preserve"> </t>
    </r>
    <r>
      <rPr>
        <b/>
        <sz val="11.5"/>
        <rFont val="Humanst521 BT"/>
        <family val="2"/>
      </rPr>
      <t>en la entidad?)</t>
    </r>
  </si>
  <si>
    <r>
      <t xml:space="preserve">Riesgo
</t>
    </r>
    <r>
      <rPr>
        <b/>
        <i/>
        <sz val="11.5"/>
        <color indexed="18"/>
        <rFont val="Humanst521 BT"/>
        <family val="2"/>
      </rPr>
      <t>Qué puede ocurrir?</t>
    </r>
  </si>
  <si>
    <r>
      <t xml:space="preserve">Descripción
</t>
    </r>
    <r>
      <rPr>
        <b/>
        <i/>
        <sz val="11.5"/>
        <color indexed="18"/>
        <rFont val="Humanst521 BT"/>
        <family val="2"/>
      </rPr>
      <t>En qué consiste o cuáles son sus características?</t>
    </r>
  </si>
  <si>
    <t xml:space="preserve">Fallas e inequidad en la asignación de los servicios de atención socio-económica </t>
  </si>
  <si>
    <t xml:space="preserve">Situación en la cual no se adjudican los servicios ofrecidos en el subproceso de atención socio -económica de Bienestar Estudiantil a la población para la cual están destinados. </t>
  </si>
  <si>
    <t xml:space="preserve">Jefe de División,  Jefe de Sección de Comedores y Cafetería y Comité de Bienestar Universitario Estudiantil.
División de Servicios de Información
División Financiera (Liquidaciones y Comité de Matrículas)
Dirección de Admisiones y Registro Académico  
Estudiantes </t>
  </si>
  <si>
    <t>Los estudiantes no se inscriben dentro del tiempo establecido por la Universidad.</t>
  </si>
  <si>
    <t>Fallas en el Sistema</t>
  </si>
  <si>
    <t xml:space="preserve">Las red de telefonía e internet de la Universidad no cuenta con la suficiente capacidad para atender la demanda de la Comunidad Universitaria, ocasionando fallas constantes en las redes y sistemas de información </t>
  </si>
  <si>
    <t xml:space="preserve">Insatisfacción de los usuarios.                                                                                                                                                                                                                                                                                                                                                                                                                                                       Disminuir la asignación de recursos financieros para Bienestar Universitario por parte de la UIS o para la UIS por parte del Estado
Deterioro de la imagen de Bienestar Universitario y de la Institución
Desconfianza sobre la transparencia de los procesos de la Universidad
</t>
  </si>
  <si>
    <t xml:space="preserve"> MODERADO (10)</t>
  </si>
  <si>
    <t>Desde la SCC se monitorea constantemente el sistema de Comedores durante el periodo de inscripciones, para identificar oportunamente cualquier falla  y reportarla a la DSI.</t>
  </si>
  <si>
    <t>ACEPTABLE (5)
IMPACTO: LEVE (5)
PROBABILIDAD: BAJA (1)</t>
  </si>
  <si>
    <t>Falta de accesibilidad a los medios de comunicación, por factores internos o externos.</t>
  </si>
  <si>
    <t>El estudiante se encuentra en lugares apartados, situación personal que impida el acceso (incapacidad física, calamidad doméstica).</t>
  </si>
  <si>
    <t>El Comité  de Bienestar Universitario Estudiantil elabora y aprueba  un cronograma que contiene todas las fechas y actividades del proceso de asignación de los beneficios de Comedores, Residencias estudiantiles y Auxilio de sostenimiento femenino, esta información se publica con anterioridad en la Página Web de la Universidad, en las carteleras de la DBU y en las redes sociales. 
La DSI puso en funcionamiento una APP para realizar los procesos de inscripción a los programas y servicios ofrecidos por BU</t>
  </si>
  <si>
    <t>Fallas en el proceso de adjudicación del servicio de comedores</t>
  </si>
  <si>
    <t>Dificultad para acceder al sistema financiero o académico originado por fallas internas, por congestión en la red o por causas atribuibles al proceso de Sistemas Informáticos y de Telecomunicaciones.
Acceso limitado o restringido al sistema de adjudicación, por la necesidad de garantizar la seguridad y veracidad de la información
Ausencia del personal responsable del sistema de adjudicación por problemas personales.</t>
  </si>
  <si>
    <t xml:space="preserve">
El Jefe de la DBU, la Jefe de la SCC y el Auxiliar de servicios de Bienestar cuentan con acceso al Sistema de adjudicación de Comedores</t>
  </si>
  <si>
    <t>Elaborar un instructivo general del uso del sistema de comedores estudiantiles resultado del proceso de capacitación a un funcionario de la SCC</t>
  </si>
  <si>
    <t>Jefe SCC, profesional asuntos administrativos SCC, profesional DSI que apoya el servicio de Comedores y Auxiliar de servicios de BU</t>
  </si>
  <si>
    <t>24 de abril de 2018</t>
  </si>
  <si>
    <t>Instructivo general del uso del sistema de comedores</t>
  </si>
  <si>
    <t xml:space="preserve">Capacidad limitada en los servicios a ofrecer </t>
  </si>
  <si>
    <t>Hay una infraestructura y recursos con  capacidad limitada</t>
  </si>
  <si>
    <t>Cronograma de mantenimiento preventivo y proyectos de modernización de la infraestructura física y de equipos tecnológicos (si aplica)</t>
  </si>
  <si>
    <t>Presentación de información inexacta por parte del estudiante</t>
  </si>
  <si>
    <t>Deseo del estudiante de recibir el beneficio económico</t>
  </si>
  <si>
    <t>Evaluación de las solicitudes de los estudiantes en el comité de matrículas y comité de Bienestar Universitario Estudiantil
Reglamentación de los beneficios, con sus respectivos requisitos y proceso de selección a través de acuerdos del CS</t>
  </si>
  <si>
    <t xml:space="preserve">Mejora en las unidades económicas familiares </t>
  </si>
  <si>
    <t xml:space="preserve">Aumentan los ingresos </t>
  </si>
  <si>
    <t>Realizar visitas domiciliarias a un muestreo de estudiantes beneficiarios del servicio de comedores que han sido adjudicados por casos de vulnerabilidad, con el ánimo de corroborar su condición socioeconómica</t>
  </si>
  <si>
    <t>Jefe SSISDS y Trabajadoras Sociales SSISDS</t>
  </si>
  <si>
    <t xml:space="preserve">  # de estudiantes visitados por semestre / # total de estudiantes adjudicados por casos de vulnerabilidad por semestre</t>
  </si>
  <si>
    <t xml:space="preserve">Verificar en el Sistema de afiliación a la seguridad social, el nivel socioeconómico de los miembros de la Unidad económica familiar de un muestreo de estudiantes que solicitan el beneficio de Reliquidación de Matrícula. </t>
  </si>
  <si>
    <t>Comité de matrículas</t>
  </si>
  <si>
    <t># de estudiantes verificados por semestre / # total de estudiantes que solicitan el beneficio</t>
  </si>
  <si>
    <t>Incumplimiento de los atributos de calidad definidos para los programas y servicios de Bienestar Universitario</t>
  </si>
  <si>
    <t>Ofrecer servicios o productos que presenten fallas en atributos como: inocuidad, calidad, 
 oportunidad, pertinencia, integralidad, eficacia, confiabilidad; y confidencialidad de la información (según el caso).</t>
  </si>
  <si>
    <t>Personal profesional, administrativo y operativo de la División de Bienestar Universitario
Dirección de la Universidad
División de Servicios de Información
Estudiantes</t>
  </si>
  <si>
    <t>Personal que no reúna las competencias requeridas para el cargo (habilidades personales y técnicas, conocimiento y experiencia)</t>
  </si>
  <si>
    <t>Por causas atribuibles al proceso de Talento Humano.
Modalidad de contratación y dificultades en el desempeño del personal de planta.</t>
  </si>
  <si>
    <t xml:space="preserve">No se asignan actividades misionales a auxiliares estudiantiles. 
Capacitación permanente al personal de la División.  </t>
  </si>
  <si>
    <t>TOLERABLE (10)
IMPACTO: MODERADO  (10)
PROBABILIDAD: BAJA (1)</t>
  </si>
  <si>
    <t>EVITAR / REDUCIR</t>
  </si>
  <si>
    <t>Cierre de la Universidad o problemas de orden público.</t>
  </si>
  <si>
    <t xml:space="preserve">Atención de las urgencias de los estudiantes en el Hospital Universitario de Santander </t>
  </si>
  <si>
    <t>Desconocimiento de los parámetros y criterios para la prestación adecuada de servicios y programas de Bienestar Universitario.</t>
  </si>
  <si>
    <t>Por omisión u olvido</t>
  </si>
  <si>
    <t xml:space="preserve">Capacitación permanente al personal de la División.  </t>
  </si>
  <si>
    <t xml:space="preserve"> Por falta de planes y programas que permitan efectuar un adecuado control y seguimiento </t>
  </si>
  <si>
    <t>Cumplimiento de las actividades descritas en los siguientes programas de la SCC: Control de Plagas y Roedores, Muestreo microbiológico y fisicoquímico y  Monitoreo  de agua potable</t>
  </si>
  <si>
    <t xml:space="preserve">Jefe SCC  y profesionales de apoyo SCC </t>
  </si>
  <si>
    <t># de actividades realizadas / # total de actividades descritas</t>
  </si>
  <si>
    <t>Por falta de una adecuada inducción al personal que se contrata en aspectos relativos a las condiciones de calidad de los servicios que se deben ofrecer a los estudiantes.</t>
  </si>
  <si>
    <t xml:space="preserve">Socialización permanentemente  de las guías, programas, protocolos, formatos,  procedimientos, normatividad e instructivos de los diferentes programas y servicios. </t>
  </si>
  <si>
    <t>Carencia de recursos humanos, tecnológicos, financieros.</t>
  </si>
  <si>
    <t>Por insuficiente asignación presupuestal para el funcionamiento de la División de Bienestar Universitario.
Por falta de gestión desde la Jefatura de la División y de las Secciones para allegar los recursos adicionales necesarios.</t>
  </si>
  <si>
    <t>Insatisfacción y afectación de la salud y el bienestar de los usuarios
Disminución de la asignación de recursos financieros para Bienestar Universitario por parte de la UIS
Deterioro de la imagen de Bienestar Universitario y de la Institución.
Pérdida de credibilidad 
Sanciones, problemas jurídicos</t>
  </si>
  <si>
    <t>Actualización constante los contratos interadministrativos con las Instituciones Prestadoras de Servicios de salud para los estudiantes (HUS - HPSC)
Renovación oportuna de la póliza de accidentes estudiantiles</t>
  </si>
  <si>
    <t>Apoyo a las diferentes Unidades Académicas de la Universidad, generando espacios para la rotación de estudiantes en práctica de Medicina, Enfermería, Ingeniería,  Fisioterapia, Nutrición, Trabajo Social, etc.</t>
  </si>
  <si>
    <t xml:space="preserve">Acompañar y dar apoyo a los estudiantes que realizan  proyectos de grado. </t>
  </si>
  <si>
    <t>Jefe DBU, Jefes de Secciones y Profesionales de apoyo de BU</t>
  </si>
  <si>
    <t>Proyectos de grado con acompañamiento por parte de BU</t>
  </si>
  <si>
    <t>Proveedores de insumos no calificados.</t>
  </si>
  <si>
    <t>Falencias en el proceso de selección y evaluación de proveedores.</t>
  </si>
  <si>
    <t xml:space="preserve">Se presentan errores en los procesos licitatorios. </t>
  </si>
  <si>
    <t>Puesta en funcionamiento del Estatuto de contratación de la UIS</t>
  </si>
  <si>
    <t xml:space="preserve">Realizar visitas a los proveedores de los servicios de recolección de residuos, consultas oftalmologías, de optometría y profamilia. </t>
  </si>
  <si>
    <t>Jefe SSISDS y profesional de apoyo SSISDS</t>
  </si>
  <si>
    <t xml:space="preserve"># de Proveedores visitados / # total de visitas programadas </t>
  </si>
  <si>
    <t>100%</t>
  </si>
  <si>
    <t>Realizar durante la ejecución de los contratos de suministro de alimentos de medio y mayor riesgo en salud pública, visita de inspección del cumplimiento de las Buenas Prácticas de Manufactura.</t>
  </si>
  <si>
    <t>Jefe SCC , profesional de apoyo administrativo  SCC</t>
  </si>
  <si>
    <t># de proveedores visitados / # total proveedores de alimentos de medio y mayor riesgo en salud pública de la SCC</t>
  </si>
  <si>
    <t>50%</t>
  </si>
  <si>
    <t xml:space="preserve">Fallas en los sistemas de información de Bienestar Universitario. </t>
  </si>
  <si>
    <t>Por causas atribuibles al proceso de Sistemas Informáticos y Telecomunicaciones.</t>
  </si>
  <si>
    <t>No se han actualizado y mejorado los sistemas informáticos de Bienestar Universitario</t>
  </si>
  <si>
    <t>Realización permanente  de encuestas de satisfacción del usuario</t>
  </si>
  <si>
    <t>Pérdida de información histórica del SIMSIS (Sistema de Información para el Manejo de Servicios Integrales de Salud).</t>
  </si>
  <si>
    <t>Uso del software SIMSIS II para la conservación y custodia de la información de las Historias Clínicas de los estudiantes</t>
  </si>
  <si>
    <r>
      <t xml:space="preserve">Hacer el seguimiento de la realización de </t>
    </r>
    <r>
      <rPr>
        <i/>
        <sz val="11.5"/>
        <rFont val="Humanst521 BT"/>
        <family val="2"/>
      </rPr>
      <t>Backup</t>
    </r>
    <r>
      <rPr>
        <sz val="11.5"/>
        <rFont val="Humanst521 BT"/>
        <family val="2"/>
      </rPr>
      <t xml:space="preserve"> periódicos de la información de la Sección Salud y PEP que esta a cargo de la DSI</t>
    </r>
  </si>
  <si>
    <t xml:space="preserve">Jefe Sección Salud </t>
  </si>
  <si>
    <t>Seguimientos realizados por año</t>
  </si>
  <si>
    <t>Disminución en el portafolio de programas y servicios ofertados  y en las coberturas de atención a la población estudiantil</t>
  </si>
  <si>
    <t>Disminuir en número los programas y/o servicios ofrecidos y la cantidad de estudiantes beneficiados.</t>
  </si>
  <si>
    <t xml:space="preserve">Dirección de la Universidad.
Jefes de División y de Sección de Bienestar Universitario.
Ministerio de Educación.
Ministerio de la Protección Social.
Normas oficiales, decretos y legislación.
</t>
  </si>
  <si>
    <t>Cambios desfavorables en las políticas de la Universidad con respecto a Bienestar Universitario.</t>
  </si>
  <si>
    <t xml:space="preserve">Insatisfacción de los usuarios
Disminución de la asignación de recursos financieros para Bienestar Universitario por parte de la UIS.
Deterioro de la imagen de Bienestar Universitario y de la UIS
</t>
  </si>
  <si>
    <t>Reportes trimestrales de las coberturas de servicios y participaciones en los Programas Educativo Preventivos</t>
  </si>
  <si>
    <t>Cambios desfavorables en la legislación y en las normas y decretos emanados del Estado.</t>
  </si>
  <si>
    <t>Aumento de la demanda de los servicios con la misma capacidad de atención.</t>
  </si>
  <si>
    <t>Por aumento en la población estudiantil de la UIS.</t>
  </si>
  <si>
    <t>Estimación anual del talento humano profesional de la SSISDS, necesario para la prestación de programas y servicios.</t>
  </si>
  <si>
    <t>Disminución en la oferta de servicios.</t>
  </si>
  <si>
    <t>Daños en la infraestructura (por causas atribuibles al deterioro de los recursos físicos).</t>
  </si>
  <si>
    <t xml:space="preserve">Cronograma de mantenimiento preventivo anual para los equipos  de la División.
Elaboración de los contratos de mantenimiento correctivo anual (si aplica) o solicitudes a la División de Mantenimiento Tecnológico. </t>
  </si>
  <si>
    <t>Gestionar cuando sea necesario, los recursos suficientes para la realización de mantenimientos preventivos a  la maquinaria y equipos con criticidad alta de la DBU</t>
  </si>
  <si>
    <t>Jefe de la División y Jefes de secciones</t>
  </si>
  <si>
    <t xml:space="preserve">Las necesarias hasta obtener los recursos o una respuesta por escrito </t>
  </si>
  <si>
    <t xml:space="preserve">Verificar periódicamente el cumplimiento oportuno del cronograma de mantenimiento preventivo de los equipos con criticidad alta  en Bienestar Universitario.
</t>
  </si>
  <si>
    <t xml:space="preserve">Jefe de la División y Jefes de secciones </t>
  </si>
  <si>
    <t>Incumplimiento de los requisitos obligatorios para la prestación de los programas y servicios</t>
  </si>
  <si>
    <t>Situación en la cual no se cumple con uno o más de los requisitos exigidos por las normas que aplican a la prestación de servicios de salud y alimentación</t>
  </si>
  <si>
    <t>Funcionarios de Bienestar Universitario y personal en práctica</t>
  </si>
  <si>
    <t>No se aplica en forma estricta la normatividad  vigente</t>
  </si>
  <si>
    <t>Por omisión, impericia o negligencia de los funcionarios y de las personas en práctica</t>
  </si>
  <si>
    <t>Por fallas en el proceso de selección de los funcionarios, fallas en el proceso de inducción, entrenamiento y en el proceso de verificación</t>
  </si>
  <si>
    <t>Insatisfacción de los usuarios.
Perdida de certificación y habilitación de los entes de control.
Daños a la salud e integridad de los usuarios. 
Pérdida de la credibilidad de los usuarios.
Afectación de la imagen de Bienestar Universitario y de la Universidad.</t>
  </si>
  <si>
    <t>TOLERABLE (10)
IMPACTO: MODERADO (10)
PROBABILIDAD: BAJA (1)</t>
  </si>
  <si>
    <t>Cumplimiento de los procedimientos establecidos por la División de Recursos Humanos para la contratación del personal</t>
  </si>
  <si>
    <t>Capacitación continua para todos los funcionarios de la División</t>
  </si>
  <si>
    <t>Realizar inducción para nuevos funcionarios y practicantes sobre el Sistema de Gestión de calidad</t>
  </si>
  <si>
    <t>Profesional facilitador del SGC y/o integrantes del Grupo Primario.</t>
  </si>
  <si>
    <t xml:space="preserve">Cumplimiento de requisitos </t>
  </si>
  <si>
    <t>Revisión constante del Sistema de PQRDSR de la Universidad.</t>
  </si>
  <si>
    <t>Posibilidad de que alguien se apodere del dinero de la SCC, recibido por la venta de comestibles y medicinas a través de las cafeterías administradas por la DBU</t>
  </si>
  <si>
    <t xml:space="preserve">Funcionario
responsable del
manejo de dinero
Comunidad Universitaria
Delincuencia común
(entorno)
</t>
  </si>
  <si>
    <t>El traslado de los dineros recibidos en las cajas de las cafeterías de la SCC hacia la caja fuerte y hacia la entidad bancaria, se realiza sin acompañamiento de personal de seguridad</t>
  </si>
  <si>
    <t>Las cajas de las cafeterías, la caja fuerte y la entidad bancaria se encuentran al interior de las instalaciones de la UIS</t>
  </si>
  <si>
    <t>Incumplimiento de los
procedimientos
Sanciones disciplinarias y
penales 
Pérdidas económicas
Deterioro de la imágen
Institucional</t>
  </si>
  <si>
    <t>Dar cumplimiento al procedimiento ingresos por caja de los puntos de venta de la cafetería de la División de Bienestar Universitario PBE.24</t>
  </si>
  <si>
    <t>REDUCIR / COMPARTIR</t>
  </si>
  <si>
    <t>Socializar con los nuevos empleados contratados para el  manejo de dinero en el Campus, el procedimiento  PBE.24.</t>
  </si>
  <si>
    <t>Jefe SCC y Profesional de apoyo SCC</t>
  </si>
  <si>
    <t># de personas capacitadas  / # total de empleados nuevos contratados para el  manejo de dinero en el Campus</t>
  </si>
  <si>
    <t>Condiciones del entorno (delincuencia común)</t>
  </si>
  <si>
    <t>Inseguridad interna y externa y en el trayecto desde las cajas de las cafeterías de la SCC hacia la caja fuerte y hacia el banco en donde se realizan las consignaciones</t>
  </si>
  <si>
    <t>No se cuenta con un protocolo de cambios de ruta para el traslado de dinero de un lugar a otro</t>
  </si>
  <si>
    <t>Hacer uso de Dineros de la Universidad a titulo personal</t>
  </si>
  <si>
    <t>No se registran la totalidad de los elementos vendidos en las cafeterías</t>
  </si>
  <si>
    <t xml:space="preserve">No se realiza inventario de productos con la periodicidad necesaria </t>
  </si>
  <si>
    <t xml:space="preserve">Se entrega a la Sección de Inventarios UIS, un inventario final que contenga los ítems: elemento, unidad, cantidad y valor comercial de los productos ubicados en las Bodegas y Cafeterías al finalizar el año. </t>
  </si>
  <si>
    <t xml:space="preserve">Inventarios realizados </t>
  </si>
  <si>
    <t xml:space="preserve">Efectuar arqueos sorpresa de ventas por parte de la Sección Comedores y Cafetería a cada uno de los puntos de venta de las cafeterías de la SCC  (Bienestar, Humanistas, Akademia, Bien estar bien y el Bosque) </t>
  </si>
  <si>
    <t xml:space="preserve">1 de mayo de 2018 </t>
  </si>
  <si>
    <t xml:space="preserve">Arqueos realizados </t>
  </si>
  <si>
    <t xml:space="preserve">Solicitar a la Dirección de Control Interno y Evaluación de Gestión, la realización de arqueos sorpresa a cada uno de los puntos de venta de las Cafeterías de la SCC  (Bienestar, Humanitas, Akademia, Bien estar bien y el Bosque) </t>
  </si>
  <si>
    <t>Jefe SCC</t>
  </si>
  <si>
    <t xml:space="preserve">Enero de 2018 </t>
  </si>
  <si>
    <t xml:space="preserve">Las necesarias hasta que la DCIEG realice la actividad  o envíe  una respuesta por escrito </t>
  </si>
  <si>
    <t xml:space="preserve">No todos los funcionarios que manejan dinero en la SCC tienen asignada dicha responsabilidad en el manual de funciones establecido por la División de Recursos Humanos </t>
  </si>
  <si>
    <t>Solicitar a la División de Recursos Humanos la actualización del manual de funciones, asegurando que todas las personas que manejen dinero en la SCC tengan asignada dicha responsabilidad</t>
  </si>
  <si>
    <t xml:space="preserve">Las necesarias hasta que la DRH realice la actualización  o envíe  una respuesta por escrito </t>
  </si>
  <si>
    <t xml:space="preserve">Incumplimiento en la aplicación del Estatuto de contratación de la Universidad y su reglamentación  </t>
  </si>
  <si>
    <t xml:space="preserve">
Incorrecta interpretación del Estatuto u omisión de alguno de sus artículos,  ocasionando procesos contractuales incompletos o erróneos 
</t>
  </si>
  <si>
    <t xml:space="preserve">Jefe DBU, Jefe SCC, Jefe SSISDS y Profesionales de apoyo encargados de procesos contractuales </t>
  </si>
  <si>
    <t xml:space="preserve">Falta de conocimiento y experticia de los funcionarios de la DBU para la aplicación del Estatuto de contratación de la UIS </t>
  </si>
  <si>
    <t xml:space="preserve">Hallazgos en las
Auditorías Internas y
externas.
 Investigaciones
Disciplinarias
 Quejas y/o reclamos
 Dificultad en la planeación y programación de los servicios de alimentación
</t>
  </si>
  <si>
    <t xml:space="preserve">Comunicación permanente por parte de los Supervisores de contratos, hacia los proveedores que incumplen las especificaciones técnicas contractuales. </t>
  </si>
  <si>
    <t xml:space="preserve">Falta de rigurosidad en el proceso de supervisión de contratos </t>
  </si>
  <si>
    <t>La SCC no tiene capacidad de almacenaje, para poder efectuar procesos de compra semanales o mensuales, razón por la cual se realizan diariamente, aumentando muchísimo el volumen de facturas y el movimiento de los contratos</t>
  </si>
  <si>
    <t xml:space="preserve">Diligenciar el formato de devoluciones y eventualidades, de esta manera se apoyará a los supervisores de contratos en la labor de supervisión </t>
  </si>
  <si>
    <t xml:space="preserve"> Almacenista y Auxiliar de Almacén de la SCC</t>
  </si>
  <si>
    <t>1 de mayo de 2018</t>
  </si>
  <si>
    <t>N/A</t>
  </si>
  <si>
    <t>Fallas en la inocuidad de los alimentos ofrecidos a la Comunidad Universitaria</t>
  </si>
  <si>
    <t>Los alimentos entran en contacto con sustancias ajenas, generalmente nocivas para la salud, generando contaminación cruzada directa e indirecta</t>
  </si>
  <si>
    <t>Proveedores y personal manipulador de alimentos de la SCC</t>
  </si>
  <si>
    <t xml:space="preserve">No se cumplen con las normas de bioseguridad en la manipulación de alimentos </t>
  </si>
  <si>
    <t>Falta cultura y capacitación al respecto</t>
  </si>
  <si>
    <t>Afectaciones en la salud de los comensales
Sanciones y hallazgos por parte de los entes de vigilancia en la industria de alimentos</t>
  </si>
  <si>
    <t>Capacitar al personal operativo y administrativo de la SCC, en temas relacionados con las Buenas Prácticas de Manufactura .</t>
  </si>
  <si>
    <t># de personas sensibilizadas / # total de personas adscritas a la SCC</t>
  </si>
  <si>
    <t>Poca rigurosidad en el proceso de recepción y almacenamiento de materia prima y manipulación de producto en proceso</t>
  </si>
  <si>
    <t>Ausencia de fichas técnicas para cada uno de los grupos de comestibles manejados por la SCC</t>
  </si>
  <si>
    <t xml:space="preserve">Capacitar al personal de bodega de la SCC, en temas relacionados con las Buenas Prácticas de recepción y almacenamiento de materias primas e insumos. </t>
  </si>
  <si>
    <t># de personas sensibilizadas / # total de personas adscritas a la bodega de la SCC (2 personas)</t>
  </si>
  <si>
    <t xml:space="preserve">Falta de capacitación en el tema </t>
  </si>
  <si>
    <t>Realizar jornadas de limpieza profunda y organización de bodegas de la SCC</t>
  </si>
  <si>
    <t>Personal operativo de bodega, profesional asuntos administrativos SCC</t>
  </si>
  <si>
    <t>Jornadas realizadas</t>
  </si>
  <si>
    <t xml:space="preserve">Los desechos generados de los procesos de alistamiento, preparación, distribución y consumo de alimentos ofertados por la SCC, crean dos posibles problemas para la SCC, la no recolección de los mismos y la inadecuada disposición final. </t>
  </si>
  <si>
    <t xml:space="preserve">
Personal manipulador de alimentos de la SCC 
Consumidores de los alimentos ofertados por la SCC
</t>
  </si>
  <si>
    <t xml:space="preserve">No se cuenta con una persona o empresa seria que provea a la Universidad un servicio de recolección de desechos oportuno y eficaz </t>
  </si>
  <si>
    <t xml:space="preserve">No se han realizado las gestiones pertinentes para subsanar esta irregularidad </t>
  </si>
  <si>
    <t xml:space="preserve">Malos olores y presencia de animales en la SCC
Afectaciones a terceros dada la disposición final de los desechos </t>
  </si>
  <si>
    <t xml:space="preserve">Uso de un shut en acero inoxidable con tapas para la disposición higiénica del residuo </t>
  </si>
  <si>
    <t>Gestionar con la Alta Dirección de la Universidad la aprobación de recursos para contratar una Orden de prestación de servicios de recolección del residuo en la SCC por parte de una empresa externa</t>
  </si>
  <si>
    <t>Jefe DBU y Jefe SCC</t>
  </si>
  <si>
    <t xml:space="preserve">La persona que actualmente recoge los desechos, no le garantiza a la Universidad la adecuada disposición final de los mismos </t>
  </si>
  <si>
    <t xml:space="preserve">No se han documentado acuerdos de servicio, responsabilidades, tiempos, tarifas y demás requerimientos para la prestación adecuada del servicio de recolección  </t>
  </si>
  <si>
    <t>Fallas en la prestación de servicios públicos como agua, luz y gas</t>
  </si>
  <si>
    <t xml:space="preserve">Suspensión de energía eléctrica, agua potable o gas doméstico por parte de las empresas proveedoras de estos servicios </t>
  </si>
  <si>
    <t xml:space="preserve">Empresas prestadoras de servicios públicos </t>
  </si>
  <si>
    <t>Daños internos</t>
  </si>
  <si>
    <t>Falta de mantenimiento preventivo de las redes eléctricas, tuberías de agua y gas y caldera de la SCC</t>
  </si>
  <si>
    <t xml:space="preserve">Incapacidad de responder ante la demanda de servicios de alimentación </t>
  </si>
  <si>
    <t xml:space="preserve">Mantenimiento anual obligatorio por parte de al empresa Gasoriente en el caso de las tuberías de gas y de ARC Ingeniería para el caso de la Caldera   
Información oportuna y veraz a la División de Planta Física para que realicen cualquier ajuste o arreglo menor </t>
  </si>
  <si>
    <t>Gestionar los recursos necesarios para la realización del mantenimiento preventivo anual de la Caldera de la SCC</t>
  </si>
  <si>
    <t>Fallas externas por causas ajenas a la UIS</t>
  </si>
  <si>
    <t>Gestionar con la Alta Dirección la aprobación de recursos para contratar una Orden de prestación de limpieza y desinfección anual de tanques de agua por parte de una empresa externa</t>
  </si>
  <si>
    <t>Gestionar recursos para comprar una Planta generadora de energía eléctrica</t>
  </si>
  <si>
    <t>Jefe DBU y Jefes de Sección</t>
  </si>
  <si>
    <r>
      <rPr>
        <b/>
        <sz val="11.5"/>
        <rFont val="Humanst521 BT"/>
        <family val="2"/>
      </rPr>
      <t>SEDE MALAGA</t>
    </r>
    <r>
      <rPr>
        <sz val="11.5"/>
        <rFont val="Humanst521 BT"/>
        <family val="2"/>
      </rPr>
      <t xml:space="preserve">
Incumplimiento de los objetivos de calidad definidos para los programas y servicios de Bienestar Universitario.
</t>
    </r>
  </si>
  <si>
    <t>Brindar servicios que carezcan de uno a mas de las siguientes características: pertinencia, oportunidad, eficacia, buen servicio</t>
  </si>
  <si>
    <t xml:space="preserve">Personal profesional administrativo y operativo de la División de Bienestar Universitario.                                             
Dirección de la Universidad. 
Estudiantes 
División de Servicios de Información.             </t>
  </si>
  <si>
    <t>Desconocimiento de los parámetros y criterios para la prestación adecuada de los servicios y programas de Bienestar Universitario</t>
  </si>
  <si>
    <t>Por falta de una adecuada inducción al personal que se contrata en aspectos relativos a condiciones de los servicios que se deben ofrecer a los estudiantes</t>
  </si>
  <si>
    <t>Deterioro de la imagen de Bienestar Universitario y de la Institución.
Perdida de credibilidad
Disminución  de la asignación de los recursos para Bienestar Universitario
Demora en los tiempos de respuesta a los beneficiarios</t>
  </si>
  <si>
    <t>Plan de Formación del Proceso Bienestar Estudiantil</t>
  </si>
  <si>
    <t xml:space="preserve">Capacitar al personal de Bienestar Universitario </t>
  </si>
  <si>
    <t xml:space="preserve">Líder del Proceso de Bienestar Estudiantil Sede Málaga   
</t>
  </si>
  <si>
    <t>30 Junio de 2019</t>
  </si>
  <si>
    <t xml:space="preserve">Capacitaciones brindadas </t>
  </si>
  <si>
    <t>Carencia de recursos humanos, tecnológicos y financieros.</t>
  </si>
  <si>
    <t>El número de profesionales no es suficiente para atender la población beneficiaria</t>
  </si>
  <si>
    <t>Aumento en la población beneficiaria</t>
  </si>
  <si>
    <t>Estadísticas de crecimiento de la población estudiantil en la Sede
Contrato con los profesionales necesarios para desempeñar las labores propias del Proceso de Bienestar Estudiantil</t>
  </si>
  <si>
    <t xml:space="preserve">Gestionar la contratación de los profesionales necesarios para el buen desempeño del proceso de Bienestar estudiantil.        
</t>
  </si>
  <si>
    <t xml:space="preserve">Líder del Proceso de Bienestar Estudiantil Sede Málaga   </t>
  </si>
  <si>
    <t>Plan de Contratación del personal de la Sede.</t>
  </si>
  <si>
    <t>Ofrecer servicios que carezcan de uno o más de los siguientes atributos: oportunidad, pertinencia, integralidad, eficacia, confiabilidad; y confidencialidad de la información (según el caso).</t>
  </si>
  <si>
    <t>Personal profesional, administrativo y operativo de la División de Bienestar Universitario
División de Servicios de Información</t>
  </si>
  <si>
    <t>Fallas en los sistemas de información de Bienestar Universitario.</t>
  </si>
  <si>
    <t>Por causas atribuibles al proceso de Servicios Informáticos y Telecomunicaciones.</t>
  </si>
  <si>
    <t>No se han actualizado y mejorado los servicios de información de Bienestar Universitario utilizados en la Sede</t>
  </si>
  <si>
    <t>Insatisfacción de los usuarios.
Disminuir la asignación de recursos financieros para Bienestar Universitario por parte de la UIS o para la UIS por parte del Estado
Deterioro de la imagen de Bienestar Universitario y de la Institución
Desconfianza sobre la transparencia de los procesos de la Universidad</t>
  </si>
  <si>
    <t>MODERADO (20)
IMPACTO: MODERADO (10) 
PROBABILIDAD: MEDIA (2)</t>
  </si>
  <si>
    <t>Solicitar a la DSI la activación  de los Sistemas de información de Bienestar Universitario que apliquen, en la Sede</t>
  </si>
  <si>
    <t>Módulos activados y funcionando / Total de módulos solicitados</t>
  </si>
  <si>
    <r>
      <rPr>
        <b/>
        <sz val="11.5"/>
        <rFont val="Humanst521 BT"/>
        <family val="2"/>
      </rPr>
      <t>SEDE MÁLAGA</t>
    </r>
    <r>
      <rPr>
        <sz val="11.5"/>
        <rFont val="Humanst521 BT"/>
        <family val="2"/>
      </rPr>
      <t xml:space="preserve">
Disminución en la Cobertura de Programas Educativo Preventivos ofrecidos. </t>
    </r>
  </si>
  <si>
    <t>Disminución  en número asistentes a los
Programas Educativo-Preventivos.</t>
  </si>
  <si>
    <t>Equipo de Trabajo Bienestar Estudiantil. 
Comunidad Estudiantil.</t>
  </si>
  <si>
    <t>Falta de planeación unificada y efectiva.</t>
  </si>
  <si>
    <t>Incumplimiento a reuniones de equipo de trabajo.</t>
  </si>
  <si>
    <t>Insatisfacción de los
usuarios.
Deterioro de la imágen
de Bienestar
Estudiantil y de la Universidad.</t>
  </si>
  <si>
    <t>Programación estratégica y registro de actividades masivas de Programas Educativo Preventivos.</t>
  </si>
  <si>
    <t>Ejecución de reuniones periódicas, con el fin de verificar el cumplimiento de la planeación y seguimiento a los resultados.</t>
  </si>
  <si>
    <t>Equipo de Bienestar Estudiantil Sede Málaga</t>
  </si>
  <si>
    <t>(# Reuniones 
ejecutadas / 
# Reuniones 
Programadas) *100</t>
  </si>
  <si>
    <t xml:space="preserve">Disminución en oferta de horarios para los programas ofrecidos en la sede.  </t>
  </si>
  <si>
    <t>Inefectiva organización  y aprovechamiento del tiempo en el desempeño de las  actividades planeadas.</t>
  </si>
  <si>
    <t>Agendas diarias o semanales con la programación de actividades del proceso y de cada profesional de apoyo.</t>
  </si>
  <si>
    <t>Verificar el cumplimiento de las actividades programadas de PEP para el I y II semestre del año (según el registro FBE.81 Cronograma de Actividades Masivas PEP) del equipo de bienestar estudiantil que promuevan la mejora en la oferta del servicio.</t>
  </si>
  <si>
    <t xml:space="preserve">(Actividades 
ejecutadas mensualmente / 
Actividades 
Programadas mensualmente) *100
</t>
  </si>
  <si>
    <r>
      <rPr>
        <b/>
        <sz val="11.5"/>
        <rFont val="Humanst521 BT"/>
        <family val="2"/>
      </rPr>
      <t>SEDE BARBOSA</t>
    </r>
    <r>
      <rPr>
        <sz val="11.5"/>
        <rFont val="Humanst521 BT"/>
        <family val="2"/>
      </rPr>
      <t xml:space="preserve">
Disminución en la Cobertura de Programas Educativo Preventivos ofrecidos. 
</t>
    </r>
  </si>
  <si>
    <t>Equipo de Bienestar Estudiantil Sede Barbosa</t>
  </si>
  <si>
    <t>(# Reuniones 
ejecutadas / 
# Reuniones 
Programadas)*100</t>
  </si>
  <si>
    <t xml:space="preserve">Falta o disminución en las Estrategias de  comunicación y divulgación. </t>
  </si>
  <si>
    <t>Poca efectividad en la variedad de los canales de  comunicación.</t>
  </si>
  <si>
    <t>Diseñar nuevas estrategias efectivas en pro del aumento en la participación en PEP</t>
  </si>
  <si>
    <t>Aumento en el número de participaciones en programas educativo preventivos semestralmente</t>
  </si>
  <si>
    <t xml:space="preserve">(Actividades 
ejecutadas mensualmente / 
Actividades 
Programadas mensualmente)*100
</t>
  </si>
  <si>
    <r>
      <rPr>
        <b/>
        <sz val="11.5"/>
        <rFont val="Humanst521 BT"/>
        <family val="2"/>
      </rPr>
      <t xml:space="preserve">SEDE SOCORRO
</t>
    </r>
    <r>
      <rPr>
        <sz val="11.5"/>
        <rFont val="Humanst521 BT"/>
        <family val="2"/>
      </rPr>
      <t xml:space="preserve">
Fallas e inequidad en la asignación de los servicios de atención socio-económica .</t>
    </r>
  </si>
  <si>
    <t>Situación en la cual no se adjudican los servicios de apoyo socio -económico de Bienestar Estudiantil a la población para la cual están destinados</t>
  </si>
  <si>
    <t xml:space="preserve">Bienestar Universitario
Comité de reliquidaciones  de la Sede
Comunicación institucional 
Estudiantes
</t>
  </si>
  <si>
    <t>El estudiante se encuentra en lugares apartados, situación personal que impida el acceso.</t>
  </si>
  <si>
    <t>Bienestar Universitario tiene un cronograma de actividades para el proceso de asignación de los beneficios de Auxiliaturas, Auxilios de sostenimiento, y reliquidaciones, donde se establecen las fechas para  convocatorias, cuya información se publica con anterioridad en las pantallas digitales y carteleras físicas de la sede, en las redes sociales y se envía por correos electrónicos.</t>
  </si>
  <si>
    <t xml:space="preserve">Continuar con la divulgación por los diferentes medios físicos y electrónicos de la Sede, para informar sobre de las fechas y cronogramas para la adjudicación de  los beneficios socioeconómicos. </t>
  </si>
  <si>
    <t xml:space="preserve">Profesional Coordinación BU y Profesional de Comunicación institucional </t>
  </si>
  <si>
    <t xml:space="preserve"># de divulgaciones realizadas para la adjudicación de los beneficios socioeconómicos </t>
  </si>
  <si>
    <t>Realizar visitas domiciliarias a un muestreo de estudiantes beneficiarios del auxilio de sostenimiento de sedes regionales, con el ánimo de corroborar su condición socioeconómica</t>
  </si>
  <si>
    <t xml:space="preserve">Profesional de Trabajo social </t>
  </si>
  <si>
    <t># de estudiantes visitados por semestre / # total de estudiantes adjudicados por semestre</t>
  </si>
  <si>
    <t>Profesional de Trabajo social</t>
  </si>
  <si>
    <r>
      <rPr>
        <b/>
        <sz val="11.5"/>
        <rFont val="Humanst521 BT"/>
        <family val="2"/>
      </rPr>
      <t xml:space="preserve">SEDE BARRANCABERMEJA
</t>
    </r>
    <r>
      <rPr>
        <sz val="11.5"/>
        <rFont val="Humanst521 BT"/>
        <family val="2"/>
      </rPr>
      <t xml:space="preserve">
Disminución en el portafolio de programas y servicios ofertados por Bienestar Universitario y en las coberturas de atención a la población estudiantil                    
</t>
    </r>
  </si>
  <si>
    <t xml:space="preserve">Disminuir en número los 
programas y/o servicios 
ofrecidos y la cantidad de 
estudiantes beneficiados.
</t>
  </si>
  <si>
    <t>Dirección de la U.A.A
Líder del proceso de  Bienestar Estudiantil.
Ministerio de Educación.
Ministerio de la Protección Social.
Normas oficiales, decretos y legislación.</t>
  </si>
  <si>
    <t>Aumento de la demanda de los servicios con la misma capacidad de atención</t>
  </si>
  <si>
    <t>Por aumento en la población estudiantil de la UIS</t>
  </si>
  <si>
    <t xml:space="preserve"> Solicitar apoyo por parte de Institución externa (UCC) para que estudiantes en práctica  realicen rotación en la Sede Barranca </t>
  </si>
  <si>
    <t xml:space="preserve">
Actualizar convenio con la Universidad Cooperativa de Colombia para la rotación de estudiantes de psicología en práctica.</t>
  </si>
  <si>
    <t>Coordinador de Sede
Director IPRED
Líder del proceso BE - Sede UIS Barrancabermeja</t>
  </si>
  <si>
    <t>15 de Enero de 2018</t>
  </si>
  <si>
    <t>No. de Estudiantes en práctica. 2 por semestre</t>
  </si>
  <si>
    <t>6</t>
  </si>
  <si>
    <t xml:space="preserve">
Disminución en la oferta de servicios 
</t>
  </si>
  <si>
    <t xml:space="preserve">
Daños en la infraestructura (por causas atribuibles al deterioro de los recursos físicos).
</t>
  </si>
  <si>
    <t>Versión: 03</t>
  </si>
  <si>
    <t>PROCESO: GESTIÓN CULTURAL</t>
  </si>
  <si>
    <r>
      <t xml:space="preserve">OBJETIVO DEL PROCESO: </t>
    </r>
    <r>
      <rPr>
        <sz val="14"/>
        <rFont val="Humanst521 BT"/>
        <family val="2"/>
      </rPr>
      <t>Contribuir a la formación integral de la comunidad universitaria y nutrir el proceso cultural de la región, mediante el desarrollo de actividades artísticas y culturales</t>
    </r>
  </si>
  <si>
    <r>
      <t xml:space="preserve">Riesgo 
</t>
    </r>
    <r>
      <rPr>
        <b/>
        <i/>
        <sz val="14"/>
        <rFont val="Humanst521 BT"/>
        <family val="2"/>
      </rPr>
      <t>(</t>
    </r>
    <r>
      <rPr>
        <b/>
        <i/>
        <sz val="14"/>
        <color indexed="18"/>
        <rFont val="Humanst521 BT"/>
        <family val="2"/>
      </rPr>
      <t>Evento</t>
    </r>
    <r>
      <rPr>
        <b/>
        <sz val="14"/>
        <rFont val="Humanst521 BT"/>
        <family val="2"/>
      </rPr>
      <t xml:space="preserve"> que puede afectar el logro del</t>
    </r>
    <r>
      <rPr>
        <b/>
        <sz val="14"/>
        <color indexed="18"/>
        <rFont val="Humanst521 BT"/>
        <family val="2"/>
      </rPr>
      <t xml:space="preserve"> </t>
    </r>
    <r>
      <rPr>
        <b/>
        <i/>
        <sz val="14"/>
        <color indexed="18"/>
        <rFont val="Humanst521 BT"/>
        <family val="2"/>
      </rPr>
      <t>objetivo</t>
    </r>
    <r>
      <rPr>
        <b/>
        <i/>
        <sz val="14"/>
        <rFont val="Humanst521 BT"/>
        <family val="2"/>
      </rPr>
      <t>)</t>
    </r>
  </si>
  <si>
    <r>
      <t xml:space="preserve">Agente generador
</t>
    </r>
    <r>
      <rPr>
        <b/>
        <i/>
        <sz val="14"/>
        <rFont val="Humanst521 BT"/>
        <family val="2"/>
      </rPr>
      <t>(</t>
    </r>
    <r>
      <rPr>
        <b/>
        <i/>
        <sz val="14"/>
        <color indexed="62"/>
        <rFont val="Humanst521 BT"/>
        <family val="2"/>
      </rPr>
      <t>Sujeto</t>
    </r>
    <r>
      <rPr>
        <b/>
        <sz val="14"/>
        <color indexed="62"/>
        <rFont val="Humanst521 BT"/>
        <family val="2"/>
      </rPr>
      <t xml:space="preserve"> u </t>
    </r>
    <r>
      <rPr>
        <b/>
        <i/>
        <sz val="14"/>
        <color indexed="62"/>
        <rFont val="Humanst521 BT"/>
        <family val="2"/>
      </rPr>
      <t>objeto</t>
    </r>
    <r>
      <rPr>
        <b/>
        <sz val="14"/>
        <rFont val="Humanst521 BT"/>
        <family val="2"/>
      </rPr>
      <t xml:space="preserve"> con capacidad para generar el riesgo)</t>
    </r>
  </si>
  <si>
    <r>
      <t xml:space="preserve">Causas
</t>
    </r>
    <r>
      <rPr>
        <b/>
        <i/>
        <sz val="14"/>
        <rFont val="Humanst521 BT"/>
        <family val="2"/>
      </rPr>
      <t>(</t>
    </r>
    <r>
      <rPr>
        <b/>
        <i/>
        <sz val="14"/>
        <color indexed="18"/>
        <rFont val="Humanst521 BT"/>
        <family val="2"/>
      </rPr>
      <t>Factores</t>
    </r>
    <r>
      <rPr>
        <b/>
        <sz val="14"/>
        <rFont val="Humanst521 BT"/>
        <family val="2"/>
      </rPr>
      <t xml:space="preserve"> internos o externos)
</t>
    </r>
  </si>
  <si>
    <r>
      <t>Efecto /
Consecuencias
 (Cómo se</t>
    </r>
    <r>
      <rPr>
        <b/>
        <sz val="14"/>
        <color indexed="18"/>
        <rFont val="Humanst521 BT"/>
        <family val="2"/>
      </rPr>
      <t xml:space="preserve"> </t>
    </r>
    <r>
      <rPr>
        <b/>
        <i/>
        <sz val="14"/>
        <color indexed="18"/>
        <rFont val="Humanst521 BT"/>
        <family val="2"/>
      </rPr>
      <t>refleja</t>
    </r>
    <r>
      <rPr>
        <b/>
        <sz val="14"/>
        <color indexed="18"/>
        <rFont val="Humanst521 BT"/>
        <family val="2"/>
      </rPr>
      <t xml:space="preserve"> </t>
    </r>
    <r>
      <rPr>
        <b/>
        <sz val="14"/>
        <rFont val="Humanst521 BT"/>
        <family val="2"/>
      </rPr>
      <t>en la entidad?)</t>
    </r>
  </si>
  <si>
    <r>
      <t xml:space="preserve">Riesgo
</t>
    </r>
    <r>
      <rPr>
        <b/>
        <i/>
        <sz val="14"/>
        <color indexed="18"/>
        <rFont val="Humanst521 BT"/>
        <family val="2"/>
      </rPr>
      <t>Qué puede ocurrir?</t>
    </r>
  </si>
  <si>
    <r>
      <t xml:space="preserve">Descripción
</t>
    </r>
    <r>
      <rPr>
        <b/>
        <i/>
        <sz val="14"/>
        <color indexed="18"/>
        <rFont val="Humanst521 BT"/>
        <family val="2"/>
      </rPr>
      <t>En qué consiste o cuáles son sus características?</t>
    </r>
  </si>
  <si>
    <t xml:space="preserve">Cancelación o suspensión de eventos artísticos y culturales                </t>
  </si>
  <si>
    <t xml:space="preserve">Cancelar la realización de un evento que ha sido divulgado a la población objetivo. </t>
  </si>
  <si>
    <t>Integrantes del proceso de gestión cultural
Responsables externos o internos de realización del evento</t>
  </si>
  <si>
    <t>La población objetivo no se informa oportunamente</t>
  </si>
  <si>
    <t>Los medios de difusión no son efectivos.</t>
  </si>
  <si>
    <t xml:space="preserve">Demora en la divulgación del evento.
</t>
  </si>
  <si>
    <t>Fallas en la capacidad de respuesta de la UAA autorizada por la Universidad para la elaboración del material impreso.
La información del Evento es incompleta o errada.
La toma de decisiones sobre el tiempo de las actividades</t>
  </si>
  <si>
    <t>Deterioro de la imagen Institucional.
Detrimento de la participación de la Comunidad Universitaria y de la sociedad en general.
Disminución de clientes (internos y externos).
Pérdida de recursos financieros.
Incumplimiento de los objetivos misionales.</t>
  </si>
  <si>
    <t>MEDIA(2)</t>
  </si>
  <si>
    <t>IMPORTANTE(40)</t>
  </si>
  <si>
    <t>Divulgación de los eventos con mínimo 10 días de anticipación a su realización.
Mantener el calendario cultural actualizado                   (Sede Central, Sede Barrancabermeja)</t>
  </si>
  <si>
    <t xml:space="preserve">  
TOLERABLE (10)
PROBABILIDAD BAJA (1) 
IMPACTO MODERADO (10)</t>
  </si>
  <si>
    <t>*Profesional  (Sede Barrancabermeja)  *Profesional                 CU (Sede Central)</t>
  </si>
  <si>
    <t>*Calendario cultural en medios sociales actualizado  (Sede Central, Sede Barrancabermeja) 
*Cumplimiento en la fecha de entrega del material impreso
* # de participantes que asistieron al evento / # de participantes convocados
*Evidencia física o digital de comunicación interna para la toma de decisiones</t>
  </si>
  <si>
    <t>Comunicación interna permanente con Publicaciones haciendo énfasis en  las fechas de entrega del material impreso.</t>
  </si>
  <si>
    <t>Fallas o suspensión del servicio eléctrico sin previo aviso.</t>
  </si>
  <si>
    <t>Planta eléctrica para el funcionamiento exclusivo del escenario (sede Central).                        No existen controles en las sedes regionales  porque hace referencia a factores externos.</t>
  </si>
  <si>
    <t>*Solicitar el diligenciamiento del formato de control del mantenimiento preventivo realizado.</t>
  </si>
  <si>
    <t>*Profesional (Sede Central)</t>
  </si>
  <si>
    <t>*Formato de control diligenciado /Mantenimiento preventivo realizado</t>
  </si>
  <si>
    <t xml:space="preserve">Fallas en los trámites administrativos requeridos para la presentación del evento </t>
  </si>
  <si>
    <t>No realizar trámites con suficiente anticipación</t>
  </si>
  <si>
    <t>No cumple con los requisitos requeridos</t>
  </si>
  <si>
    <t>Lista de chequeo para verificar la pertinencia y el cumplimiento de los requerimientos necesarios para la realización del evento.</t>
  </si>
  <si>
    <t>Hacer seguimiento a la Lista de chequeo</t>
  </si>
  <si>
    <t>*Profesional                           (Sede Central)                  *Profesional Coordinación  Bienestar Universitario (Sede Barrancabermeja, Sede Socorro, Sede Barbosa, Sede Málaga)</t>
  </si>
  <si>
    <t>*Lista de chequeo/Evento realizado</t>
  </si>
  <si>
    <t>Falta de locación para realizar el evento (Sede Socorro)</t>
  </si>
  <si>
    <t>No existen controles porque hace referencia a factores externos ( Proyecto de Ampliación planta física Campus Bicentenario Sede UIS Socorro)</t>
  </si>
  <si>
    <t>Accidente de trabajo durante el montaje o desarrollo del evento (Sede central)</t>
  </si>
  <si>
    <t>Suceso repentino que ocasiona lesión corporal a una persona durante el montaje o desarrollo de eventos en el Auditorio Luis A. Calvo.</t>
  </si>
  <si>
    <t>Personal Operativo o Técnico
Artistas
Público Asistente</t>
  </si>
  <si>
    <t>Incumplimiento por parte del organizador del evento de las normas de seguridad.</t>
  </si>
  <si>
    <t xml:space="preserve">Omisión de las  instrucciones  referentes a normas de seguridad. </t>
  </si>
  <si>
    <t>Lesiones personales o muerte
Disminución de clientes (internos y externos).
Gastos adicionales derivados de los daños y perjuicios producidos.</t>
  </si>
  <si>
    <t>MODERADO(20)</t>
  </si>
  <si>
    <t>Vinculación a la Brigada de Emergencias de la UIS. 
Implementación del Programa de Protección Contra Caídas.                      
Exigir al organizador del evento el certificado de trabajo en alturas para montajes escenográficos.
 Diligenciar el Formato Permiso de Trabajo en Alturas</t>
  </si>
  <si>
    <t xml:space="preserve">TOLERABLE (10)
PROBABILIDAD BAJA(1)                                                                  
IMPACTO MODERADO (10)                                                                                                                        
</t>
  </si>
  <si>
    <t xml:space="preserve">*Copia del certificado de trabajo en alturas
*Copia del certificado del curso básico de trabajo en alturas de auxiliares logísticos
 </t>
  </si>
  <si>
    <t xml:space="preserve">No aplicación del Programa de Protección Contra Caídas - PGTH.07 del Sistema de Gestión Integrado de la UIS, Proceso Talento Humano, Subproceso Seguridad y Salud Ocupacional
</t>
  </si>
  <si>
    <t>Falta de supervisión por parte de los Auxiliares logísticos de Eventos Culturales</t>
  </si>
  <si>
    <t>Dificultad para mantener y /o maximizar el número de eventos con respecto a periodos anteriores que alimentan el indicar del Proceso.</t>
  </si>
  <si>
    <t>Integrantes del Proceso de Gestión Cultural de la Sede Central.
Beneficiarios Comunidad Local</t>
  </si>
  <si>
    <t xml:space="preserve">Carencia o baja  oferta cultural en la región </t>
  </si>
  <si>
    <t>Baja inversión de recursos  en propuestas culturales.</t>
  </si>
  <si>
    <t>Ausencia de profesionales, grupos artísticos  y recursos financieros.</t>
  </si>
  <si>
    <t>No asignación de recursos a la sedes regionales para la ejecución de actividades artísticas y culturales por centralización de los recursos en la Sede central (Sede Barbosa, Sede Málaga)</t>
  </si>
  <si>
    <t>Deterioro de la
imagen Institucional.
Detrimento de la
participación de la
Comunidad
Universitaria y de la
sociedad en general.
Incumplimiento de
los objetivos
del Proceso.</t>
  </si>
  <si>
    <t>*Plan de eventos culturales y artísticos. Consolidación de grupos semilleros y artísticos propios de la Sede.
*Elaborar el Plan presupuestal de la Sede con asignación de recursos para Eventos culturales y artísticos (Sede central, Sede Socorro, Sede Barrancabermeja).
*Elaborar planeación de actividades artísticas y culturales, teniendo en cuenta el potencial apoyo de otras entidades públicas o privadas</t>
  </si>
  <si>
    <t xml:space="preserve">TOLERABLE (10) 
PROBABILIDAD MEDIA (1)      
IMPACTO MODERADO (10)                                                                                                                                                                                                                                                                                                                                                                                                                                                                                                                                                                                                                                                    </t>
  </si>
  <si>
    <t>*Líder del proceso Gestión Cultural      (Sede Málaga, Sede Barbosa, Sede Barrancabermeja, Sede central)</t>
  </si>
  <si>
    <t xml:space="preserve">Enero de 2018
</t>
  </si>
  <si>
    <t xml:space="preserve">Junio de 2019
</t>
  </si>
  <si>
    <t>*Indicador  de número de eventos Culturales del Proceso CU. 
*Número de solicitudes de alianza/Alianzas concretadas</t>
  </si>
  <si>
    <t>PROCESO: RECURSOS FÍSICOS</t>
  </si>
  <si>
    <r>
      <t xml:space="preserve">OBJETIVO DEL PROCESO: </t>
    </r>
    <r>
      <rPr>
        <sz val="10"/>
        <rFont val="Arial"/>
        <family val="2"/>
      </rPr>
      <t>Garantizar las condiciones ambientales, de infraestructura física y de seguridad de las instalaciones de la Universidad, que permitan el correcto desarrollo de las actividades académico-administrativas.</t>
    </r>
  </si>
  <si>
    <r>
      <t>Riesgo 
(</t>
    </r>
    <r>
      <rPr>
        <b/>
        <i/>
        <sz val="10"/>
        <rFont val="Arial"/>
        <family val="2"/>
      </rPr>
      <t xml:space="preserve">Evento </t>
    </r>
    <r>
      <rPr>
        <b/>
        <sz val="10"/>
        <rFont val="Arial"/>
        <family val="2"/>
      </rPr>
      <t xml:space="preserve">que puede afectar el logro del </t>
    </r>
    <r>
      <rPr>
        <b/>
        <i/>
        <sz val="10"/>
        <rFont val="Arial"/>
        <family val="2"/>
      </rPr>
      <t>objetivo</t>
    </r>
    <r>
      <rPr>
        <b/>
        <sz val="10"/>
        <rFont val="Arial"/>
        <family val="2"/>
      </rPr>
      <t>)</t>
    </r>
  </si>
  <si>
    <r>
      <t>Agente generador
(</t>
    </r>
    <r>
      <rPr>
        <b/>
        <i/>
        <sz val="10"/>
        <rFont val="Arial"/>
        <family val="2"/>
      </rPr>
      <t>Sujeto u objeto</t>
    </r>
    <r>
      <rPr>
        <b/>
        <sz val="10"/>
        <rFont val="Arial"/>
        <family val="2"/>
      </rPr>
      <t xml:space="preserve"> con capacidad para generar el riesgo)</t>
    </r>
  </si>
  <si>
    <r>
      <t>Causas
(</t>
    </r>
    <r>
      <rPr>
        <b/>
        <i/>
        <sz val="10"/>
        <rFont val="Arial"/>
        <family val="2"/>
      </rPr>
      <t>Factores</t>
    </r>
    <r>
      <rPr>
        <b/>
        <sz val="10"/>
        <rFont val="Arial"/>
        <family val="2"/>
      </rPr>
      <t xml:space="preserve"> internos o externos)</t>
    </r>
  </si>
  <si>
    <r>
      <t xml:space="preserve">Efecto /
Consecuencias
 (Cómo se </t>
    </r>
    <r>
      <rPr>
        <b/>
        <i/>
        <sz val="10"/>
        <rFont val="Arial"/>
        <family val="2"/>
      </rPr>
      <t>refleja</t>
    </r>
    <r>
      <rPr>
        <b/>
        <sz val="10"/>
        <rFont val="Arial"/>
        <family val="2"/>
      </rPr>
      <t xml:space="preserve"> en la entidad?)</t>
    </r>
  </si>
  <si>
    <r>
      <t xml:space="preserve">Riesgo
</t>
    </r>
    <r>
      <rPr>
        <b/>
        <i/>
        <sz val="10"/>
        <rFont val="Arial"/>
        <family val="2"/>
      </rPr>
      <t>Qué puede ocurrir?</t>
    </r>
  </si>
  <si>
    <r>
      <t xml:space="preserve">Descripción
</t>
    </r>
    <r>
      <rPr>
        <b/>
        <i/>
        <sz val="10"/>
        <rFont val="Arial"/>
        <family val="2"/>
      </rPr>
      <t>En qué consiste o cuáles son sus características?</t>
    </r>
  </si>
  <si>
    <t>Fecha 
fin</t>
  </si>
  <si>
    <t>Incidentes de orden público</t>
  </si>
  <si>
    <t>Daños a las subestaciones, circuitos y transformadores eléctricos a causa de AMIT.</t>
  </si>
  <si>
    <t>Incapacidad de la Universidad para garantizar el suministro eléctrico necesario para el desarrollo adecuado de las actividades académicas y administrativas</t>
  </si>
  <si>
    <t>Planes de evacuación, seguridad y control en el acceso a las subestaciones y transformadores eléctricos.</t>
  </si>
  <si>
    <t>IMPACTO: Moderado (10) 
PROBABILIDAD: Baja (1)
TOLERABLE</t>
  </si>
  <si>
    <t>Formular, ejecutar y realizar seguimiento del Plan de Mantenimiento Predictivo, Preventivo y/o ejecutar Mantenimiento Correctivo de las Redes, transformadores y/o subestaciones eléctricas de las Sedes de la Universidad.</t>
  </si>
  <si>
    <t>(Actividades Ejecutadas / Actividades Programadas) * 100%</t>
  </si>
  <si>
    <t>Programa de Mantenimiento Predictivo, Preventivo y Correctivo no eficaz.</t>
  </si>
  <si>
    <t>Fallas en cuanto al cumplimiento de la programación - ejecución de las actividades de mantenimiento planteadas en el programa.</t>
  </si>
  <si>
    <t>Programa de mantenimiento Predictivo, Preventivo y Correctivo de los diferentes transformadores y subestaciones eléctricas.</t>
  </si>
  <si>
    <t>Jefe División Planta Física</t>
  </si>
  <si>
    <t>Mantenimiento preventivo a redes, transformadores y/o subestaciones eléctricas</t>
  </si>
  <si>
    <t>Coordinadora Sede Málaga</t>
  </si>
  <si>
    <t>Algunos edificios de la universidad no cuentan con plantas eléctricas de emergencia.</t>
  </si>
  <si>
    <t>Coordinación Sede Socorro</t>
  </si>
  <si>
    <t xml:space="preserve">Plan de Mantenimiento preventivo y correctivo de los diferentes transformadores y subestaciones eléctricas </t>
  </si>
  <si>
    <t xml:space="preserve">Fallas en la atención oportuna del servicio de mantenimientos y reparaciones eléctricas en las instalaciones de la Universidad. </t>
  </si>
  <si>
    <t>Demora en la atención de los requerimientos de mantenimiento eléctrico por parte de operarios (personal y contratista).</t>
  </si>
  <si>
    <t>Procedimientos de Contratación de personal conforme al perfil requerido para los diferentes cargos. 
Selección de proveedores de acuerdo al Manual de Contratación y certificación de calidad requerida.
Formación del personal conforme a la competencia requerida para el cargo.</t>
  </si>
  <si>
    <t>Ejecutar plan de formación para el personal del área de electricidad</t>
  </si>
  <si>
    <t>Nivel de cumplimiento del Plan de Formación</t>
  </si>
  <si>
    <t>Personal técnico insuficiente para atender la demanda del servicio de mantenimiento y reparaciones eléctricas.</t>
  </si>
  <si>
    <t>Fallas en la calidad del servicio de mantenimiento y reparaciones eléctricas en las instalaciones de la Universidad.</t>
  </si>
  <si>
    <t xml:space="preserve">Fallas en las capacidades técnicas del personal que presta el servicio de mantenimientos y reparaciones eléctricas. </t>
  </si>
  <si>
    <t>Inseguridad en el Campus Universitario</t>
  </si>
  <si>
    <t>Vulnerabilidad en la seguridad del Campus Universitario. Ambientes inseguros que motivan el hurto de los bienes institucionales y de la Comunidad Universitaria; ataques a la integridad física de las personas  dentro del Campus y consumo y comercialización de sustancias psicoactivas.</t>
  </si>
  <si>
    <t>Personal de la Institución
Cuerpo de vigilancia
Agentes externos a la Comunidad Universitaria</t>
  </si>
  <si>
    <t>Agentes externos desestabilizadores del orden público, fuera del control interno</t>
  </si>
  <si>
    <t>Permanencia de personas  en los alrededores del Campus, generando ambientes de inseguridad interna y externa</t>
  </si>
  <si>
    <t>Ausencia de cerramiento perimetral necesario para brindar seguridad en el campus universitario.</t>
  </si>
  <si>
    <t>Pérdida económica.
Deterioro de la imagen institucional.
Ambientes de inseguridad no adecuados para el correcto desarrollo de las actividades misionales
Lesiones a la Comunidad Universitaria</t>
  </si>
  <si>
    <t>Mecanismos tecnológicos y logísticos de seguridad (Cámaras, talanqueras, torniquetes, sistema de ingreso visitantes)</t>
  </si>
  <si>
    <t>Ejecutar plan de formación para el personal de vigilancia externa y/o de planta de la Universidad sobre temas propios de su cargo</t>
  </si>
  <si>
    <t>Nivel de cumplimiento del plan de formación</t>
  </si>
  <si>
    <t xml:space="preserve">Solicitar diagnóstico de vulnerabilidad  a la empresa de vigilancia </t>
  </si>
  <si>
    <t>Documento Diagnóstico de vulnerabilidad de la seguridad de la Sede Socorro</t>
  </si>
  <si>
    <t>Ejecutar el Proyecto de Cerramiento Perimetral de la sede UIS Barbosa.</t>
  </si>
  <si>
    <t xml:space="preserve">% ejecución del proyecto </t>
  </si>
  <si>
    <t>Implementar un puesto de seguridad y vigilancia de 24 horas para el área de Laboratorio Agroindustrial</t>
  </si>
  <si>
    <t>Servicio de seguridad y vigilancia  en el puesto</t>
  </si>
  <si>
    <t>Fallas en la supervisión de las actividades operativas ejecutadas por el cuerpo de vigilancia</t>
  </si>
  <si>
    <t>Jerarquías de supervisión establecidas para la sección de seguridad.</t>
  </si>
  <si>
    <t>Actualizar el manual de vigilancia de acuerdo a los nuevos controles de seguridad implementados.</t>
  </si>
  <si>
    <t>Jefe División Planta Física - Coordinadores de Sedes</t>
  </si>
  <si>
    <t>Manual de Vigilancia Actualizado con los nuevos protocolos de seguridad</t>
  </si>
  <si>
    <t xml:space="preserve">Supervisión al servicio de seguridad y vigilancia. </t>
  </si>
  <si>
    <t>Evaluar mensualmente el servicio de vigilancia prestado por la empresa de seguridad</t>
  </si>
  <si>
    <t>Informes de evaluación o supervisión del servicio</t>
  </si>
  <si>
    <t>Falta de cultura por parte de la Comunidad interna y externa ante el cumplimiento de los protocolos de seguridad dispuestos.</t>
  </si>
  <si>
    <t>No acatamiento de las normas de seguridad respecto al ingreso y permanencia en el campus universitario</t>
  </si>
  <si>
    <t>Fallas en la comunicación</t>
  </si>
  <si>
    <t>Comunicar a la Comunidad Universitaria sobre la importancia de la seguridad en las instalaciones.
Implementación de línea telefónica para el reporte de novedades de seguridad por parte de la Comunidad Universitaria a la sección de seguridad de la Universidad. Con atención las 24 horas del día.</t>
  </si>
  <si>
    <t>Realizar inducción y/o dar a conocer a la comunidad universitaria los protocolos de seguridad implementados</t>
  </si>
  <si>
    <t>Número de inducciones semestrales</t>
  </si>
  <si>
    <t>Falta de cultura de prevención por parte de la Comunidad Universitaria</t>
  </si>
  <si>
    <t>Vulnerabilidad de la Infraestructura Física de la Universidad</t>
  </si>
  <si>
    <t xml:space="preserve">Personal del proceso Recursos Físicos
Contratistas
Maquinaria
Materiales
</t>
  </si>
  <si>
    <t>Atención no adecuada de las necesidades de mantenimiento</t>
  </si>
  <si>
    <t>El personal no cuenta con la competencia para la realización de las labores encomendadas (Calidad en el servicio)
Falta de compromiso</t>
  </si>
  <si>
    <t>Desconocimiento de las técnicas modernas para el desarrollo de los trabajos de mantenimiento</t>
  </si>
  <si>
    <t>Planificación y ejecución de Planes de formación para el personal y operarios en temas relacionados con el cargo.</t>
  </si>
  <si>
    <t>Ejecutar plan de formación para el personal de Mantenimiento Físico (Aseo, Jardinería, Carpintería, Soldadura, Pintura, Construcción y Albañilería, Fontanería y/o Electricidad) en temas propios de su cargo.</t>
  </si>
  <si>
    <t xml:space="preserve">Jefe División Planta Física </t>
  </si>
  <si>
    <t>Fallas en la comunicación entre los beneficiarios y personal encargado de ejecutar los mantenimientos -Trabajadores, Operarios y Contratistas- (Asertividad en la Comunicación)</t>
  </si>
  <si>
    <t>No existe claridad sobre los canales de comunicación implementados para el reporte y seguimiento de las necesidades de mantenimiento</t>
  </si>
  <si>
    <t xml:space="preserve">Desconocimiento en las herramientas tecnológicas </t>
  </si>
  <si>
    <t>Capacitar a la Comunidad Universitaria sobre el Sistema de Planta Física</t>
  </si>
  <si>
    <t>Número de capacitaciones Sistema de Información Planta Física</t>
  </si>
  <si>
    <t>Personal de la Institución
Materiales
Factores de deterioro natural Maquinaria</t>
  </si>
  <si>
    <t>Mala calidad de los materiales utilizados en las labores de construcción, adecuación o mantenimiento de la infraestructura física</t>
  </si>
  <si>
    <t>Errores en la selección de contratistas, proveedores y materiales</t>
  </si>
  <si>
    <t>Falta de lineamientos en cuanto a las especificaciones técnicas respecto a los tipos de materiales necesarios para el mantenimiento, adecuación y corrección de daños a la infraestructura</t>
  </si>
  <si>
    <t>Aplicación adecuada del Manual de contratación en el proceso de selección de Contratistas y Proveedores</t>
  </si>
  <si>
    <t xml:space="preserve">Ejecutar el procedimiento interno en la verificación de las garantías solicitadas para la contratación de órdenes de trabajo. </t>
  </si>
  <si>
    <t>Ordenes de contratación con sello de verificación del cumplimiento de las garantías requeridas</t>
  </si>
  <si>
    <t>Manual de especificaciones técnicas para contratistas que ejecutan obras.
Guía para el mantenimiento de la red eléctrica
Guía de mantenimiento preventivo red hidrosanitaria</t>
  </si>
  <si>
    <t>Realizar plan de mantenimiento físico de la sede Barrancabermeja</t>
  </si>
  <si>
    <t>Nivel de cumplimiento del plan de mantenimiento físico</t>
  </si>
  <si>
    <t>Realizar plan de mantenimiento físico de la sede Socorro</t>
  </si>
  <si>
    <t xml:space="preserve">Ejecutar proyecto Anual de Mantenimiento  Físico y Adecuaciones Menores de la Sede Barbosa </t>
  </si>
  <si>
    <t>Desastres naturales (terremotos) e  incidentes tales como: incendios, derrames de sustancias peligrosas, fugas, etc.</t>
  </si>
  <si>
    <t>Planes de seguridad para la atención de emergencias, reportes de accidentes e incidentes.</t>
  </si>
  <si>
    <t>Ejecutar plan de formación de brigadistas de emergencias de las Sedes Bucarica, Guatiguará, Málaga, Barrancabermeja, Socorro y Barbosa</t>
  </si>
  <si>
    <t>Realizar simulacro de emergencias y/o evacuación en las Sedes Bucarica, Guatiguará, Málaga, Socorro y Barbosa</t>
  </si>
  <si>
    <t>Informes 
Simulacro 
de Emergencias</t>
  </si>
  <si>
    <t>Desconexión de los elementos electrónicos y eléctricos al finalizar la jornada laboral y/o académica</t>
  </si>
  <si>
    <t>Inspección de equipos contra incendios de la sede</t>
  </si>
  <si>
    <t>Profesional HSEQ Sede Barbosa</t>
  </si>
  <si>
    <t xml:space="preserve">Inspección de extintores </t>
  </si>
  <si>
    <t>Uso ineficiente de los recursos</t>
  </si>
  <si>
    <t>Situación en la cual ocurre un consumo desmesurado en el consumo energético y de agua</t>
  </si>
  <si>
    <t>Profesores 
Estudiantes
Contratistas
Trabajadores</t>
  </si>
  <si>
    <t>Fallas en el proceso de inducción</t>
  </si>
  <si>
    <t>Por omisión, impericia o negligencia de los funcionarios y de las personas de la comunidad universitaria</t>
  </si>
  <si>
    <t>Fallas en el seguimiento de los lineamientos ambientales</t>
  </si>
  <si>
    <t>Inducción al personal nuevo
Sensibilización del personal a través de mailers, publicidad, campañas educativas o cartillas</t>
  </si>
  <si>
    <t>Impacto MODERADO(10) x Probabilidad MEDIA(2)= MODERADO (20)</t>
  </si>
  <si>
    <t>Realizar capacitaciones en los programas del Sistema de Gestión Ambiental a la Comunidad Universitaria</t>
  </si>
  <si>
    <t>Líder ambiental
Coordinador SGA</t>
  </si>
  <si>
    <t>(Número de capacitaciones realizadas/Número de capacitaciones planteadas)*100</t>
  </si>
  <si>
    <t>Realizar inspecciones en áreas comunes, laboratorios y áreas administrativas para verificar el cumplimiento de los lineamientos ambientales</t>
  </si>
  <si>
    <t>(Número de inspecciones realizadas/número de inspecciones programadas)*100</t>
  </si>
  <si>
    <t xml:space="preserve">Incumplimiento de normatividad ambiental </t>
  </si>
  <si>
    <t xml:space="preserve">Situación en la cual no se cumple con uno o más de los requisitos exigidos por las normativas ambientales que aplican a la universidad  </t>
  </si>
  <si>
    <t>Profesores 
Estudiantes
Contratistas
Trabajadores
Sistema de Gestión Ambiental</t>
  </si>
  <si>
    <t>No se aplica en forma estricta la normatividad vigente</t>
  </si>
  <si>
    <t>Fallas en el proceso de inducción, entrenamiento y verificación</t>
  </si>
  <si>
    <t>Imposición de sanciones por parte de la autoridad ambiental
Pérdida de credibilidad ante la comunidad
Afectación de la imagen del Sistema de Gestión Ambiental y de la Universidad</t>
  </si>
  <si>
    <t>IMPORTANTE (60)</t>
  </si>
  <si>
    <t>Matriz de requisitos legales ambientales actualizada
Inducciones al personal nuevo
Sistema de Quejas y Reclamos
Programas del SGA</t>
  </si>
  <si>
    <t>Impacto Grave(20) x Probabilidad alta (3)= IMPORTANTE (60)</t>
  </si>
  <si>
    <t>Realizar actualización de la matriz de requisitos legales ambientales</t>
  </si>
  <si>
    <t>Matriz legal actualizada</t>
  </si>
  <si>
    <t>Imposibilidad para llevar a cabo los programas del SGA</t>
  </si>
  <si>
    <t>Incumplimiento total o parcial de los programas del Sistema de Gestión Ambiental</t>
  </si>
  <si>
    <t>Dirección de la Universidad
Sistema de Gestión Ambiental</t>
  </si>
  <si>
    <t xml:space="preserve">Recursos financieros insuficientes
</t>
  </si>
  <si>
    <t>Inadecuada gestión financiera</t>
  </si>
  <si>
    <t>Falta de claridad de los programas</t>
  </si>
  <si>
    <t>Disminución de los indicadores institucionales
Mala clasificación de los residuos
Disminución en la generación de material reciclable</t>
  </si>
  <si>
    <t>Formatos del Sistema Gestión Ambiental
Programas del Sistema de Gestión Ambiental
Difusión de los programas a través de cartillas, mailers, publicidad o campañas educativas</t>
  </si>
  <si>
    <t>Impacto Moderado(10) x Probabilidad Media (2)= MODERADO (20)</t>
  </si>
  <si>
    <t>(Número de actividades realizadas/número de actividades programadas)*100</t>
  </si>
  <si>
    <t>Cambio de administración en la Universidad que desfavorece los recursos para los programas</t>
  </si>
  <si>
    <t>Cambio de políticas institucionales</t>
  </si>
  <si>
    <t>Baja participación de los responsables de las actividades</t>
  </si>
  <si>
    <t>Falta de motivación</t>
  </si>
  <si>
    <t>Imprecisiones en los roles y compromisos adquiridos por los responsables de los programas</t>
  </si>
  <si>
    <t>Vincular auxiliar para apoyar las capacitaciones y actividades programadas en el Sistema de Gestión Ambiental</t>
  </si>
  <si>
    <t>Sobrecarga laboral</t>
  </si>
  <si>
    <t>Rotación de personal</t>
  </si>
  <si>
    <t xml:space="preserve">PROCESO: Talento Humano </t>
  </si>
  <si>
    <r>
      <t xml:space="preserve">OBJETIVO DEL PROCESO: </t>
    </r>
    <r>
      <rPr>
        <sz val="10"/>
        <rFont val="Humanst521 BT"/>
        <family val="2"/>
      </rPr>
      <t>Coordinar y apoyar las actividades de selección, inducción, entrenamiento, capacitación, administración y retiro de todo el personal de la Universidad, asegurando su integridad y buscando el aprovechamiento y mejoramiento de su talento para el cumplimiento de la misión institucional.</t>
    </r>
  </si>
  <si>
    <t xml:space="preserve">Aplicar y calcular valores incorrectos, por concepto de factores salariales y prestaciones, aportes a la seguridad social y deducidos, en el desarrollo de los procedimientos de liquidación de nómina mensual, semestral y anual del personal vinculado en las diferentes modalidades, debido al reporte no oportuno de las novedades y situaciones administrativas; estas deviaciones del proceso generan reprocesos, afectación al bienestar de los funcionarios, acciones correctivas a los procesos de la DRH, así como la atención y respuesta a quejas y reclamos.  </t>
  </si>
  <si>
    <t xml:space="preserve">Consiste en el reporte no oportuno de las novedades que afectan los procedimientos de liquidación de las nóminas mensuales, semestrales y anuales tales como ingresos, retiros, licencias no remuneradas, comisiones de estudios no remunerada, comisiones de servicios no remuneradas,  cambios de EPS o AFP, puntos por productividad académica, disfrute de vacaciones, licencias no remuneradas, encargos y/o comisiones administrativas, asignación de funciones, prorrogas de nombramientos, autorizaciones de libranzas, retenciones de cooperativas  y entes judiciales, actualización del nivel de riesgo de ARL. </t>
  </si>
  <si>
    <t xml:space="preserve"> - Funcionario 
 - Subprocesos de APA,  APD y ACS
 - Proceso manual de liquidación de nómina
 </t>
  </si>
  <si>
    <t xml:space="preserve">Porqué no se reporten a tiempo las novedades como renuncias, ingresos, cambios de salario u otros dentro de los tiempos en los que el proceso ACS graba estas situaciones en el SIRH para la posterior liquidación de nómina. </t>
  </si>
  <si>
    <t xml:space="preserve">Porqué los funcionarios que reciben las novedades no las remiten para el trámite correspondiente al subproceso de ACS. </t>
  </si>
  <si>
    <t xml:space="preserve">Porqué se desconoce el impacto que el no reporte puede traer para la imagen de los proceso de la División por parte de los encargados, así como la repercusión en el bienestar general de los funcionarios de la Universidad. </t>
  </si>
  <si>
    <t xml:space="preserve"> - Liquidaciones por mayor o menor valor realizadas a los funcionarios activos o en proceso de retiro de la Universidad </t>
  </si>
  <si>
    <t xml:space="preserve">Verificación uno a uno en el proceso de revisión de nómina. </t>
  </si>
  <si>
    <t>EVITAR EL RIESGO</t>
  </si>
  <si>
    <t xml:space="preserve">Consolidar un proceso conjunto de reporte de novedades entre los procesos de APA-APD -SST con ACS con el objetivo de garantizar el flujo correcto y oportuno de información. </t>
  </si>
  <si>
    <t xml:space="preserve"> - Lideres APA-APD-ACS -SST
 - Facilitadora de Calidad TH</t>
  </si>
  <si>
    <t>Un (1) diagrama de proceso de reporte de novedades</t>
  </si>
  <si>
    <t>Realizar seguimiento mensual de los reportes de novedades, para hacer seguimiento a la efectividad del procedimiento establecido</t>
  </si>
  <si>
    <t xml:space="preserve"> - Líder ACS</t>
  </si>
  <si>
    <t>Numero total de novedades reportadas de forma no oportunas por mes</t>
  </si>
  <si>
    <t>&lt;2</t>
  </si>
  <si>
    <t xml:space="preserve">Desarrollar el proceso de contratación de docentes cátedra para las Unidades Académicas, fuera de los tiempos requeridos e incumpliendo la normativa SST vigente que les es aplicable, por la falta de coordinación de actividades dentro de la DRH, causando inconvenientes a los docentes cátedra por errores en los pagos e incumplimientos en la normatividad. </t>
  </si>
  <si>
    <t xml:space="preserve">La generación de los contratos, la asignación de categoría docente, la toma de exámenes preocupacionales, el reporte de novedades y los procesos de pago y liquidación de nómina se ejecutan desde la DRH, al ser una población tan amplia (aprox. 1400 docentes por semestre) el riesgo radica en el volumen y en el impacto  directo en la misión de la Universidad si estos procesos no se llevan a cabo bajo parámetros de oportunidad y normatividad vigente. </t>
  </si>
  <si>
    <t xml:space="preserve"> - Subprocesos de APD, ACS y SST
 -  Unidades académicas
 - Docente cátedra</t>
  </si>
  <si>
    <t>Porqué no se ingrese o active un docente cátedra en el SIRH para que las Unidades académicas realicen el respectivo nombramiento</t>
  </si>
  <si>
    <t xml:space="preserve">Porqué la DRH no reciba la documentación completa requerida en los tiempos establecidos para realizar los procesos de creación en el SIRH o la activación para el caso de docentes antiguos. </t>
  </si>
  <si>
    <t>Porqué las Unidades académicas desconocen tiempos de respuesta de las actividades realizadas en esta división, así como el rol desempeñado por la DRH frente a la vinculación de Docentes Cátedra.</t>
  </si>
  <si>
    <t xml:space="preserve"> - Tardía contratación de los docentes cátedra. 
 - Pagos errados (por mayor o valor menor) derivado de reportes tardíos de contratación
 - Malestar del docente cátedra frente a inconsistencias de reportes de tiempos laborados
- Afectación en el objeto misional de la Universidad 
 - Que un docente cátedra desarrolle labores sin contar con las afiliaciones correspondientes en seguridad social y riesgos profesionales. </t>
  </si>
  <si>
    <t xml:space="preserve"> - Verificación de documentos previo a la inclusión en el SIRH
</t>
  </si>
  <si>
    <t>Establecer un procedimiento para la contratación de docentes cátedra</t>
  </si>
  <si>
    <t xml:space="preserve"> - Lideres APD-ACS -SST
 - Facilitadora de Calidad TH</t>
  </si>
  <si>
    <t>Un (1) procedimiento de contratación de docentes cátedra</t>
  </si>
  <si>
    <t>Reporte tardío de vinculaciones de docentes cátedra de máximo 3,3% (esta meta representa una reducción del 50% del porcentaje detectado en el hallazgo de la ultima auditoría interna realizada a este proceso, en el mes de agosto de 2017).</t>
  </si>
  <si>
    <t>Revisión de aspectos normativos de la contratación de docentes cátedra</t>
  </si>
  <si>
    <t xml:space="preserve"> - Lideres APD-ACS -SST
 - Abogada DRH</t>
  </si>
  <si>
    <t xml:space="preserve">Ocurrencia en los contratos y en las actividades objeto del mismo, de situaciones como  accidentes, incidentes, labores de alto riesgo, entre otros que no se  gestionen de acuerdo a la normatividad vigente de Seguridad y Salud en el Trabajo, causando inconvenientes legales y pecuniarios a la Universidad (multas). </t>
  </si>
  <si>
    <t>Para la normatividad actual, la empresa contratante, en este caso la Universidad, es un actor solidario frente a los incumplimientos en materia SST de los contratistas y del personal que estos integren para el desarrollo del objeto contractual; dado que las acciones del SG-SST, se adelantan desde la DRH, es necesario implementar acciones preventivas para garantizar que durante la ejecución de los objetos del contrato se cumpla a cabalidad la norma vigente, y de este modo asegurar la integridad  del personal contratista y de las instalaciones e imagen de la Universidad.</t>
  </si>
  <si>
    <t xml:space="preserve"> - Contratista.
 - Supervisores de Contratos
 - División de Contratación
 - Planeación
 - Interventorías 
 - División de Planta Física
 - División de Mantenimiento Tecnológico</t>
  </si>
  <si>
    <t xml:space="preserve">Porqué no se realice un proceso de auditoría completo al factor SST de los contratos y las actividades ejecutadas dentro del objeto contractual </t>
  </si>
  <si>
    <t>Porqué los responsables del seguimiento a los contratos no cuentan con la experticia técnica para valorar los aspectos a cumplir de acuerdo a la normatividad de SST.</t>
  </si>
  <si>
    <t xml:space="preserve">Porqué la Universidad planea los procesos de contratación, auditoria y supervisión, contemplando principalmente los factores técnicos y administrativos, y dada la reciente actualización normativa no se incluye hasta el momento el factor SST, a la luz de la normativa actual. </t>
  </si>
  <si>
    <t xml:space="preserve"> - Incumplimientos legales a la normativa SST vigente, impactando directamente en la calificación de cumplimiento de los requisitos mínimos del SG - SST. 
 - Afectación al presupuesto e imagen de la Universidad por la imposición de multas o sanciones legales en materia SST</t>
  </si>
  <si>
    <t xml:space="preserve"> - Se verifican para el proceso de pago los aportes de seguridad social obligatorios
 - El subproceso de SST realiza inspecciones periódicas de la ejecución de las actividades contractuales  y remite los reportes respectivos al supervisor de los contrato de obras civiles, servicio de aseo y vigilancia; así mismo dentro de las actividades de SST realizadas en la UAA se convoca a participar a los contratistas. </t>
  </si>
  <si>
    <t>TRANSFERIRI EL RIESGO</t>
  </si>
  <si>
    <t>Realizar una revisión de los aspectos normativos que se han detectado como un incumplimiento en materia HSE, en los contratos ejecutados en la Universidad.</t>
  </si>
  <si>
    <t xml:space="preserve"> - Subproceso de SST </t>
  </si>
  <si>
    <t>Informe consolidado de incumplimientos en materia de SST de los contratistas en los últimos 2 años</t>
  </si>
  <si>
    <t xml:space="preserve">Elaboración de una propuesta de anexó técnico en materia de SST que sea de obligatorio cumplimiento en los procesos contractuales de la Universidad. </t>
  </si>
  <si>
    <t>Propuesta de anexo técnico para contratación en materia SST</t>
  </si>
  <si>
    <t xml:space="preserve">Presentación de anexo técnico a la División de Contratación y asesoría Jurídica de la Universidad, para validar la viabilidad de la inclusión dentro de las condiciones para adelantar procesos de selección de proveedores en las diferentes modalidades de contratación. </t>
  </si>
  <si>
    <t xml:space="preserve"> - Líder TH 
 - Subproceso de SST </t>
  </si>
  <si>
    <t>Reunión de trabajo para evaluación del anexo técnico en materia SST</t>
  </si>
  <si>
    <t>1 Reunión</t>
  </si>
  <si>
    <t xml:space="preserve">De acuerdo al concepto entregado por la División de Contratación y la oficina Jurídica, se implementara el anexo técnico en materia SST para los procesos de contratación a partir de la vigencia 2019. </t>
  </si>
  <si>
    <t xml:space="preserve">Alineación total de las actividades ejecutadas por los contratistas a las políticas de la Universidad  y a la normatividad vigente en materia de SST. </t>
  </si>
  <si>
    <t xml:space="preserve">Asignar un salario de enganche incorrecto partiendo de la valoración de hoja de vida para docentes ocasional y profesionales, producto de un análisis errado de los soportes correspondientes de educación y experiencia laboral, situación que genera inconformismos para el funcionario (en caso de menor valor asignado) y daño fiscal (en caso mayor valor asignado). </t>
  </si>
  <si>
    <t>El salario para vincular docentes ocasionales y profesionales a la Universidad se calcula a partir de la valoración de los aspectos educación formal (títulos universitarios), experiencia certificada (posterior a la fecha de grado) y producción intelectual (solo para docentes), proceso que se realiza manualmente y por los profesionales APA y APD; se requiere verificar entre otros aspectos: que los certificados laborales no se crucen, ya que se podría contar dos veces el mismo periodo, que los títulos obtenidos en el exterior estén debidamente convalidados, que se tenga en cuenta el total de experiencia soportada por el profesional y que los mismos soportes se alleguen a la DRH de forma oportuna.</t>
  </si>
  <si>
    <t xml:space="preserve"> - Funcionario 
 - Profesional de la DRH que realiza la evaluación. </t>
  </si>
  <si>
    <t xml:space="preserve">Porqué el proceso se puede ver afectado por falta de concentración o experticia del profesional que elabora la valoración.   </t>
  </si>
  <si>
    <t xml:space="preserve">Porqué el proceso aplicado actualmente es de carácter manual, lo que puede generar errores al momento de validar tiempos de experiencia o soportes académicos.  </t>
  </si>
  <si>
    <t xml:space="preserve">Porqué no hay una metodología estandarizada para el proceso de verificación de soportes y asignación de puntajes. </t>
  </si>
  <si>
    <t xml:space="preserve"> - Asignación errada de salarios por menor valor, generando inconformismo en los funcionarios profesionales o docentes ocasionales. 
 - Asignación errada de salarios por mayor valor, cuando no se cumplen los requisitos para dicha asignación generando afectación en el presupuesto de la Universidad. 
</t>
  </si>
  <si>
    <t xml:space="preserve"> - Verificación manual de documentos entregados por parte de los funcionarios encargados de elaborar la valoración. 
 - Previo al acto de posesión de los funcionarios se entrega el acta  y ofrecimiento del cargo para que el futuro funcionario tenga la oportunidad de revisar y verificar la asignación salarial calculada. </t>
  </si>
  <si>
    <t>REDUCIER EL RIESGO</t>
  </si>
  <si>
    <t>Elaborar un paso a paso detallado del proceso de valoración de HV donde se detecten los momentos críticos del proceso.</t>
  </si>
  <si>
    <t xml:space="preserve"> - Subproceso de APA - APD  </t>
  </si>
  <si>
    <t>Informe detallado del paso a paso para realizar la valoración, como se realiza actualmente</t>
  </si>
  <si>
    <t xml:space="preserve">A partir de la experiencia de los funcionarios que desarrollan el proceso, identificar las mejores prácticas administrativas para su inclusión en el procedimiento y su estandarización. </t>
  </si>
  <si>
    <t xml:space="preserve"> - Subproceso de APA - APD
 - Facilitadora de Calidad TH</t>
  </si>
  <si>
    <t>Informe con el consolidado de las mejores prácticas detectadas para realizar la valoración de hoja de vida.</t>
  </si>
  <si>
    <t xml:space="preserve">Consolidar instructivo definitivo para valoración de hojas de vida. </t>
  </si>
  <si>
    <t xml:space="preserve"> - Facilitadora de Calidad TH</t>
  </si>
  <si>
    <t xml:space="preserve">Instructivo estandarizado para valorar HV </t>
  </si>
  <si>
    <t>Aplicación de la metodología desarrollada, en las vinculaciones de 2019</t>
  </si>
  <si>
    <t xml:space="preserve"> - Líder APA</t>
  </si>
  <si>
    <t xml:space="preserve">Número de valoraciones HV erradas </t>
  </si>
  <si>
    <t xml:space="preserve">PROCESO: COMUNICACIÓN INSTITUCIONAL </t>
  </si>
  <si>
    <r>
      <t xml:space="preserve">OBJETIVO DEL PROCESO: </t>
    </r>
    <r>
      <rPr>
        <sz val="10"/>
        <rFont val="Humanst521 BT"/>
        <family val="2"/>
      </rPr>
      <t>Comunica a la comunidad universitaria y a la sociedad, el acontecer de la vida universitaria, teniendo en cuenta los tres ejes fundamentales de la estructura de la Dirección de Comunicaciones: la Comunicación, la Educación y la Investigación.</t>
    </r>
  </si>
  <si>
    <t>No comunicar de manera oportuna y adecuada el acontecer Institucional.</t>
  </si>
  <si>
    <t xml:space="preserve">
UAA
Entorno
Responsables del proceso de comunicación institucional  
Red eléctrica,
Enlace en estudio, 
División de Mantenimiento Tecnológico, 
Proveedores de servicio de Mantenimiento
                                                                                                                                                                                                                                                                                                                                                                                                                                                                                                                                                                       Equipos tecnológicos para la elaboración de los productos comunicativos</t>
  </si>
  <si>
    <t xml:space="preserve">Descargas eléctricas </t>
  </si>
  <si>
    <t>Fenómenos naturales</t>
  </si>
  <si>
    <t>Pérdida de la audiencia y credibilidad por parte de la comunidad, pérdida económica por mantenimiento o reposición de equipos, pérdida de vigencia de los programas periodísticos (oportunidad).</t>
  </si>
  <si>
    <t>ALTA(3)</t>
  </si>
  <si>
    <t>INACEPTABLE (60)-Evitar, Reducir</t>
  </si>
  <si>
    <t>Protección tecnológica contra rayos mediante el uso de pararrayos ubicados alrededor de las antenas</t>
  </si>
  <si>
    <t>TOLERABLE (10)
Impacto: Moderado (10)
Probabilidad: Baja (1)</t>
  </si>
  <si>
    <t xml:space="preserve">Garantizar el mantenimiento a los equipos existentes para el control de las descargas eléctricas, mantenimiento preventivo identificado para Radio y TV  </t>
  </si>
  <si>
    <t>Líder del Proceso, Coordinador Grupo Radio, Diseñador creativo, funcionarios de TV</t>
  </si>
  <si>
    <t xml:space="preserve">N°  de mantenimientos programados/ N° total de mantenimientos realizados </t>
  </si>
  <si>
    <t>Protección contra descargas eléctricas mediante el uso de una malla puesta a tierra</t>
  </si>
  <si>
    <t>Deterioro de los equipos existentes para la protección contra rayos.</t>
  </si>
  <si>
    <t>UPS en los estudios de las emisoras, en la Dirección y en la oficina del diseñador.</t>
  </si>
  <si>
    <t>Daño de equipos de computo y los requeridos para llevar a cabo la labor comunicativa</t>
  </si>
  <si>
    <t>Falta de mantenimiento</t>
  </si>
  <si>
    <t>Vida útil del equipo</t>
  </si>
  <si>
    <t>Servicio de mantenimiento  de equipos (Plan Anual de mantenimiento preventivo para Radio y TV) y Estudio de criticidad.</t>
  </si>
  <si>
    <t>Falta renovar equipos.
Imprevistos (falta de presupuesto, trámites administrativos dispendiosos, inexistencia de repuestos)</t>
  </si>
  <si>
    <t>Renovación de equipos de producción audiovisual.</t>
  </si>
  <si>
    <t xml:space="preserve">Adquirir equipos especializados para el estudio de TV, Emisoras UIS y prensa  
(un equipo remoto para emisoras, una consola, un Drom y  cámaras para reportaría)
</t>
  </si>
  <si>
    <t xml:space="preserve">Líder del Proceso </t>
  </si>
  <si>
    <t xml:space="preserve">Los equipos que se adquirirán aportaran en la labor comunicativa en prensa, televisión y Radio </t>
  </si>
  <si>
    <t>Renovación de equipos de computo.</t>
  </si>
  <si>
    <t xml:space="preserve">Gestionar la adquisición del   equipos de computo y equipos especializados </t>
  </si>
  <si>
    <t>Líder del Proceso</t>
  </si>
  <si>
    <t>Renovación de equipos requeridos para la labor comunicativa de las emisoras UIS.</t>
  </si>
  <si>
    <t>Gestionar el 30%, la adquisición de equipos para la renovación tecnológica y repuestos prioritarios para el buen funcionamiento de las emisoras.</t>
  </si>
  <si>
    <t>Líder del Proceso y Coordinador Grupo Radio</t>
  </si>
  <si>
    <t xml:space="preserve">Equipos y repuestos  requeridos/Equipos y equipos adquiridos </t>
  </si>
  <si>
    <t>Equipos de cómputo obsoletos  y  equipos audiovisuales insuficientes.</t>
  </si>
  <si>
    <t>Falta renovar y fortalecer la disponibilidad de equipos.</t>
  </si>
  <si>
    <t>Respaldo  con herramientas tecnológicas pertenecientes al proceso  SI de la Sede Barrancabermeja.</t>
  </si>
  <si>
    <t xml:space="preserve">   Adquisición de herramientas de soporte       (batería para la cámara digital, extensión eléctrica)</t>
  </si>
  <si>
    <t xml:space="preserve">Líder del Proceso de Comunicación Institucional de la Sede Barrancabermeja  y Coordinador de la Sede UIS Barrancabermeja. </t>
  </si>
  <si>
    <t xml:space="preserve">Batería para cámara digital y extensión eléctrica. </t>
  </si>
  <si>
    <t>Demora o no entrega en la 
elaboración de la información.</t>
  </si>
  <si>
    <t>Por problemas técnicos y 
escases de recursos para producción de material audiovisual.</t>
  </si>
  <si>
    <t>Elaboración de productos comunicativos diferentes a los que se elaboran en Sede Principal
(Sede Socorro)</t>
  </si>
  <si>
    <t>Solicitud de aprobación a la división responsable de la información a divulgar en el producto comunicativo
(Sede Socorro)</t>
  </si>
  <si>
    <t>Material enviado/Total de solicitudes realizadas</t>
  </si>
  <si>
    <t>Realizar la revisión pertinente  del material comunicativo elaborado.</t>
  </si>
  <si>
    <t>Líder del Proceso, 
División de Recursos Humanos y SYSO</t>
  </si>
  <si>
    <t>No. Capacitaciones realizadas/Total Capacitaciones programadas</t>
  </si>
  <si>
    <t>Falta de pertinencia en el material comunicativo</t>
  </si>
  <si>
    <t xml:space="preserve">
Interpretación inadecuada del insumo (información).</t>
  </si>
  <si>
    <t>Selección adecuada del talento humano basada en perfiles definidos.</t>
  </si>
  <si>
    <t>Inadecuada formación y criterio para el tratamiento de temas relacionados con educación, investigación y cultura.</t>
  </si>
  <si>
    <t>Fallas en el proceso de producción comunicativa</t>
  </si>
  <si>
    <t>Falla en la emisión de los productos comunicativos.</t>
  </si>
  <si>
    <t xml:space="preserve">Prioridades informativas de interés público, ya que se eligen publicar aquellas noticias que generen impacto y con mejor calidad informativa.
</t>
  </si>
  <si>
    <t>Desarrollar estrategias para la difusión de la información y que permitan captar la atención del público objetivo.</t>
  </si>
  <si>
    <t>Desarrollar y/o mejorar productos comunicativos que permitan difundir de forma efectiva la información al público interno y externo.</t>
  </si>
  <si>
    <t>Líder del Proceso y Coordinadores de Grupo</t>
  </si>
  <si>
    <t>Productos comunicativos propuestos y mejorados/Productos comunicativos emitidos</t>
  </si>
  <si>
    <t>Aumentar los productos comunicativos que permitan difundir de forma efectiva la información al público interno y externo.</t>
  </si>
  <si>
    <t>Líder de Proceso de Comunicación Institucional  Sede Barbosa</t>
  </si>
  <si>
    <t>Numero de emisiones de productos comunicativos divulgados por el proceso (participación en eventos externos (ferias comerciales), divulgación visual (afiches y volantes), televisión comunitaria, radio, flash informativos, catedra libre y redes sociales)</t>
  </si>
  <si>
    <t>Prioridades informativas de interés público, ya que se eligen publicar aquellas noticias que generen impacto y con mejor calidad informativa</t>
  </si>
  <si>
    <t>Líder de Proceso de Comunicación Institucional  Sede Málaga</t>
  </si>
  <si>
    <t>Numero de emisiones de productos comunicativos divulgados por el proceso (Boletines informativos, flash informativos,  Catedra libre y redes sociales)</t>
  </si>
  <si>
    <t xml:space="preserve">Capacidad  limitada de Producción  Audiovisual.                        </t>
  </si>
  <si>
    <t>Capacidad técnica y humana limitada para atender la demanda de los servicios y productos audiovisuales</t>
  </si>
  <si>
    <t>Cubrimiento de eventos simultáneamente.</t>
  </si>
  <si>
    <t>Apoyo operativo por parte de personal ajeno al proceso ( estudiantes, líder del proceso e SI)
(SEDE BARRANCABERMEJA)</t>
  </si>
  <si>
    <t xml:space="preserve">Contratación de un auxiliar administrativo para el proceso de comunicaciones. </t>
  </si>
  <si>
    <t>Coordinador de la Sede UIS Barrancabermeja y  Líder del Proceso de Comunicación Institucional de la Sede  Barrancabermeja</t>
  </si>
  <si>
    <t>Diciembre de 2017</t>
  </si>
  <si>
    <t>Resolución de aprobación de Auxiliaturas Estudiantiles</t>
  </si>
  <si>
    <t xml:space="preserve">Capacidad  limitada de Producción  Audiovisual.                        Proceso: Comunicación Institucional. </t>
  </si>
  <si>
    <t>Capacidad  limitada de Producción  Audiovisual.                        Proceso: Comunicación Institucional. 
(SEDE SOCORRO)</t>
  </si>
  <si>
    <t>Gestionar la vinculación de un auxiliar tiempo completo</t>
  </si>
  <si>
    <t>Auxiliar vinculado</t>
  </si>
  <si>
    <t>Capacidad de almacenamiento insuficiente para el material producido</t>
  </si>
  <si>
    <t>Los equipos o dispositivos disponibles se encuentran saturados</t>
  </si>
  <si>
    <t xml:space="preserve">
Cronograma de actividades de Comunicaciones.
Formato de solicitud de servicio FCI 31.
(Sede Barbosa)"
</t>
  </si>
  <si>
    <t xml:space="preserve">Enviar agenda de actividades que requieran apoyo del proceso de comunicación institucional. 
Nota: La solicitud se deberán tramitar en su momento a través del formato de solicitud de servicio FCI 31. </t>
  </si>
  <si>
    <t>Lideres de proceso de la sede Barbosa</t>
  </si>
  <si>
    <t>Numero de solicitudes de servicio tramitadas por los lideres de proceso</t>
  </si>
  <si>
    <t>Demora en el 
proceso de 
producción 
comunicativa.</t>
  </si>
  <si>
    <t xml:space="preserve">Los  líderes de Proceso no entregan la información oportunamente.                  </t>
  </si>
  <si>
    <t>Falta de planeación.</t>
  </si>
  <si>
    <t>Formato de solicitud de servicio FCI 31.
Cronograma de actividades de Comunicaciones.
Uso de herramientas web para la compilación de la información.            
(SEDE BARRANCABERMEJA)</t>
  </si>
  <si>
    <t xml:space="preserve"> Líder del Proceso de Comunicación Institucional de la Sede UIS Barrancabermeja. </t>
  </si>
  <si>
    <t>Grupo de WhatsApp institucional.</t>
  </si>
  <si>
    <t>Manejo técnico de la fonoteca (RADIO)</t>
  </si>
  <si>
    <t>Deterioro patrimonial del material fonográfico.</t>
  </si>
  <si>
    <t>Coordinadores de emisoras, Operadores técnicos y realizadores.</t>
  </si>
  <si>
    <t>Por manipulación.</t>
  </si>
  <si>
    <t>Porque no hay sistematización de la fonoteca.</t>
  </si>
  <si>
    <t>Pérdida económica y del patrimonio sonoro.</t>
  </si>
  <si>
    <t>Moderado (20), Riesgo</t>
  </si>
  <si>
    <t>Planillas de patrimonio UIS y Propiedad del cliente.</t>
  </si>
  <si>
    <t>ACEPTABLE (5)                                                                                                                                                                                                            Impacto  Leve (5)                                                                                       Probabilidad baja (1)</t>
  </si>
  <si>
    <t>REDUCIR /ACEPTAR</t>
  </si>
  <si>
    <t>Porque no hay reposición oportuna y duplicación.</t>
  </si>
  <si>
    <t>Control y monitoreo de temperatura y humedad de la fonoteca.</t>
  </si>
  <si>
    <t>Condiciones inadecuadas de almacenamiento</t>
  </si>
  <si>
    <t>Por crecimiento normal de la colección.</t>
  </si>
  <si>
    <t xml:space="preserve"> Proyecto de adquisición tecnológica.</t>
  </si>
  <si>
    <t xml:space="preserve">Digitalizar los archivos e información que se encuentran en la fonoteca  </t>
  </si>
  <si>
    <t>Líder del proceso</t>
  </si>
  <si>
    <t>Información digitalizada</t>
  </si>
  <si>
    <t>Hurto o vandalismo</t>
  </si>
  <si>
    <t xml:space="preserve">Perdida de información </t>
  </si>
  <si>
    <t xml:space="preserve">Gestionar la adquisición del equipo (sistema escalable) para el almacenamiento y conservación de los archivos de la fonoteca. </t>
  </si>
  <si>
    <t>Inadecuada proyección de la imagen institucional</t>
  </si>
  <si>
    <t xml:space="preserve">Director de Teleuis y profesionales de Teleuis </t>
  </si>
  <si>
    <t>Inexistencia de la cultura  de los manuales de protocolo institucional</t>
  </si>
  <si>
    <t xml:space="preserve">Falta de conocimiento de los manuales </t>
  </si>
  <si>
    <t>Proyección inoportuna e inadecuada de la imagen institucional</t>
  </si>
  <si>
    <t xml:space="preserve"> atención directa del Director  y profesionales de Teleuis </t>
  </si>
  <si>
    <t xml:space="preserve">Impacto  moderado (10)                                                                       MODERADO (20)                                                                                                  Probabilidad media (1)                                                                                                                                                                                             </t>
  </si>
  <si>
    <t>Capacitación especializada dirigida a funcionarios de la dirección de comunicaciones y a funcionarios de las UAA</t>
  </si>
  <si>
    <t xml:space="preserve">Dirección Institucional </t>
  </si>
  <si>
    <t>PROCESO: GESTIÓN DOCUMENTAL</t>
  </si>
  <si>
    <r>
      <t xml:space="preserve">OBJETIVO DEL PROCESO:   </t>
    </r>
    <r>
      <rPr>
        <sz val="10"/>
        <rFont val="Humanst521 BT"/>
        <family val="2"/>
      </rPr>
      <t>Garantizar el eficiente manejo de todos los documentos y archivos de la Universidad Industrial de Santander, así como el control de los documentos y registros del Sistema de Gestión de Calidad.</t>
    </r>
  </si>
  <si>
    <t>No entrega oportuna de la correspondencia de la Universidad y Sedes Regionales.</t>
  </si>
  <si>
    <t>Inoportunidad de entrega de la correspondencia de la Universidad</t>
  </si>
  <si>
    <t xml:space="preserve">UAA                                                                                                                                                                                                                                                                                                                                                                                                                                                                                                                                Empresa de correo      Mensajero                                                                                                                                                                                                                                                            Auxiliar de Archivo                                                                                                                                                                                                                                                                Comunidad externa                                                        </t>
  </si>
  <si>
    <t>La UAA no verifica los tiempos de entrega real de los documentos y no entrega la comunicación oficial en el recorrido estipulado.</t>
  </si>
  <si>
    <t xml:space="preserve">Una vez se recibe la comunicación en Correspondencia despachada, puede ser devuelta por errores en su contenido o firma.                                                </t>
  </si>
  <si>
    <t>La información del destinatario es incorrecta y/o incompleta.</t>
  </si>
  <si>
    <t xml:space="preserve">Pérdida de imagen de la Universidad y de la Dirección de Certificación y Gestión Documental.
Sanciones.
Incapacidad para desarrollar las actividades misionales adecuadamente.
Mal ambiente Institucional.
Pérdida económica.
</t>
  </si>
  <si>
    <t>Procedimiento de Correspondencia Despachada PGD.04 y formatos relacionados: FGD.08, FGD.10, FGD.11, FGD.25, FGD.27, FGD.36, FGD.37, FGD.41</t>
  </si>
  <si>
    <t>MODERADO (20) Probabilidad BAJA (1)   Impacto GRAVE (20)</t>
  </si>
  <si>
    <r>
      <t>Socializar</t>
    </r>
    <r>
      <rPr>
        <sz val="10"/>
        <color rgb="FFFF0000"/>
        <rFont val="Humanst521 BT"/>
        <family val="2"/>
      </rPr>
      <t xml:space="preserve"> </t>
    </r>
    <r>
      <rPr>
        <sz val="10"/>
        <rFont val="Humanst521 BT"/>
        <family val="2"/>
      </rPr>
      <t>a los usuarios sobre la manera correcta de llenar los datos de correspondencia</t>
    </r>
  </si>
  <si>
    <t>Dirección de Certificación y Gestión Documental- DCGD</t>
  </si>
  <si>
    <t>Enero 18 2018</t>
  </si>
  <si>
    <t>Junio 30 2019</t>
  </si>
  <si>
    <t>No. De socializaciones realizadas</t>
  </si>
  <si>
    <t>Enviar recomendaciones a las UAA sobre las comunicaciones oficiales radicadas</t>
  </si>
  <si>
    <t>Recomendación enviada</t>
  </si>
  <si>
    <t>Los datos del destinatario son incorrectos y/o incompletos</t>
  </si>
  <si>
    <t>Los anexos de la comunicación recibida no corresponden a los estipulados</t>
  </si>
  <si>
    <t>Cuando son revisados los documentos recibidos por correo vienen sin firma que garantice la legitimidad del documento.</t>
  </si>
  <si>
    <t>Incorrecta gestión de la producción documental de la Universidad, sin aplicar y/o actualizar las TRD.</t>
  </si>
  <si>
    <t>No clasificación según la serie documental correspondiente de cada proceso.</t>
  </si>
  <si>
    <t xml:space="preserve">UAA
Procesos             Auxiliar de Archivo
</t>
  </si>
  <si>
    <t>Desinterés por parte de las UAA para la organización de los archivos de gestión.</t>
  </si>
  <si>
    <t>Falta de conocimiento rutinario relacionado con este instrumento descriptivo</t>
  </si>
  <si>
    <t>Resistencia al cambio</t>
  </si>
  <si>
    <t xml:space="preserve">Tablas de Retención actualizadas por las UAA                         FGD.38  FGD.40                           FGD.42                  </t>
  </si>
  <si>
    <t>MODERADO (20) Impacto MODERADO (10) Probabilidad MEDIA (2)</t>
  </si>
  <si>
    <t xml:space="preserve">EVITAR/REDUCIR  </t>
  </si>
  <si>
    <t xml:space="preserve">Actualizar de las Tablas de Retención Documental </t>
  </si>
  <si>
    <t>Líder del Proceso Facilitador de Calidad</t>
  </si>
  <si>
    <t>No. de solicitudes de actualización de las Tablas de Retención Documental aprobadas por el Comité Interno de Archivo</t>
  </si>
  <si>
    <t>1 anual</t>
  </si>
  <si>
    <t>La Dirección de Servicios de Información conserva la información por medio de Backups con almacenamiento seguro.</t>
  </si>
  <si>
    <t>Actualizar el procedimiento de control de documentos internos</t>
  </si>
  <si>
    <t>Procedimiento publicado</t>
  </si>
  <si>
    <t>Utilización del software Docu-ware para la conservación, uso y trazabilidad de la correspondencia recibida y despachada.</t>
  </si>
  <si>
    <t>Elaborar el Programa de Gestión Documental Institucional, presentarlo para aval en el Comité de Archivo, al Consejo Académico, socializarlo y publicarlo en la Web</t>
  </si>
  <si>
    <t>Líder del proceso                     Líderes de otros procesos                       Secretaría General                            Integrantes del Comité Interno de Archivo</t>
  </si>
  <si>
    <t>Programa de Gestión Documental</t>
  </si>
  <si>
    <t xml:space="preserve">No realización de transferencias primarias
</t>
  </si>
  <si>
    <t>Los procesos no realizan el procedimiento de transferencias de documentos al archivo central</t>
  </si>
  <si>
    <t>UAA                                                 Auxiliar de Archivo                          Procesos</t>
  </si>
  <si>
    <t>No aplicación de las Tablas de retención Documental</t>
  </si>
  <si>
    <t>Desconocimiento por parte de las UAA</t>
  </si>
  <si>
    <r>
      <t xml:space="preserve">Tablas de Retención actualizadas por las UAA                              FGD.38 </t>
    </r>
    <r>
      <rPr>
        <sz val="10"/>
        <rFont val="Humanst521 BT"/>
        <family val="2"/>
      </rPr>
      <t xml:space="preserve"> FGD.40  </t>
    </r>
    <r>
      <rPr>
        <b/>
        <sz val="10"/>
        <rFont val="Humanst521 BT"/>
        <family val="2"/>
      </rPr>
      <t xml:space="preserve">                      </t>
    </r>
    <r>
      <rPr>
        <sz val="10"/>
        <rFont val="Humanst521 BT"/>
        <family val="2"/>
      </rPr>
      <t xml:space="preserve">FGD.42  </t>
    </r>
    <r>
      <rPr>
        <b/>
        <sz val="10"/>
        <rFont val="Humanst521 BT"/>
        <family val="2"/>
      </rPr>
      <t xml:space="preserve">                </t>
    </r>
  </si>
  <si>
    <t xml:space="preserve">Actualizar la guía de transferencia documental </t>
  </si>
  <si>
    <t>Auxiliar de Archivo</t>
  </si>
  <si>
    <t>Guía publicada</t>
  </si>
  <si>
    <t>No calendario de transferencias anuales</t>
  </si>
  <si>
    <t>No planeación en el proceso de la transferencia</t>
  </si>
  <si>
    <t>Procedimiento de Transferencia de Documentos al Archivo Central PGD.05</t>
  </si>
  <si>
    <t xml:space="preserve">Ajustar el cronograma anula de transferencia documental </t>
  </si>
  <si>
    <t>Cronograma ajustado</t>
  </si>
  <si>
    <t xml:space="preserve">Falta de conocimiento por parte de los procesos del procedimiento de transferencias documentales </t>
  </si>
  <si>
    <t>Asesorar a las UAA sobre la Transferencia Documental al Archivo Central, según solicitud de las UAA</t>
  </si>
  <si>
    <t>No planificación de la producción documental por parte de las UAA</t>
  </si>
  <si>
    <t>No existe un lugar para el almacenamiento de archivo Histórico que separe la documentación siguiendo el ciclo vital de la documentación</t>
  </si>
  <si>
    <r>
      <rPr>
        <sz val="10"/>
        <rFont val="Humanst521 BT"/>
        <family val="2"/>
      </rPr>
      <t>Registro de consultas y Asesorías</t>
    </r>
    <r>
      <rPr>
        <b/>
        <sz val="10"/>
        <color rgb="FFFF0000"/>
        <rFont val="Humanst521 BT"/>
        <family val="2"/>
      </rPr>
      <t xml:space="preserve"> </t>
    </r>
    <r>
      <rPr>
        <sz val="10"/>
        <rFont val="Humanst521 BT"/>
        <family val="2"/>
      </rPr>
      <t>FGD.14</t>
    </r>
    <r>
      <rPr>
        <b/>
        <sz val="10"/>
        <color rgb="FFFF0000"/>
        <rFont val="Humanst521 BT"/>
        <family val="2"/>
      </rPr>
      <t xml:space="preserve">
</t>
    </r>
    <r>
      <rPr>
        <sz val="10"/>
        <rFont val="Humanst521 BT"/>
        <family val="2"/>
      </rPr>
      <t>Formato de Verificación y Aprobación de Transferencia Documental FGD.40</t>
    </r>
  </si>
  <si>
    <t xml:space="preserve">Acta de Comité    Comunicaciones oficiales </t>
  </si>
  <si>
    <t xml:space="preserve">Formular el Anteproyecto del Edificio de Archivos y Museos de la UIS </t>
  </si>
  <si>
    <t>Secretaría General         Dirección de Certificación y Gestión Documental-DCGD</t>
  </si>
  <si>
    <t>Anteproyecto presentado a Rectoría</t>
  </si>
  <si>
    <t>Deterioro de los documentos de archivo</t>
  </si>
  <si>
    <t>En el transcurso del ciclo vital, Los documentos de archivo se deterioran normalmente, pero condiciones inadecuadas de manejo y conservación agravan la situación</t>
  </si>
  <si>
    <t>Archivo de Gestión, Central e Histórico</t>
  </si>
  <si>
    <t>Factores Internos (Acidez y Circunstanciales)</t>
  </si>
  <si>
    <t>Deterioro y pérdida de la documentación</t>
  </si>
  <si>
    <t>Control de Temperatura y Humedad Relativa FGD.33</t>
  </si>
  <si>
    <t>Auxiliares de Archivo</t>
  </si>
  <si>
    <t xml:space="preserve">Formatos </t>
  </si>
  <si>
    <t xml:space="preserve">Seguimiento mensual  </t>
  </si>
  <si>
    <t>Realizar seguimiento  al mantenimiento preventivo de los equipos</t>
  </si>
  <si>
    <t xml:space="preserve">Matriz de seguimiento al plan de mantenimiento preventivo. </t>
  </si>
  <si>
    <t>Seguimiento  Semestral</t>
  </si>
  <si>
    <t>PROCESO: Recursos Tecnológicos</t>
  </si>
  <si>
    <t>OBJETIVO DEL PROCESO: Garantizar el funcionamiento y confiabilidad de los equipos eléctricos, electrónicos y electromecánicos de la Universidad.</t>
  </si>
  <si>
    <t>Incumplimiento en el servicio</t>
  </si>
  <si>
    <t>Demora en los trámites relacionados con la atención de las solicitudes</t>
  </si>
  <si>
    <t>Equipo de la División de Mantenimiento Tecnológico, transporte planta física, proveedores, UAA</t>
  </si>
  <si>
    <t>Falta de personal:
*Profesional para asignar solicitudes por el SIMAT y realizar plan anual de mantenimiento preventivo
*Técnico para responder a las necesidades de mantenimiento tecnológico de la UIS</t>
  </si>
  <si>
    <t>Personal jubilado y/o retirado.</t>
  </si>
  <si>
    <t>Demora en la contratación</t>
  </si>
  <si>
    <t>Insatisfacción de los usuarios, daño de la imagen de la DMT, levantamiento de no conformidades en el proceso, tiempos elevados en la respuesta del servicio</t>
  </si>
  <si>
    <t>IMPORTANTE (30)</t>
  </si>
  <si>
    <t>Cartas a la alta dirección para solicitar personal</t>
  </si>
  <si>
    <t>MODERADO (20) = IMPACTO MODERADO (10) X PROBABILIDAD MEDIA (2)</t>
  </si>
  <si>
    <t>Gestionar ante la alta dirección la contratación del personal</t>
  </si>
  <si>
    <t>Jefe División Mantenimiento Tecnológico</t>
  </si>
  <si>
    <t>Carta</t>
  </si>
  <si>
    <t>Falta de capacitación al equipo de técnicos de la División de Mantenimiento Tecnológico sobre los diferentes equipos de la Universidad</t>
  </si>
  <si>
    <t>Los técnicos cuentan con el conocimiento general de los equipos pero en los casos de equipos especializados se necesita conocer a fondo cada uno de ellos y esto puede causar demoras en el servicio</t>
  </si>
  <si>
    <t>Equipos especializados</t>
  </si>
  <si>
    <t>Capacitación de los técnicos de acuerdo con su vinculación laboral</t>
  </si>
  <si>
    <t>Número de capacitaciones</t>
  </si>
  <si>
    <t>Demora por parte de los proveedores en la entrega de repuestos</t>
  </si>
  <si>
    <t>Proveedores fuera del área metropolitana</t>
  </si>
  <si>
    <t>Servicios, repuestos o equipos que no se consiguen en el área metropolitana</t>
  </si>
  <si>
    <t>Base de datos de proveedores de repuestos, equipos y/o servicios</t>
  </si>
  <si>
    <t>Realizar proceso de inscripción con nuevos proveedores en la plataforma de la UIS</t>
  </si>
  <si>
    <t>Número de proveedores nuevos inscritos por medio de la DMT</t>
  </si>
  <si>
    <t>Subcontratación de servicio</t>
  </si>
  <si>
    <t>Evaluación de proveedores</t>
  </si>
  <si>
    <t>Realizar evaluación a cada uno de los proveedores</t>
  </si>
  <si>
    <t>18/012018</t>
  </si>
  <si>
    <t>Verificación de que cada orden o contrato cuente con la evaluación del proveedor</t>
  </si>
  <si>
    <t>Equipos o repuestos no comerciales</t>
  </si>
  <si>
    <t>Equipos o repuestos descontinuados del mercado</t>
  </si>
  <si>
    <t>Realizar cotizaciones directas a los fabricantes</t>
  </si>
  <si>
    <t>Número de cotizaciones solicitadas a fabricantes</t>
  </si>
  <si>
    <t>Fallas en el Sistema de Información de Mantenimiento Tecnológico "SIMAT"</t>
  </si>
  <si>
    <t>No se actualiza constantemente</t>
  </si>
  <si>
    <t>Chequeo del funcionamiento del SIMAT</t>
  </si>
  <si>
    <t>Proponer oportunidades de mejora a la División de Servicios Informáticos</t>
  </si>
  <si>
    <t>Dos mejoras o actualizaciones al SIMAT en el año 2018</t>
  </si>
  <si>
    <t xml:space="preserve">Demora por parte de las UAA en la confirmación del listado de equipos críticos para el plan anual de mantenimiento preventivo </t>
  </si>
  <si>
    <t>Desconocimiento de los equipos críticos de cada unidad</t>
  </si>
  <si>
    <t>No se realiza seguimiento de los equipos que han sido dados de baja o han salido de garantía por parte del proveedor</t>
  </si>
  <si>
    <t>Envío de solicitud de actualización listado de equipos críticos</t>
  </si>
  <si>
    <t>Entrega a la DMT del listado de equipos críticos</t>
  </si>
  <si>
    <t>Coordinador sede Socorro
Coordinador sede Málaga
Coordinador sede Barrancabermeja
Coordinador sede Barbosa
Responsable sede Bucarica
Responsable sede Guatiguará
Decanato facultad de Salud
Coordinador UISALUD</t>
  </si>
  <si>
    <t>Recepción del listado de equipos críticos</t>
  </si>
  <si>
    <t>Cierres no previstos en la UIS</t>
  </si>
  <si>
    <t>Paros o manifestaciones dentro de la UIS</t>
  </si>
  <si>
    <t>Demora en el traslado del equipo a la División de Mantenimiento Tecnológico</t>
  </si>
  <si>
    <t>Desconocimiento por parte de las UAA en el proceso de la División de Mantenimiento Tecnológico</t>
  </si>
  <si>
    <t>Guías GRT 01 y GRT 03; procedimientos PRT01, PRT02, PRT03 y PRT04 - Diapositivas explicando el proceso</t>
  </si>
  <si>
    <t>Cantidad de correos enviados</t>
  </si>
  <si>
    <t>El usuario no crea la solicitud mediante el SIMAT</t>
  </si>
  <si>
    <t>Desconocimiento por parte de las UAA en el manejo del SIMAT</t>
  </si>
  <si>
    <t>Falta de presupuesto</t>
  </si>
  <si>
    <t>Cartas a la alta dirección para solicitar presupuesto</t>
  </si>
  <si>
    <t>Enviar cartas a la alta dirección la solicitud de recursos económicos para la DMT</t>
  </si>
  <si>
    <t>Insuficientes vehículos para la atención de las solicitudes</t>
  </si>
  <si>
    <t>Alto número de solicitudes de transporte a la división de Planta Física en algunas temporadas</t>
  </si>
  <si>
    <t>Socialización con planta física y determinación de dos días por semana para transporte a la sede de Guatiguará y requerimientos para las otras sedes</t>
  </si>
  <si>
    <t>Solicitar por la intranet el servicio de transporte en los días indicados</t>
  </si>
  <si>
    <t>Número de solicitudes realizadas en el año</t>
  </si>
  <si>
    <t>Falla posterior a los servicios prestados por la División de Mantenimiento Tecnológico</t>
  </si>
  <si>
    <t>Falla que se presenta en los servicios ya cumplidos</t>
  </si>
  <si>
    <t>Personal encargado de embalar y transportar los equipos; funcionarios que dan uso a los equipos de la UIS</t>
  </si>
  <si>
    <t>Falta de capacitación al personal de cada UAA con el cuidado básico de cada uno de los equipos de mayor uso en la UIS (computadores, impresoras, videobeam, teléfonos)</t>
  </si>
  <si>
    <t>Alta rotación de personal que utiliza los equipos</t>
  </si>
  <si>
    <t>Insatisfacción de los usuarios, daño de la imagen y levantamiento de no conformidades para el proceso</t>
  </si>
  <si>
    <t>Folleto enviado a cada una de las UAA, sobre los cuidados básicos de los equipos más comunes</t>
  </si>
  <si>
    <t>Enviar folleto a cada UAA</t>
  </si>
  <si>
    <t>Falta de mantenimiento preventivo a los equipos de la UIS</t>
  </si>
  <si>
    <t>Falta de personal para realizar mantenimiento preventivo a todos los equipos y no solo los críticos</t>
  </si>
  <si>
    <t>Pocas solicitudes de mantenimiento preventivo realizadas por el SIMAT</t>
  </si>
  <si>
    <t>Desconocimiento del servicio ofrecido por el DMT para el mismo</t>
  </si>
  <si>
    <t>Folleto enviado a las UAA sobre la importancia del mantenimiento preventivo a los equipos</t>
  </si>
  <si>
    <t>Plan de mantenimiento preventivo anual</t>
  </si>
  <si>
    <t>Realizar el Plan de mantenimiento preventivo anual</t>
  </si>
  <si>
    <t>Plan de Mantenimiento Preventivo Anual</t>
  </si>
  <si>
    <t>Inadecuado sistema de transporte que ocasiona daños en el equipo</t>
  </si>
  <si>
    <t>Vehículos inadecuados para el transporte de equipos</t>
  </si>
  <si>
    <t>Elaborar el instructivo para el embalaje de equipos delicados</t>
  </si>
  <si>
    <t>Jefe División Mantenimiento Tecnológico
Coordinador sede Socorro
Coordinador sede Málaga
Coordinador sede Barrancabermeja
Coordinador sede Barbosa
Responsable sede Bucarica
Responsable sede Guatiguará
Decanato facultad de Salud
Coordinador UISALUD</t>
  </si>
  <si>
    <t>Mal embalaje , amarre y/o embarque de los equipos</t>
  </si>
  <si>
    <t xml:space="preserve"> PROCESO SEGUIMIENTO INSTITUCIONAL</t>
  </si>
  <si>
    <t>PROCESO: UISALUD</t>
  </si>
  <si>
    <t>OBJETIVO DEL PROCESO: Asegurar y prestar los servicios de seguridad social en salud a todos sus afiliados, cotizantes o beneficiarios, con la implementación de programas de promoción de la salud y prevención, curación y rehabilitación  de la enfermedad en forma adecuada y oportuna.</t>
  </si>
  <si>
    <t>R1. No garantizar una adecuada afiliación</t>
  </si>
  <si>
    <t>Situación en la cual no se cuente con información veras, oportuna y adecuada sobre los datos usuario y su núcleo familiar.</t>
  </si>
  <si>
    <t>Profesional asistencial trabajo social y el afiliado.</t>
  </si>
  <si>
    <t>No realizar correctamente la verificación de requisitos que deben acreditar los beneficiarios, de acuerdo con lo establecido en el RPS</t>
  </si>
  <si>
    <t>Inexactitud u omisión en la información suministrada por el afiliado</t>
  </si>
  <si>
    <t>Insatisfacción del usuario.           deterioro de la imagen de UISALUD.                   Perdida de credibilidad.               Sanciones problemas jurídicos.</t>
  </si>
  <si>
    <t>Riesgo moderado (20)</t>
  </si>
  <si>
    <t>Depuración  mensual de la base de datos a través del modulo de afiliados</t>
  </si>
  <si>
    <t>Moderado (10) Baja (1) Riesgo tolerable (10)</t>
  </si>
  <si>
    <t xml:space="preserve">Realizar  análisis de situaciones o quejas presentadas por el usuario por fallas del proceso de afiliación </t>
  </si>
  <si>
    <t>Profesional Universitario (trabajo social)</t>
  </si>
  <si>
    <t>Informe de auditoría con respecto al proceso de afiliación</t>
  </si>
  <si>
    <t>2 Informes de auditoria anuales.</t>
  </si>
  <si>
    <t>Desconocimiento a nivel interno del reglamento de prestación de servicios en situaciones de remplazo del personal encargado.</t>
  </si>
  <si>
    <t>falta de socialización y capacitación del reglamento de prestación de servicios .</t>
  </si>
  <si>
    <t>Se lleva una carpeta de afiliación con los correspondientes soportes suministrados por los afiliados</t>
  </si>
  <si>
    <t>Socializar trimestralmente el reglamento de prestación de servicios.</t>
  </si>
  <si>
    <t>Director UISALUD</t>
  </si>
  <si>
    <t>Numero de socializaciones realizadas al personal</t>
  </si>
  <si>
    <t xml:space="preserve">2 socializaciones </t>
  </si>
  <si>
    <t>Error en el registro en la base de datos de los beneficiarios</t>
  </si>
  <si>
    <t xml:space="preserve">Error humano en el diligenciamiento de los campos establecidos para tal fin. </t>
  </si>
  <si>
    <t>Probabilidad de incluir datos numéricos diferentes a los reales y otras variables necesarias para esto. Además documentación falsa de los usuarios.</t>
  </si>
  <si>
    <t>Realizar  la actualización permanente en la base de datos de los  documentos aportados por el usuario  garantizando el archivo oportuno  en la carpeta  de afiliación   y cumplimiento RUAF</t>
  </si>
  <si>
    <t>No de afiliados RUAF/ Total afiliados</t>
  </si>
  <si>
    <t xml:space="preserve">Se solicita  de manera aleatoria la actualización de datos a los afiliados para verificar multiafiliaciones </t>
  </si>
  <si>
    <t>Adelantar la actualización de la base de datos de acuerdo a lo establecido en el Decreto 1637 del 2006 (RUAF) y Resoluciones 3755 u 2455  del 2008</t>
  </si>
  <si>
    <t>Base de datos permanentemente actualizada sin errores.</t>
  </si>
  <si>
    <t>0 errores en la base de datos</t>
  </si>
  <si>
    <t xml:space="preserve">Verificar con periodicidad mensual en la base de datos los hijos,  que cumplirán 18 y 25 años en el mes subsiguiente,  con el objeto de notificar al cotizante </t>
  </si>
  <si>
    <t>Beneficiarios notificados/ total beneficiarios en edad de notificar</t>
  </si>
  <si>
    <t>100% de beneficiarios notificados por incumplimiento de requisitos de edad.</t>
  </si>
  <si>
    <t>R2. Pérdida de potenciales afiliados o disminución de afiliados cotizantes</t>
  </si>
  <si>
    <t>Situación en la que UISALUD disminuye su población objeto de atención</t>
  </si>
  <si>
    <t>La universidad Industrial de Santander, Profesional Asistencial de trabajo Social, Proceso de gestión de afiliación, organismos externos.</t>
  </si>
  <si>
    <t>Los funcionarios que se vinculen a la UIS se afilien al SGSSS</t>
  </si>
  <si>
    <t>Desconocimiento en el portafolio de servicios de UISALUD o por ubicación de lugar de residencia diferente a Bucaramanga.</t>
  </si>
  <si>
    <t xml:space="preserve">Deterioro de la imagen de UISALUD.                   Perdida de credibilidad.      </t>
  </si>
  <si>
    <t>Se cuenta con un procedimiento de  inducción para dar a conocer la institución a las funcionarios que ingresan a la UIS</t>
  </si>
  <si>
    <t>Realizar cruce de información de los funcionarios que se vinculan a la Universidad y los que se afilian a UISALUD</t>
  </si>
  <si>
    <t>Porcentaje de nuevos servidores nomina UIS afiliados a UISALUD</t>
  </si>
  <si>
    <t>80% de nuevos funcionarios UIS afiliados a UISALUD.</t>
  </si>
  <si>
    <t>Búsqueda activa de potenciales afiliados de acuerdo al plan de mercadeo</t>
  </si>
  <si>
    <t>Porcentaje de potenciales  Afiliados  sensibilizados</t>
  </si>
  <si>
    <t>95% de potenciales afiliados (nuevos empleados planta UIS) sensibilizados.</t>
  </si>
  <si>
    <t xml:space="preserve">No brindar una información adecuada sobre los beneficios del sistema de salud de UISALUD a potenciales afiliados </t>
  </si>
  <si>
    <t>No se cuenta con material educativo que complemente la información iniciando en la división de recursos humanos y continuar en UISALUD.</t>
  </si>
  <si>
    <t xml:space="preserve">Implementar un programa de inducción para los nuevos afiliados a UISALUD (presentación de servicios y motivación de vinculación a  programas de P y P) </t>
  </si>
  <si>
    <t>Nuevos usuarios con inducción /total de nuevos usuarios</t>
  </si>
  <si>
    <t>100% de usuarios afiliados con inducción.</t>
  </si>
  <si>
    <t xml:space="preserve">R3. Falta de oportunidad en la atención asistencial por parte de la red contratada                                 </t>
  </si>
  <si>
    <t>Situación en la que la red contratada por la Universidad, para la atención de los usuarios no ofrece servicios acordes a los requisitos  de oportunidad exigidos por la Unidad y por la normatividad vigente.</t>
  </si>
  <si>
    <t>Dirección de UISALUD, coordinador de calidad y coordinador  de aseguramiento</t>
  </si>
  <si>
    <t xml:space="preserve">La red contratada no cuenta con  disponibilidad de camas  </t>
  </si>
  <si>
    <t>Riesgo importante (30)</t>
  </si>
  <si>
    <t>Cuando el usuario reporta se gestiona directamente ante la red contratada</t>
  </si>
  <si>
    <t>Moderado (10) Alta (3) Riesgo importante (30)</t>
  </si>
  <si>
    <t xml:space="preserve">Definir y concertar  contractualmente los estándares de calidad en la atención del paciente </t>
  </si>
  <si>
    <t>No. De contratos concertados con estándares de calidad</t>
  </si>
  <si>
    <t>Todos los contratos de UISALUD con estándares de calidad concertados.</t>
  </si>
  <si>
    <t>Congestión en los servicios de urgencias</t>
  </si>
  <si>
    <t xml:space="preserve">Se realiza auditoria a los casos detectados </t>
  </si>
  <si>
    <t xml:space="preserve">Realizar seguimiento al cumplimiento de las obligaciones contractuales </t>
  </si>
  <si>
    <t>Porcentaje de  contratistas auditados</t>
  </si>
  <si>
    <t>70% de red auditada.</t>
  </si>
  <si>
    <t>Incumplimiento en los  estándares de oportunidad de la red de especialistas</t>
  </si>
  <si>
    <t>No enviar  oportunamente la solicitud de atención  de afiliados o beneficiarios a la RUSS</t>
  </si>
  <si>
    <t xml:space="preserve">No activar  oportunamente en la base de datos de UISALUD a los usuarios de la RUSS con solicitud de prestación de servicios </t>
  </si>
  <si>
    <t xml:space="preserve">Cruce de información con las universidades y entidades educativas </t>
  </si>
  <si>
    <t xml:space="preserve">Gestionar la consolidación de base de datos de usuarios de la RUSS en la pagina web </t>
  </si>
  <si>
    <t>Base de datos usuario RUSS actualizada y en la pagina web</t>
  </si>
  <si>
    <t>Comunicado de socialización de la base de datos actualizada de la RUSS y usuarios UISALUD a la red externa contratada.</t>
  </si>
  <si>
    <t>No contar con la base de datos actualizada al momento de requerir una atención asistencial por parte de la red de clínicas contratada</t>
  </si>
  <si>
    <t xml:space="preserve">Actualización de la base de datos posterior al envió de la misma a  las clínicas de la red contratada. </t>
  </si>
  <si>
    <t>No se cuenta con un mecanismo en línea que permita actualizar la información de la base de datos y que dicha información la conozca la red en tiempo real.</t>
  </si>
  <si>
    <t xml:space="preserve">Disponer en pagina web y medios electrónicos la base de datos actualizada  de UISALUD para que sea soporte en la atención de la red externa </t>
  </si>
  <si>
    <t>Base de datos usuario UISALUD actualizada y en la pagina web</t>
  </si>
  <si>
    <t xml:space="preserve"> R4. Demora en la definición del diagnostico y manejo terapéutico  al usuario</t>
  </si>
  <si>
    <t>Situación en la que se puede ver afectada la salud del usuario debido a la demora en la definición del diagnostico y manejo terapéutico requerido por el usuario incumpliendo con los atributos de continuidad y oportunidad</t>
  </si>
  <si>
    <t>Personal asistencial, Dirección de UISALUD, coordinador salud y coordinador  de aseguramiento</t>
  </si>
  <si>
    <t xml:space="preserve">Demora en los procesos de contratación de la red de prestadores de servicios externos. </t>
  </si>
  <si>
    <t>Procesos y procedimientos complejos en la universidad para la contratación</t>
  </si>
  <si>
    <t>Extensa normatividad externa e interna  de contratación en el sector publico</t>
  </si>
  <si>
    <t>Grave  (20)</t>
  </si>
  <si>
    <t>Riesgo importante (40)</t>
  </si>
  <si>
    <t>Grave  (20) Baja (1) Riesgo moderado (20)</t>
  </si>
  <si>
    <t>Evaluar la satisfacción del usuario</t>
  </si>
  <si>
    <t>Índice de satisfacción del usuario</t>
  </si>
  <si>
    <t>90% de satisfacción del usuario respecto del servicio brindado por la red externa contratada.</t>
  </si>
  <si>
    <t>Ausencia de nuevas tecnologías  en la red contratada</t>
  </si>
  <si>
    <t xml:space="preserve">Inadecuada capacidad de tecnología diagnostica por parte de la Red de atención contratada </t>
  </si>
  <si>
    <t>inadecuada auditoria a la red de prestadores.</t>
  </si>
  <si>
    <t>Se realiza auditoria a los casos detectados</t>
  </si>
  <si>
    <t>Incumplimiento en los  estándares de oportunidad de la red de especialistas y apoyo diagnostico.</t>
  </si>
  <si>
    <t>Insuficientes prestadores para determinadas especialidades y subespecialidades</t>
  </si>
  <si>
    <t>Procesos externos de oferta y demanda</t>
  </si>
  <si>
    <t>Personal de salud que no identifica el Diagnóstico</t>
  </si>
  <si>
    <t>No contar con la experticia clínica suficiente para la identificación oportuna de los diferentes diagnósticos</t>
  </si>
  <si>
    <t>Proceso salud enfermedad es dinámico y complejo</t>
  </si>
  <si>
    <t>Se cuenta con formulario establecido para la justificación de medicamentos fuera del vademécum y autorización por parte de la coordinación medica</t>
  </si>
  <si>
    <t>Socialización a la red adscrita del vademécum</t>
  </si>
  <si>
    <t>Porcentaje de adscritos socializados</t>
  </si>
  <si>
    <t>90% de red adscrita con socialización del vademécum UISALUD.</t>
  </si>
  <si>
    <t>Incumplimiento por parte de la red externa de los lineamientos de prestación de servicio fijadas por UISALUD</t>
  </si>
  <si>
    <t>La red externa no disponga  del modulo informático de atención asistencial</t>
  </si>
  <si>
    <t>Concertar con la red de profesionales adscritos la instalación del modulo informático portable de atención  asistencial</t>
  </si>
  <si>
    <t>Porcentaje de módulos instalados en red de profesionales adscritos</t>
  </si>
  <si>
    <t>50% de la red adscrita con modulo asistencial instalado.</t>
  </si>
  <si>
    <t>Redefinir el procedimiento de contratación de prestación de servicios asistenciales contemplando la inclusión de pólizas de responsabilidad civil</t>
  </si>
  <si>
    <t>No. De contratos con pólizas de responsabilidad civil</t>
  </si>
  <si>
    <t>90%de la red adscrita contratada con póliza de responsabilidad civil</t>
  </si>
  <si>
    <t>R5. Inadecuada prestación del servicio en cuanto a pertinencia, accesibilidad y oportunidad.</t>
  </si>
  <si>
    <t>Situación en la que UISALUD ofrezca servicios asistenciales carentes del cumplimiento de los siguientes atributos de calidad: pertinencia, accesibilidad, y oportunidad.</t>
  </si>
  <si>
    <t>Dirección de UISALUD, Grupo medico asistencial, coordinador medico asistencial, coordinador  de aseguramiento</t>
  </si>
  <si>
    <t>Incumplimiento horario por parte del personal de la entidad</t>
  </si>
  <si>
    <t>Falta de sensibilización al personal medico de las políticas y lineamientos de atención al usuario</t>
  </si>
  <si>
    <t>Registro de llegada y salida del personal de la entidad</t>
  </si>
  <si>
    <t>Acciones tendientes al cumplimiento del horario por parte del personal de la entidad</t>
  </si>
  <si>
    <t>Dirección de UISALUD, coordinador de salud, calidad y vigilancia epidemiológica y gestión del riesgo.</t>
  </si>
  <si>
    <t>Medidas adoptadas</t>
  </si>
  <si>
    <t>Cumplimiento de agendas de atención establecidas.</t>
  </si>
  <si>
    <t>Desconocimiento del personal asistencial de las guías de manejo y protocolos de atención definidas por UISALUD.</t>
  </si>
  <si>
    <t xml:space="preserve">Falta de  verificación y actualización de protocolos y guías de manejo asistencial  </t>
  </si>
  <si>
    <t xml:space="preserve">Falta de un plan de capacitación continuada para el  personal asistencial </t>
  </si>
  <si>
    <t>Medición de satisfacción del usuario</t>
  </si>
  <si>
    <t xml:space="preserve">Re inducción en el manejo del software asistencial </t>
  </si>
  <si>
    <t>% . De funcionarios asistenciales capacitados</t>
  </si>
  <si>
    <t>90% de funcionarios asistenciales capacitados.</t>
  </si>
  <si>
    <t>Desconocimiento del personal asistencial en el manejo  del sistema de información asistencial.</t>
  </si>
  <si>
    <t>Memorandos al personal</t>
  </si>
  <si>
    <t>Revisión, actualización , validación, socialización, evaluación y verificación  de aplicación de  protocolos y guías  de manejo</t>
  </si>
  <si>
    <t>No. De protocolos y guías de manejo actualizadas</t>
  </si>
  <si>
    <t>Guías de manejo de las 10 primeras causas de atención asistencial.</t>
  </si>
  <si>
    <t>R6.Incumplimiento de los lineamientos establecidos por UISALUD y la normatividad vigente  en cuanto a la prestación de servicios asistenciales seguros.</t>
  </si>
  <si>
    <t>Situación en la que UISALUD carece de la prestación de servicios asistenciales seguros debido al incumplimiento de la normatividad vigente aplicable y a  las estrategias de Seguridad del paciente en cuanto a: Prevención de caídas e infecciones, Maternidad Segura, comunicación efectiva, farmacovigilancia y tecno vigilancia.</t>
  </si>
  <si>
    <t>Desconocimiento por parte del profesional en cuanto a protocolos de manejo, seguridad del paciente y control de los mismos</t>
  </si>
  <si>
    <t xml:space="preserve">Falta de sensibilización y capacitación al personal asistencial, en el programa de seguridad del paciente establecido por UISALUD </t>
  </si>
  <si>
    <t>Se cuenta con un programa y estrategias de seguridad del paciente.</t>
  </si>
  <si>
    <t>Grave  (20) Media (2) Riesgo Importante (40)</t>
  </si>
  <si>
    <t>Establecer plan de capacitación en temas relacionados a la seguridad del paciente en la atención asistencial.</t>
  </si>
  <si>
    <t>Cumplimiento del plan de capacitación</t>
  </si>
  <si>
    <t>90% de cumplimiento de capacitaciones propuestas</t>
  </si>
  <si>
    <t>No conocimiento y aplicación de las guías del programa de seguridad del paciente por parte del personal asistencial y administrativo involucrado.</t>
  </si>
  <si>
    <t>Se realiza el reporte y seguimiento de eventos adversos generados en la atención en salud.</t>
  </si>
  <si>
    <t>Documentación e implementación del las estrategias de seguridad del paciente y barreras de seguridad en los procedimientos asistenciales.</t>
  </si>
  <si>
    <t>Evaluación de eficacia, eficiencia y efectividad de las capacitaciones</t>
  </si>
  <si>
    <t>85% de resultado satisfactorio en la evaluación de eficacia, eficiencia y efectividad de las capacitaciones.</t>
  </si>
  <si>
    <t>Desconocimiento del personal asistencial para el reporte y seguimiento de eventos adversos y de la guía de identificación de eventos adversos</t>
  </si>
  <si>
    <t>Definir e implementar el protocolo de eventos adversos</t>
  </si>
  <si>
    <t>No. De eventos adversos gestionados / total No. De eventos adversos detectados</t>
  </si>
  <si>
    <t>100% de eventos adversos gestionados</t>
  </si>
  <si>
    <t>R7. No cumplimiento de metas en los  programas de Promoción y Prevención</t>
  </si>
  <si>
    <t>Situación en la que UISALUD no cumple con las coberturas definidas por la normatividad vigente en cuanto a la población que debe ser atendida en los diferentes programas de promoción y prevención.</t>
  </si>
  <si>
    <t>Dirección de UISALUD, coordinador de calidad y coordinador  de vigilancia epidemiológica. coordinador de salud, personal asistencial.</t>
  </si>
  <si>
    <t>Debilidad en las estrategias de  la demanda inducida</t>
  </si>
  <si>
    <t>Desconocimiento de las causas reales del desinterés de los usuarios para asistir a los diferentes programas de pyp</t>
  </si>
  <si>
    <t>Sanciones. población expuesta a riesgos en salud.                       Aumento de la población con enfermedades prevenibles.   Aumento del gasto por complicaciones de las  enfermedades prevenibles en la población.</t>
  </si>
  <si>
    <t>Redefinición de estrategias de demanda inducida</t>
  </si>
  <si>
    <t>Dirección de UISALUD, coordinador de calidad y coordinador  de vigilancia epidemiológica. coordinador  medico.</t>
  </si>
  <si>
    <t xml:space="preserve">Plan estratégico de demanda inducida </t>
  </si>
  <si>
    <t>Resultado eficiente en el seguimiento al plan estratégico de demanda inducida.</t>
  </si>
  <si>
    <t xml:space="preserve">Incumplimiento   y cancelación por parte del usuario de las  citas programadas  </t>
  </si>
  <si>
    <t>Análisis de las causas de inasistencia a programas de p y p</t>
  </si>
  <si>
    <t>% de inasistencia por cada una de las causas</t>
  </si>
  <si>
    <t>5% de inasistencia  por cada una de las causas.</t>
  </si>
  <si>
    <t xml:space="preserve">Debilidad en la implementación de los  protocolos  y procedimientos de los programas de P y P. </t>
  </si>
  <si>
    <t>Falta de sensibilización y capacitación al personal asistencial, en la implementación y manejo de los diferentes programas de PyP</t>
  </si>
  <si>
    <t>Están definidos los programas preventivos que realiza la entidad.</t>
  </si>
  <si>
    <t>Revisión  y ajuste de los procedimientos y protocolos de los programas de p y p con fundamento en la normatividad vigente y la evidencia científica</t>
  </si>
  <si>
    <t>Porcentaje de protocolos y procedimientos revisados, ajustados y socializados</t>
  </si>
  <si>
    <t>100% de protocolos y procedimientos ajustados y socializados.</t>
  </si>
  <si>
    <t xml:space="preserve">Falta de registros que soporten todas   las actividades  realizadas en  los diferentes programas </t>
  </si>
  <si>
    <t>No se cuenta con una aplicación informática adecuada para el seguimiento y análisis de los programas de P y P.</t>
  </si>
  <si>
    <t>El software asistencial no cuenta con las fichas de registro adecuadas para cada programa de PyP de a cuerdo a la normatividad legal vigente.</t>
  </si>
  <si>
    <t>Están definidos los indicadores de cobertura  de los diferentes programas preventivos que realiza la entidad.</t>
  </si>
  <si>
    <t xml:space="preserve">Diseño e implementación de aplicativos informáticos que faciliten la captura e inducción de pacientes a los diferentes programas de P Y P  </t>
  </si>
  <si>
    <t>Aplicativo informático diseñado e implementado</t>
  </si>
  <si>
    <t>R8. Aumento de factores de riesgo modificables en la población usuaria</t>
  </si>
  <si>
    <t>Situación en la que UISALUD identifica la afectación de  sus indicadores de morbimortalidad.</t>
  </si>
  <si>
    <t>Dirección de UISALUD, coordinador de calidad y coordinador  de vigilancia epidemiológica.</t>
  </si>
  <si>
    <t>No se cuenta con un programa estructurado de educación en salud al usuario</t>
  </si>
  <si>
    <t xml:space="preserve">No se cuenta con una estrategia educomunicativa en salud. </t>
  </si>
  <si>
    <t>Población expuesta a riesgos en salud.                       Aumento de la población con enfermedades prevenibles.   Aumento del gasto por complicaciones de las  enfermedades prevenibles en la población.</t>
  </si>
  <si>
    <t>Grave  (20) Baja (1) Riesgo Moderado (20)</t>
  </si>
  <si>
    <t>Diseñar  estrategias efectivas de difusión y  motivación a los usuarios para garantizar la adherencia a los programas preventivos</t>
  </si>
  <si>
    <t>Estrategia educomunicativa en salud, estructurada.</t>
  </si>
  <si>
    <t>Estrategia educomunicativa en salud, estructurada implementada.</t>
  </si>
  <si>
    <t>Falta de mecanismos institucionales que faciliten  la asistencia del paciente a los programas de p  y p.</t>
  </si>
  <si>
    <t>No existen Estrategias articuladas entre la UNIVERSIDAD y UISALUD</t>
  </si>
  <si>
    <t xml:space="preserve">Se aplican estrategias de difusión de información a los usuarios </t>
  </si>
  <si>
    <t>Diseñar estrategias articuladas con la Universidad  para el fortalecimiento de las programas de promoción y prevención</t>
  </si>
  <si>
    <t xml:space="preserve">Estrategia articulada </t>
  </si>
  <si>
    <t>Estrategia articulada con la Universidad,  estructurada implementada.</t>
  </si>
  <si>
    <t>R9. Incumplimiento en los estándares mínimos de habilitación en cuanto a los requerimientos de infraestructura.</t>
  </si>
  <si>
    <t>Situación en la que UISALUD no garantiza los mecanismos de acceso e infraestructura adecuada a los usuarios para una atención asistencial de calidad.</t>
  </si>
  <si>
    <t>Dirección de UISALUD, coordinador de calidad y coordinador  medico.</t>
  </si>
  <si>
    <t>Vías de acceso externas en condiciones inseguras  para el acceso de sillas de ruedas o personas con limitaciones físicas</t>
  </si>
  <si>
    <t>Falta de mantenimiento preventivo de las vías de acceso UISALUD</t>
  </si>
  <si>
    <t>Falta de coordinación con la División de planta física para el tramite y solicitud de  mantenimiento preventivo de las  vías de acceso a UISALUD</t>
  </si>
  <si>
    <t>Se realiza mantenimiento y adecuación a la planta física</t>
  </si>
  <si>
    <t>Proyecto de mejoramiento de las vías de acceso a UISALUD</t>
  </si>
  <si>
    <t>Proyecto ejecutado</t>
  </si>
  <si>
    <t>100% de proyecto ejecutado.</t>
  </si>
  <si>
    <t xml:space="preserve">Establecer plan de mantenimiento de la infraestructura física  y hacer seguimiento al mismo </t>
  </si>
  <si>
    <t>Plan de mantenimiento con seguimiento</t>
  </si>
  <si>
    <t>90% de cumplimiento al plan de mantenimiento de infraestructura.</t>
  </si>
  <si>
    <t xml:space="preserve">R10. No disponer de los recursos económicos  necesarios para garantizar el normal funcionamiento de la entidad </t>
  </si>
  <si>
    <t>Situación en la que UISALUD no pueda garantizar el cumplimiento de todas sus obligaciones asistenciales y económicas debido a  iliquidez financiera</t>
  </si>
  <si>
    <t>Dirección de UISALUD, coordinador de calidad y coordinador  calidad.</t>
  </si>
  <si>
    <t xml:space="preserve">Alta incidencia de enfermedades de alto costo </t>
  </si>
  <si>
    <t>Pirámide poblacional concentrada en edades mayores a 65 años - envejecimiento poblacional</t>
  </si>
  <si>
    <t>Modalidad de contratación de la UNIVERSIDAD.</t>
  </si>
  <si>
    <t>Insatisfacción del usuario.           deterioro de la imagen de UISALUD.                   Perdida de credibilidad.               Sanciones problemas jurídicos.  Población expuesta a riesgos en salud.                       Aumento de la población con enfermedades prevenibles.   Aumento del gasto por complicaciones de las  enfermedades prevenibles en la población.</t>
  </si>
  <si>
    <t>Fortalecer los programas de promoción y prevención, tendientes a fomentar  estilos de vida saludable y detección temprana de la enfermedad</t>
  </si>
  <si>
    <t>Dirección de UISALUD, coordinador de calidad y coordinador salud, coordinador administrativa y aseguramiento.</t>
  </si>
  <si>
    <t>Cumplimiento de coberturas</t>
  </si>
  <si>
    <t>100% de indicadores con cumplimiento de coberturas.</t>
  </si>
  <si>
    <t>Aumento en los costos de adquisición de productos y servicios asistenciales</t>
  </si>
  <si>
    <t>Desarrollo de nuevas tecnologías para el diagnostico y tratamiento de la enfermedad</t>
  </si>
  <si>
    <t>Evolución normal del sector científico</t>
  </si>
  <si>
    <t>Se tiene definido en el software asistencial niveles de autorización de servicios</t>
  </si>
  <si>
    <t>Soportar las autorizaciones de tratamientos con nuevas tecnologías, en decisiones de juntas medicas basadas en la evidencia científica</t>
  </si>
  <si>
    <t>Numero de casos estudiados en juntas medicas</t>
  </si>
  <si>
    <t>10  casos estudiados en juntas medicas</t>
  </si>
  <si>
    <t>No se realizan  nuevas afiliaciones para distribuir el riesgo</t>
  </si>
  <si>
    <t>el proceso de contratación de la Universidad no es dinámico</t>
  </si>
  <si>
    <t>Se realizan juntas medicas con los pacientes de alto costo para definir manejos terapéuticos  racionales y costo efectivo</t>
  </si>
  <si>
    <t>Buscar mejores condiciones de negociación con la red de prestadores de servicios de salud (tarifas, descuentos financieros)</t>
  </si>
  <si>
    <t>Numero de contratos legalizados con descuentos financieros vs. Total contratos legalizados</t>
  </si>
  <si>
    <t>30% de la contratación con descuentos financieros</t>
  </si>
  <si>
    <t>R11. No cumplimiento ante los entes de vigilancia y control en la presentación de reportes e informes requeridos.</t>
  </si>
  <si>
    <t>Deficiencia  y demora en la generación de reportes en el sistema de información.</t>
  </si>
  <si>
    <t>Dirección de UISALUD, coordinador de calidad. Coordinador  de salud. Coordinador de vigilancia.</t>
  </si>
  <si>
    <t>No contar con sistema de información Integrado que facilite la búsqueda de variables requeridas de acuerdo a entes de control y reporte especifico.</t>
  </si>
  <si>
    <t>Obsolescencia del software asistencial existente</t>
  </si>
  <si>
    <t>Procesos en sistemas estacionarios</t>
  </si>
  <si>
    <t xml:space="preserve">Sanciones </t>
  </si>
  <si>
    <t>Diseño e implementación de aplicativos informáticos que faciliten la captura de información y reportes requeridos</t>
  </si>
  <si>
    <t xml:space="preserve">Informe general </t>
  </si>
  <si>
    <t xml:space="preserve">INFORME DE CUMPLIMIENTO  </t>
  </si>
  <si>
    <t xml:space="preserve">*El seguimiento de las acciones de cada proceso se encuentra en los mapa de riesgos listados a continuación. </t>
  </si>
  <si>
    <t>PROCESO</t>
  </si>
  <si>
    <t>BI</t>
  </si>
  <si>
    <t>CO</t>
  </si>
  <si>
    <t>Contratación</t>
  </si>
  <si>
    <t>IL</t>
  </si>
  <si>
    <t>EX</t>
  </si>
  <si>
    <t>IN</t>
  </si>
  <si>
    <t>PI</t>
  </si>
  <si>
    <t>Planeación Institucional</t>
  </si>
  <si>
    <t>RT</t>
  </si>
  <si>
    <t>Recursos Tecnológicos</t>
  </si>
  <si>
    <t>AR</t>
  </si>
  <si>
    <t>CU</t>
  </si>
  <si>
    <t>Gestión Cultural</t>
  </si>
  <si>
    <t>SI</t>
  </si>
  <si>
    <t>JU</t>
  </si>
  <si>
    <t>Jurídico</t>
  </si>
  <si>
    <t>TH</t>
  </si>
  <si>
    <t>Talento Humano</t>
  </si>
  <si>
    <t>FO</t>
  </si>
  <si>
    <t>Formación</t>
  </si>
  <si>
    <t>CA</t>
  </si>
  <si>
    <t>BE</t>
  </si>
  <si>
    <t>Bienestar Estudiantil</t>
  </si>
  <si>
    <t>CI</t>
  </si>
  <si>
    <t>FI</t>
  </si>
  <si>
    <t>GD</t>
  </si>
  <si>
    <t>RF</t>
  </si>
  <si>
    <t>Recursos Físicos</t>
  </si>
  <si>
    <t>RE</t>
  </si>
  <si>
    <t>Relaciones Exteriores</t>
  </si>
  <si>
    <t>PU</t>
  </si>
  <si>
    <t>Publicaciones</t>
  </si>
  <si>
    <t>UISALUD</t>
  </si>
  <si>
    <t>DI</t>
  </si>
  <si>
    <t>SE</t>
  </si>
  <si>
    <t>CJ</t>
  </si>
  <si>
    <t>Consultorio Jurídico</t>
  </si>
  <si>
    <t>UD</t>
  </si>
  <si>
    <t>Seguimiento Institucional</t>
  </si>
  <si>
    <t>Gestión de la Calidad Académica</t>
  </si>
  <si>
    <t>Investigación</t>
  </si>
  <si>
    <t>Extensión</t>
  </si>
  <si>
    <t xml:space="preserve">Instituto de Lenguas </t>
  </si>
  <si>
    <t>Admisiones y Registro Académico</t>
  </si>
  <si>
    <t>Financiero</t>
  </si>
  <si>
    <t>Servicios Informáticos y de Telecomunicaciones</t>
  </si>
  <si>
    <t>Comunicación Institucional</t>
  </si>
  <si>
    <t>Gestión Documental</t>
  </si>
  <si>
    <t>#</t>
  </si>
  <si>
    <t xml:space="preserve">Total de riesgos </t>
  </si>
  <si>
    <t xml:space="preserve">Total de acciones </t>
  </si>
  <si>
    <t>Incumplimiento en tiempo de respuesta a los usuarios del Sistema de Quejas, Reclamos y Sugerencias</t>
  </si>
  <si>
    <t xml:space="preserve">TOLERABLE (10) 
Probabilidad BAJA (1) 
Impacto MODERADO (10) </t>
  </si>
  <si>
    <t xml:space="preserve">TOLERABLE (10) =  
Impacto MODERADO (10)  X 
Probabilidad BAJA (1)   </t>
  </si>
  <si>
    <t xml:space="preserve">TOLERABLE (10)
 Probabilidad (1)
 Impacto(10)   </t>
  </si>
  <si>
    <t>Realización  y evaluación de simulacros de Evacuación.</t>
  </si>
  <si>
    <t>Estrategia de posicionamiento de imagen (creación de nuevo logo e identidad gráfica para todas las piezas publicitarias),</t>
  </si>
  <si>
    <t>Invitación  a estudiantes a continuar en los cursos.</t>
  </si>
  <si>
    <t>Ofrecimiento de cursos en nuevos horarios e intensidad.</t>
  </si>
  <si>
    <t xml:space="preserve">
Inducción sobre formación como estudiante de Lengua extranjera. </t>
  </si>
  <si>
    <t xml:space="preserve">Evaluación periódica a todos los docentes </t>
  </si>
  <si>
    <t>Convocatorias Docente y ampliación del grupo de elegibles.</t>
  </si>
  <si>
    <t>Comunicación directa con la Escuela de Idiomas</t>
  </si>
  <si>
    <t xml:space="preserve">1. No se contribuye a la formación y apertura de la comunidad universitaria. 
 2. Incumplimiento de los deberes misionales de internacionalización de la educación.                                              </t>
  </si>
  <si>
    <t xml:space="preserve">Robo o hurto de dinero de la SCC 
</t>
  </si>
  <si>
    <t>Acumulación o mala disposición final de los desechos generados por la prestación de los servicios de alimentación</t>
  </si>
  <si>
    <t>*Implementación de estrategias de Marketing en el  uso de canales de comunicación masiva  como los medios sociales.</t>
  </si>
  <si>
    <t>*Realizar plan de acción considerando las actividades que requieren de la toma de decisiones por parte de los profesionales encargadas</t>
  </si>
  <si>
    <t>* Divulgación a través de periódicos medios radiales, cartas a instituciones/gremios y voz a voz en las aulas de clase.</t>
  </si>
  <si>
    <t>Colapso de las Instalaciones Eléctricas</t>
  </si>
  <si>
    <t>Daño ocasionado en la infraestructura eléctrica que suministra energía a las instalaciones de la Universidad, interrumpiendo el desarrollo normal de las diferentes actividades académicas y administrativas</t>
  </si>
  <si>
    <t>Personal de la Institución 
Maquinaria / Materiales
Agentes Externos (Personas, Empresas Prestadoras del Servicio de energía)</t>
  </si>
  <si>
    <t>CONSOLIDADO SEGUIMIENTO ACCIONES MAPAS DE RIESGOS</t>
  </si>
  <si>
    <t xml:space="preserve">TOTAL jun 2018- Jun 2019 </t>
  </si>
  <si>
    <t>TOTAL jun 2017- Jun 2018</t>
  </si>
  <si>
    <t xml:space="preserve">CRITERIO </t>
  </si>
  <si>
    <t>n°</t>
  </si>
  <si>
    <t xml:space="preserve">NIVEL DE CUMPLIMIENTO </t>
  </si>
  <si>
    <t xml:space="preserve">Conocimiento de la entidad </t>
  </si>
  <si>
    <t xml:space="preserve">Está definida la Misión </t>
  </si>
  <si>
    <t xml:space="preserve">Está definida la Visión </t>
  </si>
  <si>
    <t xml:space="preserve">Están definidos los procesos en la institución </t>
  </si>
  <si>
    <t xml:space="preserve">Los procesos contemplan todas las actividades, unidades, áreas u otros que contribuyen a la misión de la institución. </t>
  </si>
  <si>
    <t xml:space="preserve">Han definido los objetivos estratégicos </t>
  </si>
  <si>
    <t xml:space="preserve">Los procesos tienen definidos sus objetivos </t>
  </si>
  <si>
    <t xml:space="preserve">Modelo de operación por proceso </t>
  </si>
  <si>
    <t xml:space="preserve">Política de administración de riesgos </t>
  </si>
  <si>
    <t xml:space="preserve">Cuenta con un objetivo </t>
  </si>
  <si>
    <t xml:space="preserve">Están definidos los niveles de aceptación del riesgo o tolerancia al riesgo </t>
  </si>
  <si>
    <t>Han identificado y descrito los términos y definiciones asociados a la administración de riesgos</t>
  </si>
  <si>
    <t xml:space="preserve">Han instaurado una metodología a utilizar. </t>
  </si>
  <si>
    <t xml:space="preserve">Están definidos los aspectos relevantes sobre los factores de riesgo estratégicos para la entidad, a partir de los cuales los procesos pueden iniciar con el análisis para el establecimiento del contexto. </t>
  </si>
  <si>
    <t>Se encuentra especificada la periodicidad para el monitoreo y revisión de los riesgos, así como el seguimiento de los riesgos de corrupción.</t>
  </si>
  <si>
    <t xml:space="preserve">Han determinado los niveles de riesgo aceptados para la entidad y su forma de manejo. </t>
  </si>
  <si>
    <t xml:space="preserve">Cuentan con una herramienta para la gestión de riesgos y se encuentra la explicación de su manejo. </t>
  </si>
  <si>
    <t>Han incluido una la tabla de impactos o consecuencias institucionales.</t>
  </si>
  <si>
    <t xml:space="preserve">Establecimiento del contexto </t>
  </si>
  <si>
    <t xml:space="preserve">Valoración de riesgos </t>
  </si>
  <si>
    <t xml:space="preserve">Monitoreo y revisión </t>
  </si>
  <si>
    <t xml:space="preserve">Seguimiento </t>
  </si>
  <si>
    <t xml:space="preserve">Han establecido el contexto externo </t>
  </si>
  <si>
    <t xml:space="preserve">Identificación de riesgos </t>
  </si>
  <si>
    <t xml:space="preserve">Está establecido el contexto interno </t>
  </si>
  <si>
    <t xml:space="preserve">Se ha identificado el contexto del proceso  </t>
  </si>
  <si>
    <t>Tienen identificados los activos de seguridad de la información</t>
  </si>
  <si>
    <t xml:space="preserve">Cuentan con técnicas para la identificación de riesgos </t>
  </si>
  <si>
    <t xml:space="preserve">Cuentan con técnicas para la redacción de riesgos </t>
  </si>
  <si>
    <t xml:space="preserve">Cuentan con una matriz de responsabilidades frente a la administración de riesgos </t>
  </si>
  <si>
    <t>Valoración de los controles – diseño de controles</t>
  </si>
  <si>
    <t xml:space="preserve">Se han defino o establecido controles </t>
  </si>
  <si>
    <t xml:space="preserve">Mapa de Calor </t>
  </si>
  <si>
    <t xml:space="preserve">Se ha realizado seguimientos a los riesgos de gestión por proceso según la periodicidad establecida por la institución. </t>
  </si>
  <si>
    <t xml:space="preserve">Se ha realizado seguimientos a los riesgos de corrupción de manera cuatrimestral como lo establece la normativa </t>
  </si>
  <si>
    <t xml:space="preserve">Se ha realizado seguimientos a los riesgos de seguridad digital según la periodicidad establecida por la institución. </t>
  </si>
  <si>
    <t xml:space="preserve">Cuenta con análisis de causas </t>
  </si>
  <si>
    <t xml:space="preserve">Se ha realizado el cálculo de probabilidad y consecuencias o nivel de impacto </t>
  </si>
  <si>
    <t>Cuenta con la valoración de riesgos  inicial o inherente</t>
  </si>
  <si>
    <t>Han identificado qué pasa con las observaciones o desviaciones resultantes de ejecutar el control</t>
  </si>
  <si>
    <t xml:space="preserve">Los controles están diseñados de forma que mitiguen de manera adecuada el riesgo </t>
  </si>
  <si>
    <t>En la redacción está definido el responsable de llevar a cabo la actividad de control.</t>
  </si>
  <si>
    <t xml:space="preserve">En la redacción está identificada la periodicidad de ejecución del control </t>
  </si>
  <si>
    <t>Han Indicado cuál es el propósito del control.</t>
  </si>
  <si>
    <t>Se ha definido la evidencia de la ejecución del control.</t>
  </si>
  <si>
    <t xml:space="preserve">Cuenta con una Planeación Institucional (Políticas, lineamientos, otros) que contribuyan al cumplimiento del PDI </t>
  </si>
  <si>
    <t xml:space="preserve">Los objetivos están alineados con los objetivos institucionales </t>
  </si>
  <si>
    <t xml:space="preserve">Hay definido un alcance </t>
  </si>
  <si>
    <t xml:space="preserve">Tienen identificadas y descritas las tipologías de riesgos </t>
  </si>
  <si>
    <t>En la redacción está identificada cómo se realiza la actividad de control.</t>
  </si>
  <si>
    <t>Cuentan con mapa de calor para los riesgos inherente (antes de controles)</t>
  </si>
  <si>
    <t xml:space="preserve">Cuentan con mapa de calor para los riesgos residuales (después de controles) </t>
  </si>
  <si>
    <t xml:space="preserve">Promedio de Cumplimiento </t>
  </si>
  <si>
    <t>Los procesos definidos cuentan con caracterizaciones</t>
  </si>
  <si>
    <t>INTERMEDIO</t>
  </si>
  <si>
    <t>SATISFACTORIO</t>
  </si>
  <si>
    <t>AVANZADO</t>
  </si>
  <si>
    <t xml:space="preserve">La entidad reconoce que pueden existir amenazas en su entorno, no se han identificado los controles. </t>
  </si>
  <si>
    <t xml:space="preserve">La identificación de riesgos no se ha extendido para todos los procesos sino para unos pocos y es por eso que al interior de la entidad no se ha podido madurar la valoración y administración de los mismos, ni el diseño de mapas de riesgo por proceso y lineamientos para la administración de riesgos y falta fortalecer los controles. </t>
  </si>
  <si>
    <t xml:space="preserve">La entidad se esmera por estar al día, con que su política de riesgos sea coherente con los cambios que surjan al interior de la entidad y sus procesos. La falla es que no es un comportamiento frecuente de la entidad y faltan aún procesos, áreas o unidades a los cuales se les debe identificar riesgos y otros que los deben actualizar. 
Se sensibilizan a los servidores en cuanto a las metodologías de administración de riesgos, pero no se reflejan avances en la implementación.
Se cuenta con controles pero falta fortalecer la identificación y descripción para que mitiguen de manera adecuada el riesgo. </t>
  </si>
  <si>
    <t xml:space="preserve">Todos los procesos cuentan con su mapa de riesgos, se tienen identificados los riesgos que afectan los objetivos institucionales. El ejercicio de detectar nuevos riesgos se reflejan en la revisión continua de los mapas. La sensibilización de la administración de riesgos se da en toda la entidad, y las personas involucradas en procesos cuentan con herramientas de control, lineamientos y herramientas de administración de riesgos, actualizados y completos.
Los controles son revisados, fortalecidos constantemente y cuentan con las especificaciones de construcción para que mitiguen de manera adecuada el riesgo. </t>
  </si>
  <si>
    <t xml:space="preserve">Se cuenta con mapa de riesgos de corrupción </t>
  </si>
  <si>
    <t xml:space="preserve">Se cuenta con mapa de riesgos de seguridad digital </t>
  </si>
  <si>
    <t xml:space="preserve">Se cuenta con mapa de riesgos de gestión </t>
  </si>
  <si>
    <t>Bajo 
(1)</t>
  </si>
  <si>
    <t>Aceptable
(2)</t>
  </si>
  <si>
    <t>Alto
(4)</t>
  </si>
  <si>
    <t xml:space="preserve">Medio 
(3) </t>
  </si>
  <si>
    <t xml:space="preserve">% promedio total de Cumplimiento </t>
  </si>
  <si>
    <t xml:space="preserve">Se han definido planes, programas o proyectos asociados a los procesos para contribuir con la misión institucional y se les han identificado los riesgos. </t>
  </si>
  <si>
    <t>Total de puntos posibles  por criterio</t>
  </si>
  <si>
    <t>1% - 30%</t>
  </si>
  <si>
    <t>86% - 100%</t>
  </si>
  <si>
    <t>31% - 60%</t>
  </si>
  <si>
    <t>61% - 85%</t>
  </si>
  <si>
    <t xml:space="preserve">n° de Indicadores </t>
  </si>
  <si>
    <t xml:space="preserve">NUMERO DE INDICADORES ASOCIADOS A RIESGOS </t>
  </si>
  <si>
    <t xml:space="preserve">*Nota: Tabla es de construcción propia, con el fin de hacer un posible acercamiento a las brechas actuales de la gestión de riesgos frente a la nueva guía del DAFP  </t>
  </si>
  <si>
    <r>
      <t xml:space="preserve">Con base en el resultado promedio de cumplimiento total </t>
    </r>
    <r>
      <rPr>
        <b/>
        <sz val="14"/>
        <color theme="1"/>
        <rFont val="Humanst521 BT"/>
        <family val="2"/>
      </rPr>
      <t>74%</t>
    </r>
    <r>
      <rPr>
        <sz val="11"/>
        <color theme="1"/>
        <rFont val="Humanst521 BT"/>
        <family val="2"/>
      </rPr>
      <t xml:space="preserve">, se puede identificar que la Universidad se encuentra en un </t>
    </r>
    <r>
      <rPr>
        <b/>
        <sz val="11"/>
        <color theme="1"/>
        <rFont val="Humanst521 BT"/>
        <family val="2"/>
      </rPr>
      <t>nivel satisfactorio</t>
    </r>
    <r>
      <rPr>
        <sz val="11"/>
        <color theme="1"/>
        <rFont val="Humanst521 BT"/>
        <family val="2"/>
      </rPr>
      <t xml:space="preserve"> frente a las pautas establecidas por el DAFP en la guía para la administración del riesgo y el diseño de controles en entidades públicas v4. 
Por lo anterior se plantean acciones de mejora para que sean revisadas y de ser consideradas se incorporen a la gestión de riesgos institucional y así poder tener un avance en el tema. </t>
    </r>
  </si>
  <si>
    <t xml:space="preserve">Inculcar en los procesos la cultura de la gestión de riesgos para casos en los que se formulan planes, programas o proyectos. </t>
  </si>
  <si>
    <t xml:space="preserve">Revisar las caracterización (objetivo, alcance, actividades, salidas) y en caso de ser necesario actualizarlas. </t>
  </si>
  <si>
    <t xml:space="preserve">Identificar los activos de seguridad de la información y definir los responsables. </t>
  </si>
  <si>
    <t xml:space="preserve">Fortalecer en el  Manual para la Administración de Riesgos las técnicas para la identificación y redacción de riesgos </t>
  </si>
  <si>
    <t xml:space="preserve">Actualizar el Manual para la Administración de Riesgos con base en la metodología establecida por el DAFP y otros mecanismos que contribuyan al buen manejo del tema en la Universidad. </t>
  </si>
  <si>
    <t xml:space="preserve">Fortalecer en el  Manual para la Administración de Riesgos las tipologías de riesgos. </t>
  </si>
  <si>
    <t xml:space="preserve">Integrar la metodología de riesgos de gestión, corrupción y seguridad digital. </t>
  </si>
  <si>
    <t xml:space="preserve">Hacer la identificación de los riesgos de seguridad digital </t>
  </si>
  <si>
    <t xml:space="preserve">Identificación de riesgos y  Valoración de riesgos </t>
  </si>
  <si>
    <t>5. - 6.</t>
  </si>
  <si>
    <t xml:space="preserve">Fortalecer la identificación de los responsables frente a la administración de riesgos. </t>
  </si>
  <si>
    <t xml:space="preserve">Incluir en la metodología el seguimiento a los riesgos de seguridad digital. </t>
  </si>
  <si>
    <t xml:space="preserve">SEGUIMIENTO ACCIONES POR PROCESO </t>
  </si>
  <si>
    <t xml:space="preserve">Satisfactorio </t>
  </si>
  <si>
    <t>Socializar el PDI 2019-2030 para que los procesos tengan bases para complementar sus mapas de riesgos</t>
  </si>
  <si>
    <t xml:space="preserve">Analizar la posibilidad que la gestión de riesgos sea tenida en cuenta por todas las áreas, unidades,  y oficinas de la universidad, no solo en la parte administrativa. </t>
  </si>
  <si>
    <t xml:space="preserve">Hacer el despliegue de como los objetivos de los procesos aportan al cumplimiento de los objetivos institucionales (PDI) </t>
  </si>
  <si>
    <t xml:space="preserve">Revisar los riesgos de gestión identificados y de ser necesario actualizarlos con base en el análisis integral del contexto y del modelo de operación de la institución. </t>
  </si>
  <si>
    <t xml:space="preserve">Analizar los riesgos de corrupción y hacerlos extensivos a todos los procesos. </t>
  </si>
  <si>
    <t xml:space="preserve">Fortalecer en el  Manual para la Administración de Riesgos la metodología para la construcción de controles incorporando: identificación de responsables, periodicidad de ejecución, propósito y la evidencia. </t>
  </si>
  <si>
    <t>Incluir en la metodología de administración de riesgos la elaboración de los mapas de calor antes y después de controles, con el fin de poder evidenciar de forma gráfica como los controles contribuyen en la mitigación de los riesgos.</t>
  </si>
  <si>
    <t xml:space="preserve">A nivel general se debe fortalecer la socialización de la metodología, capacitaciones constantes y acompañamiento en la implementación de los ajustes que se deben realizar a la gestión de riesgos. </t>
  </si>
  <si>
    <r>
      <t xml:space="preserve">Los siguientes rangos corresponden a las posibles sugerencias por hacer según los resultados de la </t>
    </r>
    <r>
      <rPr>
        <b/>
        <sz val="11"/>
        <color theme="1"/>
        <rFont val="Calibri"/>
        <family val="2"/>
        <scheme val="minor"/>
      </rPr>
      <t>ejecución de las acciones.</t>
    </r>
    <r>
      <rPr>
        <sz val="11"/>
        <color theme="1"/>
        <rFont val="Calibri"/>
        <family val="2"/>
        <scheme val="minor"/>
      </rPr>
      <t xml:space="preserve"> </t>
    </r>
  </si>
  <si>
    <t>Se adjunta evidencia del registro de los proyectos en la plataforma para financiar con recursos de gobernación</t>
  </si>
  <si>
    <t xml:space="preserve">Se llevaron a cabo 9 reuniones informativas con líderes de UAA, organizados por facultad y vicerrectoría: IPRED, Facultad de Ciencias, Facultad de Ing. Fisicomecánicas, Facultad de Salud, Facultad de Ing. Fisicoquímicas, Facultad de Ciencias Humanas, Vicerrectoría Administrativa, Vicerrectoría Académica y Vicerrectoría de Investigación y Extensión
 Así mismo se realizaron  2 sesiones de capacitación para líderes y personal de apoyo </t>
  </si>
  <si>
    <t xml:space="preserve">Se solicitó actualización por medio de un archivo de Excel, plantilla actualizada, enviada a SNIES. </t>
  </si>
  <si>
    <t>El informe de seguimiento al plan de mejoramiento institucional se está haciendo de la mano de la evaluación del Proyecto Institucional y del Plan de Desarrollo Institucional 2019 – 2030. Esto implica que el seguimiento se tendrá a finales de este año.</t>
  </si>
  <si>
    <t>De los siete (7) programas acreditados en el 2015, se remitieron a la Dirección de Control Interno y Evaluación de Gestión (DCIEG) los documentos de cinco (5):
• En el 2016 Enfermería y Trabajo Social.
• En el 2017 Medicina, Licenciatura en Música y   Licenciatura en español y Literatura.
• El programa de Química remitió documento ajustado según observaciones de la Vicerrectoría Académica en marzo de 2019, por lo tanto, está pendiente la revisión y el aval del mismo.
• Para el programa de Historia y Archivística  no se realizará esta acción dado que ya cuentan con un nuevo plan de mejoramiento producto de la autoevaluación realizada en 2017.
(5/6)</t>
  </si>
  <si>
    <t>Del programa acreditado durante el 2016, ya fue remitido el documento a la Dirección de Control Interno y Evaluación de Gestión.
(1/1)</t>
  </si>
  <si>
    <t>De los dos (2) programas acreditados en el 2017, se remitió a la Dirección de Control Interno y Evaluación de Gestión (DCIEG) el documento de Ingeniería Civil.
En cuanto al programa de Ingeniería Electrónica, el MEN dio respuesta al recurso  de reposición mediante la Resolución No. 10255 de 27/06/2018.
(1/2)</t>
  </si>
  <si>
    <t>De los 12 programas acreditados en el 2018, no se remitió ningún documento a la DCIEG.
(0/12)</t>
  </si>
  <si>
    <t>De los 28 programas académicos que debían iniciar proceso de renovación del registro calificado durante el 2018 se realizó diagnóstico a 28
(28/28 )</t>
  </si>
  <si>
    <t>De los 14 programas académicos que debían solicitar renovación del registro calificado durante el 2018 se realizó diagnóstico a siete (7).  
Para siete (7) programas académicos no fue necesario realizar diagnóstico dado el avance de los procesos .
(7/7)</t>
  </si>
  <si>
    <t>Esta feria se realizó en el mes de marzo de 2018</t>
  </si>
  <si>
    <t>Se realizaron 60 ordenes</t>
  </si>
  <si>
    <t xml:space="preserve">ASPECTOS POR MEJORAR </t>
  </si>
  <si>
    <t xml:space="preserve">Administración de riesgos UIS vs Guía de administración de riesgos DAFP </t>
  </si>
  <si>
    <t xml:space="preserve">El siguiente nivel de cumplimiento se diseña con base en la -Guía para la administración del riesgo y el diseño de controles en entidades públicas v4- publicada por el Departamento Administrativo de la Función Pública en octubre de 2018. Tiene en cuenta los riesgos asociados a: Gestión, Corrupción y Seguridad Digital. 
La guía adicionalmente se encuentra alineada con el MIPG. 
En la siguiente tabla se encuentran los niveles de madurez para validar el cumplimiento en la Universidad. 
Se presentan 10 criterios que en su totalidad contienen 47 ítems de valoración, por lo cual la valoración de cada nivel se da de multiplicar la cantidad de criterios por el numero asignado al nivel. </t>
  </si>
  <si>
    <t xml:space="preserve">BÁSICO </t>
  </si>
  <si>
    <t xml:space="preserve">Los funcionarios de la DCIEG, han participado en las capacitaciones brindadas por el proceso de Talento Humano </t>
  </si>
  <si>
    <t xml:space="preserve">La DCIEG realiza el envío de correos informativos, de recordación y de solicitud frente a la oportunidad en la rendición de información solicitada por parte de los entes de control como por ejemplo: Plan de mejoramiento de la Contraloría general de Santander. </t>
  </si>
  <si>
    <t>Se realizó la actividad de formación a los profesores de reciente vinculación los días 05, 12 y 19 de julio de 2018.</t>
  </si>
  <si>
    <t>La propuesta se presentó al Consejo Académico el 24 de abril y a los profesores el 18 de julio.</t>
  </si>
  <si>
    <t>La difusión de los programas VIE fue presentada por los DIEF en los consejos de cada facultad.</t>
  </si>
  <si>
    <t>Se socializaron 41 boletines de convocatorias de financiación de investigación.</t>
  </si>
  <si>
    <t>Se realizaron 12 charlas y talleres en formación de propiedad intelectual:
1. Capacitación en temas de información y relaciones públicas al equipo de trabajo 
2. Bienvenidos al mundo de PI 
4. Marcas y diseños industriales 
5. La invención y sus mecanismos de protección 
6. Derechos de autor en el ámbito universitario 
7.Busqueda de innovación sobre patentes 
8. Miércoles de PI 
9. Bienvenidos al mundo de propiedad intelectual  
10.Las invenciones y sus mecanismos de protección 
11. Búsqueda de información de patentes 
12. Derechos de autor en la industria musical</t>
  </si>
  <si>
    <t>El procedimiento se encuentra disponible en los términos de referencia del programa publicado en la página web.</t>
  </si>
  <si>
    <t>Se realizaron en total 215 seguimientos de los 80 proyectados en la meta, 187 seguimientos pasivos y 28 seguimientos activos, por parte de los profesionales del CEINCI. Los seguimientos se distribuyeron de la siguiente manera: Proyectos de salud y Ciencias Básicas: 87 pasivos y 13 activos. Proyectos de Ciencias Sociales e Ingenierías: 100 pasivos y 15 activos. Para un cumplimiento superior al 100%.</t>
  </si>
  <si>
    <t>Se realizó la socialización el 17 de agosto de 2018.</t>
  </si>
  <si>
    <t>Se ajustaron los documentos disponibles en la intranet desde 01 de agosto de 2018. Se socializó a través de correo electrónico el día 08 de agosto de 2018 y el día 10 de septiembre en reunión con profesores.</t>
  </si>
  <si>
    <t>Se hace seguimiento del reporte de actividades de extensión, enviando comunicación a través de una carta a todas las UAA que realizan extensión,  en total 38 unidades.</t>
  </si>
  <si>
    <t>Se realizó la capacitación titulada "Conferencia sobre la gestión de la investigación y extensión" los días 5, 12 y 19 de julio de 2018.</t>
  </si>
  <si>
    <t>Constantemente se realiza la certificación de los programas académicos por medio del envío de correos solicitando la información a la Vicerrectoría Académica.</t>
  </si>
  <si>
    <t xml:space="preserve">Desarrollo de software que permite realizar la inscripción en línea para cualquier programa de las sedes regionales, permitiendo realizar el registro dentro de las fechas estipuladas en el calendario académico. </t>
  </si>
  <si>
    <t xml:space="preserve">Por medio de reuniones internas, se valida con la coordinación de archivo académico el estado de las hojas de vida dentro del archivo académico a corte 9 de mayo de 2019. </t>
  </si>
  <si>
    <t xml:space="preserve">Se realizo capacitación para el personal administrativo de todas las Unidades de la Universidad. </t>
  </si>
  <si>
    <t xml:space="preserve">Se encuentra en revisión y aprobación dos documentos del proceso de contratación. </t>
  </si>
  <si>
    <t>No se han requerido cambios</t>
  </si>
  <si>
    <t>Se programo capacitación para el personal y se realizaron.</t>
  </si>
  <si>
    <t>Estas actividades haces parte de los controles establecidos por el proceso jurídico, y se evidencia que se han ejecutado conforme a lo planteado, contribuyendo a que no haya materialización de los riesgos.</t>
  </si>
  <si>
    <t>Pendiente definir si se reprograma o se elimina esta acción, teniendo en cuenta directrices de la alta dirección.</t>
  </si>
  <si>
    <t>Se adjudicó la Convocatoria Pública No. 28 de 2018 a la empresa Controles Empresariales SAS.
Se cuenta con la resolución de adjudicación, minuta y acta de inicio del contrato.</t>
  </si>
  <si>
    <t>Por parte de la coordinación de Sede se realiza la gestión para la contratación de los profesiones ( trabajo social/psicóloga(o)/enfermera(o)), con el objetivo de brindar apoyo en los procesos de Bienestar Universitario.</t>
  </si>
  <si>
    <t>Correos al profesional de la DSI, realizando la solicitud de la activación de la plataforma de Bienestar Universitario, para tramites y solicitudes de la misma dependencia.</t>
  </si>
  <si>
    <t>Cronograma de Actividades de las profesionales FBE.81
Registro de asistencias Programa educativo preventivos  FBE.16
Encuestas de satisfacción FBE.53
Registro Fotográfico</t>
  </si>
  <si>
    <t xml:space="preserve">Cronograma de actividades de las profesionales FBE.81, de las cuales se programaron 110 actividades y se ejecutaron 80 de las mismas.
</t>
  </si>
  <si>
    <t>Se programaron 8 reuniones con el quipo de bienestar estudiantil para verificación de cumplimiento de actividades para la vigencia 2018, de las cuales se realizaron 7 reuniones.</t>
  </si>
  <si>
    <t>Se adjuntan las divulgaciones realizadas de las convocatorias a auxilios de sostenimiento, auxiliaturas administrativos y reliquidaciones, de los siguientes periodos académicos: I-2018, II-2018 y I-2019.</t>
  </si>
  <si>
    <t xml:space="preserve">Todos los estudiantes que solicitan reliquidación de matricula son verificados en bases de datos como, ADRES, RUAF y/o SISBEN.  Dicha información se puede verificar en Actas del Comité de matrículas, así: Acta N° 01 del 12 de junio de 2018, Acta N° 01 del 7 de diciembre de 2018 y Acta N° 02 del 4 de febrero de 2019.
</t>
  </si>
  <si>
    <t>Se realizó la actividad conforme a lo planeado y se evidencia a través del cronograma de capacitación  de los profesionales (psicopedagogía, enfermería) y los Formato de asistencia a capacitaciones.
Registro fotográfico.</t>
  </si>
  <si>
    <t xml:space="preserve">Se elaboró documento llamado instructivo comedor estudiantil hasta fase previa asignación, el cual contiene el paso a paso para preparar el sistema para inscripciones e inicio de semestre académico. 
Nota: Se recomienda revisar el documento y validar la pertinencia de incluirlo en el Sistema de gestión de calidad. </t>
  </si>
  <si>
    <t>Teniendo en cuenta la meta planteada se da cumplimiento a la actividad de la siguiente forma. 
2018-1: Total estudiantes asignados por vulnerabilidad 109; Total estudiantes con estudio socioeconómico 35; estos datos proporcionan un porcentaje de cumplimiento del indicador Mapa de Riesgos del 32%
2018-2: Total estudiantes asignados por vulnerabilidad 151; Total estudiantes con estudio socioeconómico 46; estos datos proporcionan un porcentaje de cumplimiento del indicador Mapa de Riesgos del 30%</t>
  </si>
  <si>
    <t xml:space="preserve">Para evidenciar el cumplimiento de esta actividad Bienestar Estudiantil a través de la Trabajadora Social DBU, realizó informes del proceso de reliquidación de la matrícula del primer y segundo semestre académico de 2018, en donde se hace un análisis de actividades como: total de solicitudes de reliquidación por sede y tipificación de las solicitudes e reliquidación.  </t>
  </si>
  <si>
    <t xml:space="preserve">Se cuenta con un cronograma de muestreo de las actividades para las cuales se pudo evidenciar que: 
Control de Plagas y Roedores: mensualmente desde el proceso de bienestar Estudiantil se realiza seguimiento y se llevan estadísticas, y de esta forma se realiza el control para tomar las acciones a que haya lugar. 
Muestreo microbiológico y Fisicoquímico: esta actividad se subcontrata a través de un laboratorio que toma las respectivas muestras y realiza el análisis. Se cuenta con el informe del 1 de abril de 2019 como evidencia. 
Monitoreo de agua potable: Se lleva un registro fotográfico de las inspecciones realizadas a la potabilidad del agua, también de los muestreos realizados. </t>
  </si>
  <si>
    <t>Se dio cumplimiento a la actividad dando apoyo a proyectos como: 
• Diseñar y construir un dispositivo para realizar las tareas de mezclado y vaciado de los alimentos, adaptable a las marmitas industriales ubicadas en la cocina de sección de comedores de Bienestar Universitario-UIS. 
• Implementar un plan de mantenimiento en la sección de comedores y cafetería de la UIS.
• Propuesta de manejo y alternativas de aprovechamiento de los residuos orgánicos generados por la sección de comedores. 
• Propuesta de diseño para prevenir el riesgo de lesiones físicas en operarios de cocina de bienestar universitario UIS que manipulan cargas de alimentos en la cadena de producción.</t>
  </si>
  <si>
    <t xml:space="preserve">La acción fue ejecutada conforme a lo planificado y se cuenta con la evidencia de la - inspección cumplimiento de las buenas prácticas de manufactura-. </t>
  </si>
  <si>
    <t xml:space="preserve">Para la vigencia de seguimiento se cuenta con los correos soporte de la solicitud de copias de seguridad dando cumplimiento a la actividad. </t>
  </si>
  <si>
    <t xml:space="preserve">Se realizó la inducción al personal que ingreso en el 1er u 2do semestre de 2018 y del 1er semestre de 2019 contando para ello con la evidencia de las listas de asistencia. </t>
  </si>
  <si>
    <t xml:space="preserve">Se cuenta con los registros de los arqueos realizados por un de profesional de la sección de comedores y cafetería. </t>
  </si>
  <si>
    <t xml:space="preserve">Fueron actualizadas las funciones del personal que maneja dineros y se cuenta con los soportes de solicitudes, acuerdo y resoluciones de modificación. 
</t>
  </si>
  <si>
    <t>Bienestar Estudiantil informa que durante el primer y el segundo semestre de 2018 se realizaron jornadas de limpieza y desinfección enfocadas en: 
• Retiro de producto de las bodegas de: secos, abarrotes, bebidas, desechables, químicos y fruver.
• Limpieza y desinfección profunda de pisos, paredes, techos y mobiliario.
• Descongelación de refrigeradores y limpieza interna.
• Limpieza y desinfección de estantería.
• Reorganización de producto en bodegas.</t>
  </si>
  <si>
    <t>Se realizó lista de chequeo al 100% de los eventos realizados para 2018 y 2019 en la sede Central 
Se tienen las actas de reunión donde se planea el calendario cultural y se hace revisión de los requerimientos de estos para llevarlos a cabo con éxito. Se tienen registros de actividades para la verificación de la realización exitosa de la actividad. sede Barbosa 
Sede Socorro indica que se realizaron 44 listas de chequeo de los eventos desde enero de 2018 a abril de 2019. La lista de chequeo se diligencia con anterioridad a cada evento cultural a realizar, teniendo en cuenta la programación cultural de la sede, con la posibilidad de gestionar las condiciones que no cumplan y llevar un control de la realización del evento.</t>
  </si>
  <si>
    <t>Se cuenta con las certificaciones de renovación de trabajo en alturas de los técnicos del Auditorio</t>
  </si>
  <si>
    <t xml:space="preserve">Constantemente se realiza gestión de eventos que permitan aumentar la oferta de eventos culturales, de igual forma se realiza la promoción de los semilleros de los grupos artísticos de las sedes regionales para generar reconocimiento en las diferentes regiones. </t>
  </si>
  <si>
    <t xml:space="preserve">Se cuenta con el programa de mantenimiento predictivo y preventivo a subestaciones eléctricas </t>
  </si>
  <si>
    <r>
      <t xml:space="preserve">Se cuenta con las evidencias del Mantenimiento Correctivo de la Subestación UIS Sede Málaga. 
-Registro Fotográfico - Correo enviado Profesional de Plantan Física Sede Bucaramanga
</t>
    </r>
    <r>
      <rPr>
        <b/>
        <sz val="10"/>
        <rFont val="Humanst521 BT"/>
        <family val="2"/>
      </rPr>
      <t/>
    </r>
  </si>
  <si>
    <r>
      <t xml:space="preserve">Se realizo mantenimiento correctivo en el punto de arranque de la cometida eléctrica de media tensión el día 15 febrero de 2019 con apoyo de la División de Planta Fisca. 
</t>
    </r>
    <r>
      <rPr>
        <b/>
        <sz val="10"/>
        <rFont val="Humanst521 BT"/>
        <family val="2"/>
      </rPr>
      <t>Nota.</t>
    </r>
    <r>
      <rPr>
        <sz val="10"/>
        <rFont val="Humanst521 BT"/>
        <family val="2"/>
      </rPr>
      <t xml:space="preserve"> Se encuentra pendiente el mantenimiento preventivo de la Subestación eléctrica (termografía, pruebas aceite, limpieza), debido a la no asignación presupuestal en el rubro Reparación y Mantenimiento de Planta Física para la vigencia 2018 y 2019. Este mantenimiento es de vital importancia ya que desde el año 2014 no se realiza este diagnostico y por otra parte se aumento la carga eléctrica dada la instalación de acometida para funcionamiento de equipos del Laboratorio Agroindustrial.</t>
    </r>
  </si>
  <si>
    <t xml:space="preserve">Se encuentra proceso de entrega  de la subestación eléctrica en el Campus Bicentenario para la cual se encuentra en proceso de energización por el operador de red, es decir aún no ha sido entregada en funcionamiento. Evidencia fotográfica. Por otro lado en el campus Convento cuenta con dos transformadores que son propiedad de la electrificadora. Sin embargo la sede dentro del mantenimiento general realiza actividades  en instalaciones de uso Final. </t>
  </si>
  <si>
    <t xml:space="preserve">Se evidencia comunicación remitida a la División de Recursos humanos solicitando la formación para el personal de electricidad. </t>
  </si>
  <si>
    <t>DELTHAC Cronograma de actividades 2018, DELTHAC Estudio seguridad UIS Barranca parte 1, DELTHAC Estudio seguridad UIS Barranca parte 2, DELTHAC Capacitación primer respondiente Grupo I, DELTHAC Capacitación Primer respondiente Grupo II, DELTHAC Ley de protección de datos personales, DELTHAC Protocolo para el servicio de vigilancia.</t>
  </si>
  <si>
    <r>
      <t>Se ejecutaron las actividades y se evidencia a través de Cronograma de Capacitación Vigilantes, Cronograma de Capacitación Outsourcing, Registro Fotográfico de las capacitaciones Efectuadas, Registro de Asistencia de las Capacitadores Efectuadas</t>
    </r>
    <r>
      <rPr>
        <b/>
        <sz val="10"/>
        <rFont val="Humanst521 BT"/>
        <family val="2"/>
      </rPr>
      <t/>
    </r>
  </si>
  <si>
    <t xml:space="preserve">La empresa de seguridad y vigilancia de la empresa Delthac 1, soportes de   capacitación vigilancia. </t>
  </si>
  <si>
    <r>
      <t xml:space="preserve">Se ejecuta el plan de formación del personal de Seguridad y Vigilancia de la empresa Delthac 1 Seguridad adscrito a la sede Barbosa para la vigencia 2018 en un 100%. </t>
    </r>
    <r>
      <rPr>
        <b/>
        <sz val="10"/>
        <rFont val="Humanst521 BT"/>
        <family val="2"/>
      </rPr>
      <t xml:space="preserve">
</t>
    </r>
    <r>
      <rPr>
        <sz val="10"/>
        <rFont val="Humanst521 BT"/>
        <family val="2"/>
      </rPr>
      <t xml:space="preserve">El plan de formación de la empresa Tecniseg Ltda. para la vigencia 2019 se encuentra en ejecución. </t>
    </r>
    <r>
      <rPr>
        <sz val="10"/>
        <rFont val="Humanst521 BT"/>
        <family val="2"/>
      </rPr>
      <t/>
    </r>
  </si>
  <si>
    <r>
      <t xml:space="preserve">Estudio presentado por la empresa de seguridad y vigilancia DELTHAC 1, documento pdf                                                                                                       </t>
    </r>
    <r>
      <rPr>
        <b/>
        <sz val="11"/>
        <rFont val="Calibri"/>
        <family val="2"/>
      </rPr>
      <t/>
    </r>
  </si>
  <si>
    <t>El día 06 de marzo de 2017, la Gobernación de Santander efectuó el abono de $ 3,.076.449,481 a la UIS para la ejecución del Proyecto de Construcción de Escenarios Deportivos y cerramiento Perimetral de la Sede UIS Barbosa. Se encuentra pendiente el proceso de licitación, debido al proyecto de plan maestro de infraestructura de la sede.</t>
  </si>
  <si>
    <t xml:space="preserve">Se implemento un puesto de seguridad y vigilancia de 12 horas nocturnas para el área de Laboratorio Agroindustrial. </t>
  </si>
  <si>
    <t xml:space="preserve">Se ha trabajado en la actualización del manual de vigilancia y se encuentra en proceso de revisión y aprobación. </t>
  </si>
  <si>
    <t xml:space="preserve">Se cuenta con los soportes mensuales de cumplimiento del contrato celebrado entre la UIS y DELTHAC1 seguridad. </t>
  </si>
  <si>
    <t>Se cuenta con la evidencia de las inducciones realizadas en el primer y segundo semestre del año 2018.</t>
  </si>
  <si>
    <t>Se cuenta con el Plan de formación Americana, Evidencias de formación Americana.</t>
  </si>
  <si>
    <r>
      <t xml:space="preserve">Asistencias planes de información las programadas hasta el presente mes de la empresa Americana de Servicios Ltda. 
El plan de formación para la vigencia 2019 está en  ejecución. </t>
    </r>
    <r>
      <rPr>
        <b/>
        <sz val="10"/>
        <rFont val="Humanst521 BT"/>
        <family val="2"/>
      </rPr>
      <t/>
    </r>
  </si>
  <si>
    <t xml:space="preserve">Se ejecuta el plan de formación del personal de mantenimiento físico de empresa Americana de Servicios Ltda. adscrito a la sede Barbosa para la vigencia 2018 en un 100%. 
El plan de formación para la vigencia 2019 se encuentra en  ejecución. </t>
  </si>
  <si>
    <r>
      <t xml:space="preserve">Asistencias planes de información las programadas hasta el presente mes de la empresa Americana de Servicios Ltda.. Se anexa registro de actividades ejecutadas.
El plan de formación para la vigencia 2019 está en  ejecución. </t>
    </r>
    <r>
      <rPr>
        <b/>
        <sz val="10"/>
        <rFont val="Humanst521 BT"/>
        <family val="2"/>
      </rPr>
      <t/>
    </r>
  </si>
  <si>
    <r>
      <t>Se ejecutaron 7 mantenimientos físicos y adecuaciones menores contempladas en el proyecto Anual de Mantenimiento  Físico y Adecuaciones Menores de la Sede Barbosa 2018, de los 17 mantenimientos programados.</t>
    </r>
    <r>
      <rPr>
        <b/>
        <sz val="10"/>
        <rFont val="Humanst521 BT"/>
        <family val="2"/>
      </rPr>
      <t xml:space="preserve"> </t>
    </r>
    <r>
      <rPr>
        <sz val="10"/>
        <rFont val="Humanst521 BT"/>
        <family val="2"/>
      </rPr>
      <t xml:space="preserve">
</t>
    </r>
    <r>
      <rPr>
        <b/>
        <sz val="10"/>
        <rFont val="Humanst521 BT"/>
        <family val="2"/>
      </rPr>
      <t xml:space="preserve">Nota. </t>
    </r>
    <r>
      <rPr>
        <sz val="10"/>
        <rFont val="Humanst521 BT"/>
        <family val="2"/>
      </rPr>
      <t>Se encuentra pendiente por ejecutar 10 mantenimientos y/o adecuaciones debido a no asignación presupuestal en el rubro Reparación y Mantenimiento de Planta Física para la vigencia 2018 a la sede. Los mantenimientos pendientes por ejecutar se contemplaron el  proyecto Anual de Mantenimiento  Físico y Adecuaciones Menores de la Sede Barbosa 2019.</t>
    </r>
  </si>
  <si>
    <t xml:space="preserve">Se cuenta con las evidencias fotográficas y los listados de asistencia a las brigadas realizadas en la sede principal y las sedes. </t>
  </si>
  <si>
    <t>Se tiene el Plan de Formación Emergencias,  Evidencias plan de formación Evidencias.</t>
  </si>
  <si>
    <t xml:space="preserve">Capacitación Brigada 26 Junio 26, Julio 12 y Octubre 9 de 2018. </t>
  </si>
  <si>
    <r>
      <t>Se ejecuto la totalidad de formaciones de la Brigada de Emergencias de la Sede UIS Barbosa programados para el año 2018 según Plan de Formación establecido por la División de Recursos Humanos a través del subproceso SYST.</t>
    </r>
    <r>
      <rPr>
        <b/>
        <sz val="10"/>
        <rFont val="Humanst521 BT"/>
        <family val="2"/>
      </rPr>
      <t xml:space="preserve"> 
</t>
    </r>
    <r>
      <rPr>
        <sz val="10"/>
        <rFont val="Humanst521 BT"/>
        <family val="2"/>
      </rPr>
      <t>El plan de formación de la Brigada de emergencias para al vigencia 2019 es de tres formaciones en el mes de mayo, agosto y noviembre.</t>
    </r>
  </si>
  <si>
    <t xml:space="preserve"> Registro Fotográfico del Simulacro efectuado en la UIS Sede Málaga
*Video de Reconocimiento de la Cruz Roja a los Brigadistas UIS Sede Málaga</t>
  </si>
  <si>
    <t>Informe simulacro octubre 9 y Octubre 24.pdf.</t>
  </si>
  <si>
    <t>El día 17 octubre de 2018 se programo la realización del Simulacro de Evacuación pero por condiciones climáticas no se ejecuto.
Se tiene reprogramada la realización del simulacro de evacuación para el mes de noviembre de 2019, según plan de formación.</t>
  </si>
  <si>
    <r>
      <t xml:space="preserve">Se realizo inspección trimestral de los equipos contra incendios(extintores) con que cuenta la sede UIS Barbosa a través del formato FTH.136 Lista de Chequeo para Inspección de Extintores. </t>
    </r>
    <r>
      <rPr>
        <b/>
        <sz val="10"/>
        <rFont val="Humanst521 BT"/>
        <family val="2"/>
      </rPr>
      <t/>
    </r>
  </si>
  <si>
    <t>Se realizaron inspecciones en laboratorios de la Facultad de Salud, Sede Central y sedes regionales.</t>
  </si>
  <si>
    <t>Se está en el proceso de actualización continua de la matriz con el fin de estar al día en temas normativos.</t>
  </si>
  <si>
    <t>Se desarrollaron diferentes actividades y campañas para la vigencia 2018 y está en proceso de ejecución el cronograma para el año 2019.</t>
  </si>
  <si>
    <t>Se vinculo un auxiliar para el segundo semestre del año 2018, de igual forma igual se cuenta con el apoyo de estudiantes de Voluntariado Social UIS.</t>
  </si>
  <si>
    <t xml:space="preserve">Informe consolidado de las actividades y variables que influyen en el proceso de valoración de hoja de vida. </t>
  </si>
  <si>
    <t xml:space="preserve">Se adelanta la revisión de los informes entregados por los subprocesos de APA y APD, se tiene borrador donde se consolida el instructivo de valoración de HV. </t>
  </si>
  <si>
    <t xml:space="preserve">Para la vigencia 2019, no se han presentado caso de valoración errada de HV. </t>
  </si>
  <si>
    <t>La División de Mantenimiento realizó la contratación de la empresa INERLA, permitiendo desarrollar mantenimientos preventivos durante el 2018:
• Cabinas emisora: cabina AM, cabina Producción, cabina Fm ubicadas en la sede UIS Bucarica 
• Transmisores Am ubicado en el corregimiento dos de Bucaramanga
• Transmisores Fm ubicado en el alto de los padres.
Adicionalmente por parte la División de mantenimiento tecnológico se realizó el mantenimiento preventivo.</t>
  </si>
  <si>
    <t xml:space="preserve">Se realizó la compra Numero de orden: 2018002066 para la adquisición de algunos equipos </t>
  </si>
  <si>
    <t>Se realizó la compra No de orden: 2018001695
Compara de AIPAD PRO: No de orden de compra: 2018001722
Compra de imágenes para la labor de diseño: No de orden de compra : 2018001533</t>
  </si>
  <si>
    <t>Se realizó la Gestión ante mantenimiento Tecnológico para la instalación de la bobina en la caja de sintonía. Se realizó el arreglo de la luminaria de la torre del Transmisor Am con el apoyo de Planta física.</t>
  </si>
  <si>
    <t>El proceso de Comunicación Institucional en la Sede Barrancabermeja cuenta con los siguientes elementos:
Cámara Fotográfica Profesional Nikon Incluye lente 24*120MM Y Estuche cámara Nikon
Trípode para cámara
Grabadora periodísticas de voz ICD-PX240
Micrófono inalámbrico de mano Shure SM58 + cable de 3 metros con conexión CANON       
Controlador de Luces Fotodiox
Elemento de consumo
Tarjeta inalámbrica Wifi FlahsAir   y Tarjeta de 64GB</t>
  </si>
  <si>
    <t xml:space="preserve">Se participo en el Taller de Gestión de Archivos Sonoros, Fotográficos y Audiovisuales que se realiza del 15 al 18 de mayo. Isaac Rey, participación en: la Red de radios Universitarias Alba Tarazona Malpica y Clara Peña, Capacitación Comunicación 3 agosto 2018,  Manejo Tricaster – desarrollado del 3 al 6 de octubre del 2018, Taller de Marketing – desarrollado del 3 al 5 de octubre del 2018,  Taller de Fonoaudiología 12 septiembre 2018,  Marketing Digital – sábado 21 de octubre del 2018, </t>
  </si>
  <si>
    <t xml:space="preserve">El proceso trabajo de forma continua en el mejoramiento de los productos comunicativos emitidos tales como: 
• Inicio de actividades académicas 2018 (Nivelación calendario académico), Inversión en infraestructura (Nuevos espacios en los campus), Día de Rendición de Cuentas Rector, Aniversario de la UIS, Día de la mujer UIS, Día del hombre UIS, Día del Agua, Día mundial de la salud, Día de la tierra, Día del idioma, Día de la secretaria, Día del niño, Día del trabajo, Día de la madre, Día del profesor, Día del medio ambiente, Día del padre, Día del servidor público, Día de la independencia, entre otros. </t>
  </si>
  <si>
    <t>Aumentar los productos comunicativos que permitan difundir de forma efectiva la información al público interno y externo</t>
  </si>
  <si>
    <t>Los Productos comunicativos realizados  desde la Sede Málaga  se pueden evidenciar en el Facebook - Universidad Industrial de Santander - Sede Málaga  
Se realizó Contrato con el canal de televisión Regional de Málaga- Arcoma. Con el fin desarrollar estrategias de Difusión OPS 2018003161 
Jornada de Entrega de Periódicos (Catedra libre, hecho UIS) a la comunidad en general para dar a conocer los acontecimientos misionales de la UIS. Publicaciones página Web, redes sociales y medios de Comunicación.</t>
  </si>
  <si>
    <t xml:space="preserve">Se evidencian 20 solicitudes de servicio tramitadas a través del formato FCI 31. </t>
  </si>
  <si>
    <t xml:space="preserve">En una labor permanente se contrató una auxiliar para realizar la digitalización de L.P </t>
  </si>
  <si>
    <t xml:space="preserve">A través de los medios oficiales de promueve el uso adecuado de la identidad institucional  y adicionalmente se cuenta publicado en la página web institucional </t>
  </si>
  <si>
    <t>Para que la institución adquiera un nivel de madurez más avanzado con relación a la guía de administración de riesgos del DAFP, se requiere tener en cuenta la acciones de mejora establecidas en este informe las cuales principalmente se enfocan en la actualización de la metodología y el fomento de una cultura  basada en la gestión de riesgos.</t>
  </si>
  <si>
    <t>El proyecto Despliegue de la Visión en el 2018 tuvo como objetivo consolidar el modelo de gestión de la metodología de Alineación Total. Para tal fin, con el apoyo del equipo de facilitadoras se realizaron diversas actividades con los cargos del alcance del proyecto; algunas de estas son: cierre de indicadores de 2017, apertura de indicadores de 2018, capacitación a nuevos funcionarios que ocupan los cargos del alcance, procesos de revisión de equipo y procesos de revisión uno a uno. Asimismo, se realizó un taller que tuvo como objetivo explorar la visión definida en el Proyecto Institucional, su relación con los enfoques estratégicos y la contribución de cada uno, desde su función y rol, para su cumplimiento. Para el taller se aplicó la metodología de café mundial. Finalmente, se realizó un ejercicio de lecciones aprendidas con el equipo de facilitadoras.</t>
  </si>
  <si>
    <t>La Vicerrectoría Administrativa en su plan de gestión formuló el proyecto “Análisis, mejora y documentación de los procedimientos de auxiliaturas, bonificaciones y horas extras”. Las actividades programadas, que incluían la elaboración de las propuestas de mejora, se desarrollaron y cumplieron al 100%.</t>
  </si>
  <si>
    <t>Se desarrollaron los módulos de información establecidos para UISALUD.</t>
  </si>
  <si>
    <t>Se actualizó la estrategia de rendición de cuentas, según se evidencia en documento anexo.</t>
  </si>
  <si>
    <t xml:space="preserve">Esta actividad es permanente y las evidencias reposan en la Dirección de Control Interno. </t>
  </si>
  <si>
    <t xml:space="preserve">Se realizó la acción conforme a lo planeado, se cuenta con el informe de los indicadores del plan de desarrollo y se está en proceso de publicación en la página web. </t>
  </si>
  <si>
    <t>Se adjunta correo enviado al SNIES, en el que se solicita actualización y se adjunta el archivo de Excel con la plantilla actualizada.</t>
  </si>
  <si>
    <t xml:space="preserve">* Difusión de documentación del proceso en la página institucional </t>
  </si>
  <si>
    <t xml:space="preserve">* Programa de Auditorías
* Plan de Auditorías 
*Informes de Auditorías 
* Seguimiento a las acciones correctivas derivadas de auditorías internas
* Procedimientos de Auditorias 
*Procedimiento de Acciones correctivas 
*Plan de formación </t>
  </si>
  <si>
    <t xml:space="preserve">Durante el año 2018 se asistió a videoconferencias realizadas por el DAFP, para el 2019 se tiene programada una capacitación en el segundo semestre. </t>
  </si>
  <si>
    <t xml:space="preserve">La actividad se desarrolla constantemente ya que la plataforma SYSAC debe estar actualizada. </t>
  </si>
  <si>
    <t xml:space="preserve">Se cuenta con los registros de asistencia las actividades planeadas por el consultorio como lo es el caso de brigadas, adicionalmente se elaboraron y socializaron folletos, radio. </t>
  </si>
  <si>
    <t xml:space="preserve">Se cuenta con las evidencias e la socialización sobre el manejo de la información en el sistema y archivo físico. </t>
  </si>
  <si>
    <t>ha</t>
  </si>
  <si>
    <t>*Imposibilidad en la matricula de la asignatura de consultorio jurídico
* No contar con estudiantes suficientes para la prestación del servicio</t>
  </si>
  <si>
    <t xml:space="preserve">*La  no prestación de la asesoría jurídica a los beneficiarios.                      
*La  pérdida de imagen del consultorio Jurídico .                 
*La no realización de la práctica jurídica del estudiante de Consultorio Jurídico.                                          </t>
  </si>
  <si>
    <t>Se cuenta con una herramienta de Excel para la asignación de turnos lo cual permite llevar un control y atención oportuna a los usuarios.</t>
  </si>
  <si>
    <t>* Inasistencia del estudiante a la semana de inducción a consultorio jurídico
* Inasistencia del estudiante a  las diferentes capacitaciones adicionales programadas por la Dirección del consultorio jurídico.</t>
  </si>
  <si>
    <t xml:space="preserve">Esta actividad se realiza constantemente con el fin de que los Estudiantes del consultorio puedan nivelar sus competencias. </t>
  </si>
  <si>
    <t>Imposibilidad de acezar al SYSAC</t>
  </si>
  <si>
    <t xml:space="preserve">*Bloqueo de clave de acceso al sistema por parte del estudiante 
*El estudiante introduce por error una clave errada. </t>
  </si>
  <si>
    <t>Uso de  archivo provisional (cuadro de Excel)  que permite  capturar la información requerida por el Sistema  de Control y seguimiento de las actuaciones de los Estudiantes de Consultorio Jurídico y Centro de Conciliación</t>
  </si>
  <si>
    <t>Algunos beneficiarios desconocen la gratuidad del servicio</t>
  </si>
  <si>
    <t>Pérdida de carpetas de Asesoría o procesos a cargo del Estudiante</t>
  </si>
  <si>
    <t>Socializar  la información necesaria para el manejo seguro de la información , carpetas y procesos tanto en el sistema como en físico.</t>
  </si>
  <si>
    <t>Diligenciamiento del formato entrega de procesos y carpetas de asesorías a la Dirección FEX-CJ.22</t>
  </si>
  <si>
    <t>Estudiantes matriculados en Consultorio Jurídico</t>
  </si>
  <si>
    <t>Desconocimiento del Estudiante sobre la importancia en el Manejo de la  Confidencialidad de la Información suministrada por el beneficiario en la Asesoría Jurídica, Trámite procesal o extraprocesal</t>
  </si>
  <si>
    <t xml:space="preserve">Falta de Ética Profesional </t>
  </si>
  <si>
    <t>Manual de procedimientos de Consultorio Jurídico (Numeral 5.5.10 Propiedad de los beneficiarios)</t>
  </si>
  <si>
    <t>Crear  un compromiso escrito en el cual exista un apartado  referente a las características e importancia de la confidencialidad de la información suministrada por los beneficiarios</t>
  </si>
  <si>
    <t>Se incorpora al Manual de calidad del consultorio el numeral 5.5.10 Propiedad de los beneficiarios.</t>
  </si>
  <si>
    <t>Desconocimiento de las consecuencias de No cumplir con las leyes y acuerdos donde se establece que el servicio prestado es GRATUITO para aquellas personas que cumplan con los requisitos.</t>
  </si>
  <si>
    <t>Avisos informativos para advertir a los estudiantes y beneficiarios de la prohibición.
Socialización a los estudiantes de las consecuencias de recibir dinero.</t>
  </si>
  <si>
    <t>Formato de asistencia a la socialización, divulgación por avisos y compromiso suscrito por los estudiantes.</t>
  </si>
  <si>
    <t xml:space="preserve">Constantemente se socializa al personal que no está permitido recibir dinero. Adicionalmente a través de un cartel se socializó esta información. </t>
  </si>
  <si>
    <t>Cronograma de reuniones para el año 2019</t>
  </si>
  <si>
    <t xml:space="preserve">Reporte del año 2019 </t>
  </si>
  <si>
    <t>Avance terminado y publicado en la intranet.</t>
  </si>
  <si>
    <t>Circular elaborada con el animo de facilitar una exitosa gestión financiera</t>
  </si>
  <si>
    <t>Procedimiento PFI.08 actualizado en la intranet</t>
  </si>
  <si>
    <t>Se cuenta con el último informe, del primer trimestre del año 2019, enviado al Ministerio de Hacienda y Crédito Público.</t>
  </si>
  <si>
    <t>Solo se contó con la disposición de un estudiante en movilidad entrante para realizar el video testimonial.</t>
  </si>
  <si>
    <t>La encuesta se realizó tanto para movilidad saliente, como para movilidad entrante.</t>
  </si>
  <si>
    <t>Charlas de convocatoria a movilidad.</t>
  </si>
  <si>
    <t>Se realizó la notificación a Bienestar Universitario, pero no se llegó a una propuesta final debido a que la realización de la encuesta puede generar molestias a los estudiantes; por lo tanto se seguirá estudiando la acción.</t>
  </si>
  <si>
    <t>Correo indicaciones de salida con información acerca de embajadas y consulados incluida.</t>
  </si>
  <si>
    <t>Listado de convenios en tramité desde 2015</t>
  </si>
  <si>
    <t>Solicitud de traducción de minutas y minutas publicadas en la página web.</t>
  </si>
  <si>
    <t>Campaña de sensibilización realizada por medio de correo electrónico a los gestores de convenios.</t>
  </si>
  <si>
    <t>Recordatorios programados</t>
  </si>
  <si>
    <t>Base de gestores actualizada</t>
  </si>
  <si>
    <t>Cartas de intensión remitidas para la cooperación.</t>
  </si>
  <si>
    <t>Campaña de sensibilización realizada por medio de correo electrónico invitando a los egresados UIS a la actualización de datos-</t>
  </si>
  <si>
    <t>Teniendo en cuenta que el pago de la licencia está a cargo de DSI ellos son los responsables de esta tarea. Sin embargo, este año se mejoró la propuesta y salió más económica que el año anterior.</t>
  </si>
  <si>
    <t xml:space="preserve">Cantidad de acciones </t>
  </si>
  <si>
    <t>Se realizó fortalecimiento de conocimientos de 5 técnicos con participación en la XXXII Feria internacional de Bogotá "Exposición Industrial"</t>
  </si>
  <si>
    <t xml:space="preserve">Las guías, diapositivas y documentación se realizaron y organizaron pero no fueron enviadas a las Unidades Académico Administrativas </t>
  </si>
  <si>
    <t xml:space="preserve">Algunas Unidades Académico Administrativas enviaron actualizados los equipos críticos y se continúa haciendo la gestión para que todas las unidades realicen el envío e la información. </t>
  </si>
  <si>
    <t>Se realizó  folleto se realizó pero se encuentra en revisión para ser enviado a las Unidades Académico Administrativas</t>
  </si>
  <si>
    <t>Pérdida de trazabilidad de las acciones de la Universidad.
Sanciones.
Incapacidad para desarrollar las actividades misionales adecuadamente.
Mal ambiente Institucional.
Pérdida económica.</t>
  </si>
  <si>
    <t xml:space="preserve">Se realizó el cambio de versión a la norma iso 9001:2015 </t>
  </si>
  <si>
    <t xml:space="preserve">Se realizó actualización general de todas las TRD incluyendo temas de contratación y incorporación del logo institucional. </t>
  </si>
  <si>
    <t xml:space="preserve">El documento PGD fue elaborado, aprobado por el comité de archivo y se encuentra publicado en la página web.  </t>
  </si>
  <si>
    <t xml:space="preserve">Se actualizó el cronograma de transferencia documental y se ha ejecutado de forma parcial. </t>
  </si>
  <si>
    <t xml:space="preserve">Se elaboró y ejecutó un cronograma de capacitaciones dirigido a las UAA con relación a transferencia documental. Adicionalmente se asesora de forma personal a las unidades que solicitan apoyo. </t>
  </si>
  <si>
    <t xml:space="preserve">Se presento el proyecto ante planeación el cual a la fecha está pendiente de análisis de viabilidad por parte de las directivas. </t>
  </si>
  <si>
    <t xml:space="preserve">Los Coordinadores académicos envían constantemente correos a los profesores con las modificaciones para replicar a los estudiantes. </t>
  </si>
  <si>
    <t>A través de la página web institucional - contratación- anuncio público - se presenta las condiciones para la Adquisición de un predio para la construcción de la sede extramural del Instituto de Lenguas de la Universidad Industrial de Santander, en el municipio de Bucaramanga.</t>
  </si>
  <si>
    <t>Reunión de Coordinadores  del Programa de niños y Jóvenes con padres de familia de estudiantes nuevos para información general.</t>
  </si>
  <si>
    <r>
      <rPr>
        <sz val="10"/>
        <color rgb="FFFF0000"/>
        <rFont val="Humanst521 BT"/>
        <family val="2"/>
      </rPr>
      <t xml:space="preserve">
</t>
    </r>
    <r>
      <rPr>
        <sz val="10"/>
        <rFont val="Humanst521 BT"/>
        <family val="2"/>
      </rPr>
      <t xml:space="preserve">Edificaciones  muy antiguas  e insuficientes  en salones.  
Espacios no diseñados para el ofrecimiento de un ambiente de aprendizaje propicio. 
Solicitud de entrega de los  predios que están en arriendo.  </t>
    </r>
  </si>
  <si>
    <t>Deterioro físico  de las instalaciones  
Difícil ejecución de planes de mejora locativa.</t>
  </si>
  <si>
    <r>
      <t>Dificultad de la Institución pública  para hacer  mejoras en predios arrendados (adecuación de salones de clase, Instalación de aires acondicionados,  Cambios en baterías sanitarias ( muy antiguos y con mal olor), arreglo de humedades  y pintura de paredes .
Elevados costos de mantenimiento  y posibilidad que las arrendatarias soliciten  los predios</t>
    </r>
    <r>
      <rPr>
        <sz val="10"/>
        <color indexed="30"/>
        <rFont val="Humanst521 BT"/>
        <family val="2"/>
      </rPr>
      <t xml:space="preserve">. </t>
    </r>
  </si>
  <si>
    <t>INACEPTABLE (60) 
Evitar - Reducir - Compartir o  Transferir</t>
  </si>
  <si>
    <t xml:space="preserve">Adecuaciones locativas dentro de la edificación donde funciona el Instituto de Lenguas en la sede central.
 (mantenimiento de piso y paredes, instalación de persianas, polarización de ventanas,  instalación de equipos tecnológicos, adecuación de oficinas para la actividad administrativa, renovación del mobiliario, entre otros) instalación de algunos aires acondicionados con el visto bueno de Mantenimiento Tecnológico. </t>
  </si>
  <si>
    <t xml:space="preserve">Cuenta de cobro mensual 
Seguimiento a las obras   Correos enviados. </t>
  </si>
  <si>
    <t xml:space="preserve">
Profesional de División financiera del Instituto 
Dirección del Instituto de Lenguas
</t>
  </si>
  <si>
    <t xml:space="preserve">Objetivos estratégicos de Planes de Desarrollo Regionales relacionados con el dominio de lenguas extranjeras en la población.
Políticas Educativas relacionadas con competencia en Lengua Extranjera. </t>
  </si>
  <si>
    <t xml:space="preserve">Trayectoria Académica UIS. </t>
  </si>
  <si>
    <t xml:space="preserve">Grupo de  Elegibles 
Replica de grupos 
Datos estadísticos
Gestión para obtener mayor y mejor infraestructura física dentro y fuera del campus principal </t>
  </si>
  <si>
    <t xml:space="preserve">Convocarías  Docente 
Actualización Docente
Sistema de información del Instituto de lenguas. 
Bases de datos 
Priorización en el Plan Maestro de Infraestructura UIS. </t>
  </si>
  <si>
    <t xml:space="preserve">Coordinaciones  y 
Dirección Instituto </t>
  </si>
  <si>
    <t xml:space="preserve">Rechazo o protesta del personal  de la institución ante políticas o hechos nacionales, locales o institucionales. </t>
  </si>
  <si>
    <t xml:space="preserve">Contratos vigentes de arrendamiento de 2 sedes en Bucaramanga, los cuales reposan en archivo financiero y en la oficina de contratación de la universidad. </t>
  </si>
  <si>
    <t xml:space="preserve">Préstamo de salones en  Instrucciones  y/o Dependencias alternas.  
</t>
  </si>
  <si>
    <t>Solicitud de préstamo de salones. 
Correo electrónico  enviado a docentes y a estudiantes desde Coordinación</t>
  </si>
  <si>
    <t xml:space="preserve">En el año 2018 se cumplió la prestación del servicio con la sedes principal y de cabecera, no hubo necesidad de recurrir a prestamos de salones alternos. </t>
  </si>
  <si>
    <t>Postergar la finalización de los cursos, acuerdos para trabajar en diferentes horarios, socialización a través de la página web, y correos masivos  a los usuarios del Instituto informando acerca de los cambios hechos  por la dificultad presentada.</t>
  </si>
  <si>
    <t xml:space="preserve">Revisión de hoja de vida de los docentes teniendo encuentra Evaluación Docente,  Experiencia, Disponibilidad de tiempo y  número de cursos. </t>
  </si>
  <si>
    <t>Se dio cumplimiento al cronograma académico establecido para 2018 por lo tanto no se dio la necesidad de reasignar carga académica.</t>
  </si>
  <si>
    <t>Verificación del funcionamiento  de la UPS</t>
  </si>
  <si>
    <t xml:space="preserve">técnicos instituto de   Lenguas </t>
  </si>
  <si>
    <t xml:space="preserve">Solicitudes realizadas a la División de Planta Física para la revisión y mantenimiento en caso de ser necesario. </t>
  </si>
  <si>
    <t xml:space="preserve">Constantemente se verifica el funcionamiento de lisa UPS adicionalmente se realizó la adquisición e 2 UPS una para la sede central y una para la sede Barrancabermeja. </t>
  </si>
  <si>
    <t>Socialización a través de la página y correos masivos  a los usuarios  del Instituto de Lenguas  de los cambios hechos  por la dificultad presentada.</t>
  </si>
  <si>
    <t xml:space="preserve">A través de correos electrónicos el Coordinación Académica envía correos  los profesores informando sobre eventualidades que se presentan, es el caso por ejemplo del es de los baños en periodos de dificultad por cortes de agua. 
En grupo primario también ese revisaron los resultados del los simulacros. </t>
  </si>
  <si>
    <t xml:space="preserve">Disminución de la matrícula hasta el punto que afecte la auto sostenibilidad.  </t>
  </si>
  <si>
    <t>Socialización de información actualizada y oportuna. 
Información general a padres de familia de los cursos de niños y jóvenes cada ciclo.
Variación en las estrategias de publicidad.  
Variados programas y horarios para los usuarios. 
Análisis de la  Deserción.
Talleres de inducción a Lengua Extranjera. 
Talleres de estrategias para estudio de habilidades. 
Modulo de estudio  gratuito para estudiantes nuevos. 
Gestión de Registro en el SIET para la validez de las certificaciones expedidas.</t>
  </si>
  <si>
    <t xml:space="preserve"> Directora Instituto de Lenguas.   
Profesional Financiera Instituto de lenguas          
Coordinadora Administrativa Instituto de Lenguas 
Coordinaciones  Académicas Instituto de Lenguas UIS. </t>
  </si>
  <si>
    <t>Pautas radiales 
Valla  digital en Barrancabermeja 
Publicidad en redes sociales
Volantes publicitarios
Correos electrónicos enviados a los padres de familia de los cursos de niños y jóvenes con información actual. 
Correos electrónicos enviados a estudiantes para que continúen en los cursos. 
Planillas de control de asistencia a talleres y evaluación del impacto de los talleres.
Planillas de asistencia al Taller sobre  "el arte de aprender una  Lengua Extranjera" para la  Comunidad, al inicio de cada ciclo en la sede central.    
Relación tutorías dictadas.
OPS de la auxiliar encargada de mantener actualizado el SIET.</t>
  </si>
  <si>
    <t xml:space="preserve">el subproceso cumplió con las actividades establecidas lo cual se puede evidenciar a través de Información constante y actualizada en redes sociales, una valla publicitaria instalada en Barrancabermeja, un contrato para revista y periódico; documentos creados con la publicidad para envías por correo electrónico y redes sociales; planillas de asistencia de reuniones de padres de familia; planillas de asistencia a capacitaciones académico administrativas; volantes nuevos; Correos electrónicos enviados a estudiantes nuevos con el módulo de refuerzo; talleres de aprender a aprender; taller el arte de aprender una lengua extranjera. </t>
  </si>
  <si>
    <t>Fortalecimiento  estrategias de mercadeo y publicidad  de los cursos de Lenguas extranjeras a través de diferentes medios publicitarios.</t>
  </si>
  <si>
    <t xml:space="preserve">Envió por correo electrónico del  módulo de  refuerzo a estudiantes del nivel A1.1. </t>
  </si>
  <si>
    <t>Ofrecimiento de cursos en  horario flexible.
Ofrecimiento de Tutoría.</t>
  </si>
  <si>
    <t xml:space="preserve">Desarrollo de Talleres de aprender a Aprender con estudiantes del nivel A1. </t>
  </si>
  <si>
    <t>ACEPTABLE (5)
Impacto leve  (5) con probabilidad Baja (1)</t>
  </si>
  <si>
    <t>Fortalecimiento y seguimiento al Plan de Actualización Docente encaminándolo a aumentar su motivación y sentido de pertenencia por la Institución.</t>
  </si>
  <si>
    <t xml:space="preserve">Plan de actualización
Controles de asistencia a las sesiones de actualización.
Observación de clase. 
Encuesta de satisfacción  
Publicación Convocatoria </t>
  </si>
  <si>
    <t>Para el cumplimiento de estas acciones se lleva seguimiento a través de la evaluación de desempeño de indicadores  trimestral; los resultados de evaluación docente (sistema Instituto de lenguas y archivo coordinación académica); Convocatorias 2018 y las actas de comité con # 020, y 021 Ed 2018.</t>
  </si>
  <si>
    <t xml:space="preserve">Daños y o insolencia  en equipos de computo y/o  en el sistema de información que afecten negativamente el proceso de matricula. </t>
  </si>
  <si>
    <t>INACEPTABLE (60) 
Evitar - Reducir - Compartir o  Transferir ir</t>
  </si>
  <si>
    <t>Solicitud de información al usuario e inclusión de los datos  recolectados en el sistema y posterior envío de recibos vía correo electrónico  una vez se reestablezca el servicio.</t>
  </si>
  <si>
    <t xml:space="preserve">Durante el año 2018 y a la fecha del reporte  el funcionamiento del sistema académico del instituto fue normal, por lo cual no se requirió el desarrollo de esta acción. </t>
  </si>
  <si>
    <t xml:space="preserve">Se realizó la gestión y la ampliación del ancho de banda lo cual se puede evidenciar con la factura de pago. </t>
  </si>
  <si>
    <t xml:space="preserve">Técnicos Instituto de Lenguas  
Facilitadora de Calidad. </t>
  </si>
  <si>
    <t xml:space="preserve">Teniendo en cuenta la planeación delos mantenimiento preventivas, ésta se ejecutó con normalidad. </t>
  </si>
  <si>
    <t>Desactualización o
deterioro del
material  tecnológico de apoyo
a los procesos
académicos</t>
  </si>
  <si>
    <t xml:space="preserve">Equipos tecnológicos cada vez más avanzados en el mercado.  </t>
  </si>
  <si>
    <t>Repotencialización de infraestructura tecnológica.
Actualización Docente en  TIC.</t>
  </si>
  <si>
    <t xml:space="preserve">Adquirió de nuevos equipos .
Seguimiento al cumplimiento del Plan de actualización Docente.  </t>
  </si>
  <si>
    <t>Acciones de mejora por repotencialización de infraestructura tecnológica.
Informes de seguimiento al cumplimiento del plan de formación docente.</t>
  </si>
  <si>
    <t xml:space="preserve">Se planteó una acción de mejora, para la adquisición de nuevos equipos de computo para una sala de multimedios en la sede central y para las oficinas administrativas, cambio de tablero inteligente, compra e instalación de aires acondicionados. </t>
  </si>
  <si>
    <t xml:space="preserve"> Ofrecimiento servicios  de Alta calidad Académica  Certificación de calidad. </t>
  </si>
  <si>
    <t xml:space="preserve">El instituto a través de los responsables realiza capacitaciones al personal de las áreas académico administrativas. </t>
  </si>
  <si>
    <t xml:space="preserve">Se cuenta con el reporte de jornadas de limpieza del edificio; reporte de acciones de mejora del año 2018; y contratos de ferretería. </t>
  </si>
  <si>
    <t xml:space="preserve">Se realizó el contrato por orden de prestación de servicios del todero. </t>
  </si>
  <si>
    <t>Se realizó socialización del plan maestro y se evidencia en actas del consejo de facultad; y se cuenta con las asistencias a reuniones de planeación.</t>
  </si>
  <si>
    <t xml:space="preserve">Se realizó el diagnostico y se evidencia en los expedientes que reposan en el instituto de lenguas y en el banco de proyectos de la universidad. </t>
  </si>
  <si>
    <t xml:space="preserve">Se cuenta con la ordenes de pago de los cánones de arrendamiento de las sedes de cabecera; y correos electrónicos enviados a los dueños de las instalaciones. </t>
  </si>
  <si>
    <t xml:space="preserve">el cumplimiento de esta actividad se evidencia en el sistema de información del instituto de lenguas con nuevos ciclo creados; correos enviados por coordinación académica; y gestión de salones adicionales con otras dependencias. </t>
  </si>
  <si>
    <t xml:space="preserve">Pendiente de ejecución. </t>
  </si>
  <si>
    <t xml:space="preserve">ADMINISTRACIÓN DE RIESGOS A ANIVEL INSTITUCIONAL </t>
  </si>
  <si>
    <t xml:space="preserve">ADMINISTRACIÓN DE RIESGOS POR PROCESO </t>
  </si>
  <si>
    <t xml:space="preserve">Análisis de causas </t>
  </si>
  <si>
    <t xml:space="preserve">Acciones </t>
  </si>
  <si>
    <t xml:space="preserve">• Para cada riesgo realizar el análisis de causas e identificar los posibles controles, en caso de no existir plantear acciones para crearlos 
• Teniendo en cuenta la cantidad de causas se deben priorizar según el impacto que tengan. </t>
  </si>
  <si>
    <t xml:space="preserve">• Revisar la valoración del riesgo, tener en cuenta que la valoración es por el riesgo no por causas. </t>
  </si>
  <si>
    <t xml:space="preserve">NO </t>
  </si>
  <si>
    <t>X</t>
  </si>
  <si>
    <t xml:space="preserve">Cumplimiento de controles </t>
  </si>
  <si>
    <t xml:space="preserve">SI </t>
  </si>
  <si>
    <t xml:space="preserve">Con ejecución total </t>
  </si>
  <si>
    <t xml:space="preserve">Con ejecución parcial </t>
  </si>
  <si>
    <t xml:space="preserve">Sin ejecución </t>
  </si>
  <si>
    <t>Durante el año 2018 se hizo apertura de una convocatoria, según el Acuerdo de Consejo Académico No 243, que se encuentra abierta a la fecha y disponible en el enlace http://www.uis.edu.co/webUIS/es/concursoDocente/concursoDocente2018/index.html</t>
  </si>
  <si>
    <t>Durante el año 2018 se realizaron 4 convocatorias para ampliar la base de Profesores de Cátedra elegibles hasta junio de este año y 1 convocatoria para ampliar el banco de elegibles de tutores de pregrado a distancia del IPRED. 
Estas convocatorias pueden ser consultadas en:  https://www.uis.edu.co/webUIS/es/concursosConvocatorias/index.html</t>
  </si>
  <si>
    <t xml:space="preserve">Para el año 2018 se cuenta con un total de 119 recursos electrónicos suscritos por la universidad, adicional se tienen 13 revistas suscritas en formato digital, directamente con el proveedor; de los cuales, 56 fueron suscritos antes de junio de 2018 y 63 junto a las 13 revistas, después de junio de 2018. </t>
  </si>
  <si>
    <t>Al mes de junio del año 2018 se adquirieron 542 libros para la sede central, 227 para la sede Barrancabermeja, 2 para la sede Barbosa, 10 para la sede Málaga para un total de 781 libros físicos. Al mes de octubre del año en curso se adquirieron, de manera adicional,  398 libros para la sede central, 256 para la sede Barrancabermeja, 4 para la sede Barbosa, 8 para la sede Málaga para un total de 666 libros físicos. En este sentido, para el año 2018 la Universidad ha adquirido 1447 libros físicos.</t>
  </si>
  <si>
    <t>180 Docentes formados en TIC de acuerdo a la información contenida en el servidor del CEDEDUIS durante el segundo semestre académico de 20 y primer semestre de 20; 35 Docentes planta y 145 Catedra</t>
  </si>
  <si>
    <t>La cantidad de profesores con aulas virtuales que efectivamente están en funcionamiento son 426 y que corresponden a propuestas en funcionamiento donde se usan herramientas TIC que pueden ser cuantificadas para la universidad .</t>
  </si>
  <si>
    <t>2018-1                                                                                                  
Se atendieron 11 solicitudes de las Escuelas de: Ingeniería de Sistemas, Biología, Geología, Ingeniería Metalúrgica, Química, Matemáticas e Idiomas
2018-2
Se atendieron 7 solicitudes de las Escuelas de: Ingeniería de Sistemas, Química, Matemáticas, Idiomas y Derecho.</t>
  </si>
  <si>
    <t xml:space="preserve">RESULTADOS FURAG II -2018 </t>
  </si>
  <si>
    <t>El sistema de control interno de la UIS según los resultados del FURAG II se encuentra en un nivel satisfactorio de desempeño con una puntuación del 73.3, acorde con los componentes del MECI y el MIPG respecto a la puntuación del grupo par de 64.8</t>
  </si>
  <si>
    <t xml:space="preserve">NIVEL DE CUMPLIMIENTO ADMINISTRACIÓN DE RIESGOS vs GUÍA DAFP </t>
  </si>
  <si>
    <t xml:space="preserve">n° de riesgos </t>
  </si>
  <si>
    <t xml:space="preserve">• Validar la pertinencia de los riesgos teniendo en cuenta la actualidad del proceso.
• Analizar el contexto interno y externo 
• Analizar las necesidades de los grupos de interés 
• Tener en cuenta para la identificación de riesgos los objetivos del proceso y los subprocesos. </t>
  </si>
  <si>
    <t xml:space="preserve">Valoración de riesgos 
(antes y después de controles) </t>
  </si>
  <si>
    <t xml:space="preserve">Tener en cuenta que las acciones se establecen para: 
• Fortalecer los controles existentes. 
• Crear nuevos controles si se han identificado nuevas causas. 
• Acciones que se ejecutarán por un tiempo y contribuyen a mitigar el riesgo. 
• Para los riesgos materializados se deben realizar todo el análisis y plantear acciones. 
Nota: Si de evidencia que los controles existentes han contribuido por varios periodos a que los riesgos no se materialicen puede que no sea necesario plantear acciones todo depende del análisis realizado por el proceso. </t>
  </si>
  <si>
    <t>Ambiente propicio para el ejercicio del control</t>
  </si>
  <si>
    <t>Evaluación estratégica del riesgo</t>
  </si>
  <si>
    <t>Actividades de control efectivas</t>
  </si>
  <si>
    <t>Información y comunicación relevante y oportuna para el control</t>
  </si>
  <si>
    <t>Actividades de monitoreo sistemáticas y orientadas a la mejora</t>
  </si>
  <si>
    <t>CUMPLIMIENTO DE CONTROLES Y MATERIALIZACIÓN DE LOS RIESGOS</t>
  </si>
  <si>
    <t xml:space="preserve">Con base en el reporte de seguimiento realizado por los líderes de proceso y los facilitadores se puede concluir lo siguiente: 
• Para el periodo de seguimiento junio 2018 - junio 2019 no se materializó ninguno de los riesgos identificados; se presentaron eventualidades que derivaron en la identificación de nuevas causas que podían conllevar al incumplimiento de los objetivos y metas de los procesos, por lo cual se formularon acciones y controles adicionales. 
• Con relación a los controles existentes y según las evidencias allegadas, se están ejecutando y constantemente cada proceso analiza si es necesario mejorarlos para que contribuyan a la no materialización de los riesgos. 
• Aunque no se reportan riesgos materializados, se hace la salvedad que hay eventualidades puntuales en cada proceso que han sido identificadas a través de auditorías, seguimientos o a través del desarrollo diario de las actividades, para lo cual se plantean acciones ya sea en la actualización de los mapas de riesgos o en los formatos de acciones correctivas según corresponda. </t>
  </si>
  <si>
    <t>% Prom. cumplimiento de  acciones</t>
  </si>
  <si>
    <t xml:space="preserve">Dimensión </t>
  </si>
  <si>
    <t>Puntaje UIS</t>
  </si>
  <si>
    <t xml:space="preserve">Puntaje Max. </t>
  </si>
  <si>
    <t>Nivel de Cumplimiento Administración de Riesgos vs Guía DAFP</t>
  </si>
  <si>
    <t xml:space="preserve">¿Hay cumplimiento de los controles? </t>
  </si>
  <si>
    <t>¿Hubo Riesgos materializados?</t>
  </si>
  <si>
    <t xml:space="preserve">A través del FURAG también se pudo evaluar el estado de los componentes del Sistema de Control Interno, entre los cuales está la Evaluación Estratégica del Riesgo para la cual se obtuvo un puntaje del 72.1, un puntaje muy cercano al resultado obtenido del análisis del nivel de cumplimiento de la Administración de Riesgos actual de la Universidad vs la Guía del DAFP que fue de 74%.  
Con base en lo anterior de deben revisar los aspectos del FURAG en el tema de riesgos que tuvieron una puntuación baja para incorporarlos en el plan de mejoramiento de la Administración de Riesgos de la institución. </t>
  </si>
  <si>
    <t xml:space="preserve">n° de Acciones  </t>
  </si>
  <si>
    <t>n° de Riesgos UIS</t>
  </si>
  <si>
    <t xml:space="preserve">Se realizó 1 capacitación mediante metodología virtual y presencial de los temas abordados en el reglamento de servicios, para el personal de atención en ventanilla. </t>
  </si>
  <si>
    <t xml:space="preserve">Se genera informe de multiafiliación del año 2018 donde se evidencia, que 72 casos de multiafiliación durante el año fueron solucionadas quedando pendientes 2 registros con multiafiliación de un total de 2968 usuarios dicha evidencia fue generada por el área de Trabajo Social. </t>
  </si>
  <si>
    <t xml:space="preserve">Esta actividad se realiza de manera mensual y se continúa realizando oportunamente. </t>
  </si>
  <si>
    <t xml:space="preserve">UISALUD genera informe de afiliados del año 2018 donde se evidencia el ingreso de 30 empleados UIS de los cuales 28 fueron afiliados a UISALUD. </t>
  </si>
  <si>
    <t>Esta actividad esta pendiente de realizar.</t>
  </si>
  <si>
    <t xml:space="preserve">Se realiza capacitación por parte de la División de Recursos humanos con participación de 28 nuevos funcionarios </t>
  </si>
  <si>
    <t xml:space="preserve">A través del procedimiento de afiliaciones se encuentra la socialización al usuario del reglamento de prestación de servicios a los diferentes programas de promoción y prevención. De igual forma se entrega un instructivo con la información de interés. </t>
  </si>
  <si>
    <t xml:space="preserve">Dentro delas obligaciones del contratista establecidas en cada uno de los contratos de UISALUD con la red externa se tienen concertados estándares de calidad como por ejemplo oportunidad de la asignación de citas, calidad de los suministros, talento humano calificado y ambiente confortable. </t>
  </si>
  <si>
    <t xml:space="preserve">Teniendo en cuenta la cantidad de contratos generados por UISALUD, la unidad gestiono ante el DSI la posibilidad de ajustar los sistemas de información con el fin de generar los formatos diligenciados de informe de supervisión de tal forma que facilite el seguimiento de los diferentes contratos de servicio de Salud. </t>
  </si>
  <si>
    <t xml:space="preserve">Esta actividades es permanente y a través de la página web, en el link comprobación de derechos con el fin de que la red externa cuente con la información necesaria para el acceso a los usuarios a los servicios. </t>
  </si>
  <si>
    <t>Se realizo encuesta de satisfacción de usuarios atendidos por la red externa contratada y se realizó un informe en donde se evidenció el cumplimiento con un 97.38% la meta establecida</t>
  </si>
  <si>
    <t>Se elabora informes de cumplimiento de horarios de consulta médica dentro de la atención asistencial en UISALUD . Dando cumplimiento promedio del 86.785</t>
  </si>
  <si>
    <t xml:space="preserve">Se encuentra aprobada y publicada la guía para el manejo de patología, y se encuentran en desarrollo las diferentes guías de manejo para las 10 primeras causas de atención asistencial en UISALUD. </t>
  </si>
  <si>
    <t xml:space="preserve">Se han gestionado la totalidad e los eventos adversos reportados en el año 2018. </t>
  </si>
  <si>
    <t xml:space="preserve">Para el año 2019 se estableció un plan estratégico de demanda inducida basado en el resultado de los indicadores de cobertura a los programas de promoción y prevención. </t>
  </si>
  <si>
    <t xml:space="preserve">Se encuentran en actualización de los procedimientos con respecto a las rutas de atención integral - RAS - </t>
  </si>
  <si>
    <t xml:space="preserve">SUGERENCIAS SEGÚN RESULTADOS DE LAS ACCIONES  </t>
  </si>
  <si>
    <t xml:space="preserve">Se realiza cruce de la base de datos institucional con el FOSYGA  para verificar multiafiliación </t>
  </si>
  <si>
    <t xml:space="preserve">Las obras de infraestructura que fueron  planeadas fueron ejecutadas permitiendo mejorar la prestación del servicio. </t>
  </si>
  <si>
    <t xml:space="preserve">En conjunto con la División de Planta Física se formuló un plan de mantenimiento de la infraestructura con el fin de garantizar las condiciones adecuadas de la misma para la prestación del servicio. </t>
  </si>
  <si>
    <t xml:space="preserve">La unidad elabora y socializa internamente un informe de avance en el desarrollo de los sistemas de información. </t>
  </si>
  <si>
    <t xml:space="preserve">*Seguimiento: Los indicadores son reportados a través del informe de desempeño del proceso a la Coordinación de Calidad trimestralmente. 
* Cada unidad plantea y realiza la medición de indicadores asociados a:
- Todo el riesgo 
- Controles que contribuyen a la no materialización de los riesgos identificados. 
- Acciones que ayudan al fortalecimiento de los controles existentes o de unos nuevos, o acciones por un periodo específico.  </t>
  </si>
  <si>
    <t xml:space="preserve">* El porcentaje de avance de las acciones varía teniendo en cuenta que se toma el dato a la fecha de seguimiento (30 mayo 2019). Por lo cual pueden existir acciones que aun están en proceso de ejecución o que serán incorporadas nuevamente en la actualización del mapa de riesgos para poder darle continuidad en el siguiente periodo. 
* Para el periodo jun 2018- Jun 2019 se evidencia un promedio de cumplimiento de las acciones del 94% siendo esto positivo considerando que el número total de acciones era de 300 en comparación con el periodo de seguimiento anterior (jun 2017- Jun 2018) en donde el número de acciones fue 268 con un porcentaje promedio total de ejecución del 92%
* En total para este periodo no se ejecutaron 9 acciones las cuales no se tuvieron en cuenta en la ponderación de los promedios de ejecución. </t>
  </si>
  <si>
    <t xml:space="preserve">* Difusión de documentación del proceso Seguimiento institucional  en la página Web institucional 
* Asesorías constantes a través de correo electrónico, llamadas telefónicas y reuniones con los procesos
</t>
  </si>
  <si>
    <t xml:space="preserve">Evidencia de la Capacitación Listas de asistencia o registro fotográfico </t>
  </si>
  <si>
    <t xml:space="preserve">La DICIEG constantemente participa en las capacitaciones realizadas por el proceso de Talento Humano y por el proceso de contratación. 
Adicionalmente se brinda acompañamiento de forma telefónica, por correo y de forma presencial </t>
  </si>
  <si>
    <t xml:space="preserve">3 
Asesorías </t>
  </si>
  <si>
    <t xml:space="preserve">Dentro de las funciones de la DCIEG está la de asesorar a las UAA, por lo cual constantemente se asiste a reuniones, comités y se brinda asesoría cuando es requerida. </t>
  </si>
  <si>
    <t xml:space="preserve">Se cuenta con una propuesta del documento la cual debe ser ajustada y una ver aprobada, se puede socializar a las UAA. 
Esta actividades será incluida en la actualización del Mapa de riesgos ya que debe ser pasar por un proceso de revisión y aprobación para ser socializada a la comunidad universitaria </t>
  </si>
  <si>
    <t xml:space="preserve">Cuatrimestralmente se realiza seguimiento a la gestión de riesgos de corrupción y anualmente se realiza el seguimiento a los riesgos de gestión. 
Acción que se cumplió para el año 2018 publicando el informe respectivo en el mes de julio, para la vigencia junio 2018 - junio 2019 el informe será publicado en el mes de julio. </t>
  </si>
  <si>
    <t xml:space="preserve">En el sistema información de PQRS se han realizado mejoras en beneficio de los usuarios, y adicional para el reporte de informes relacionados con el tema. </t>
  </si>
  <si>
    <t>Versión: 04</t>
  </si>
  <si>
    <t xml:space="preserve">Se construyó informe de cumplimiento del Plan Institucional de Formación de profesores de planta para el año 2017, y se presentó en el Consejo Académico el 22 de mayo de 2018. Teniendo en cuenta que el alcance del plan actual es hasta el año 2018, la Vicerrectoría Académica se encuentra preparando la nueva versión del Plan Institucional de Formación de profesores de planta para los años 2019-2021 para dar continuidad a esta acción. 
Esta actividad se tendrá en cuenta en la actualización del mapa de riesgos. </t>
  </si>
  <si>
    <t>Reglamento de propiedad intelectual.
Comité de Propiedad Intelectual.
Programa de apoyo de la VIE.</t>
  </si>
  <si>
    <t>Que se incumplan los compromisos asumidos en los proyectos de investigación por parte del equipo de investigación.</t>
  </si>
  <si>
    <t>Que los responsables del proyecto no entreguen los compromisos.</t>
  </si>
  <si>
    <t xml:space="preserve">De 91 proyectos en mora, se hizo seguimiento a 85 proyectos.
Teniendo en cuenta que la meta era 90 y se dio cumplimiento en un 93% se da por ejecutada la acción </t>
  </si>
  <si>
    <t>Imprecisiones en la formulación de las iniciativas lideradas por las UAA gestoras.</t>
  </si>
  <si>
    <t xml:space="preserve">*Los estudiantes presentan  en sus matriculas interferencia horaria que no permite matricular la asignatura Consultorio Jurídico
*Los Estudiantes no ha cumplido con los prerrequisitos del programa académico de Derecho </t>
  </si>
  <si>
    <t>Desconocimiento-to de los requerimientos del proyecto</t>
  </si>
  <si>
    <t>A través de circulares se viene promoviendo la publicación de los documentos de contratos.</t>
  </si>
  <si>
    <t>Situación en la cual la  Universidad no pueda atender oportunamente los requerimientos judiciales, extrajudiciales o administrativos, o iniciar acciones extrajudiciales y judiciales.</t>
  </si>
  <si>
    <r>
      <t xml:space="preserve">Estudiantes
Abogados Externos y/o Asesor Jurídico.
Secretaria Oficina Jurídica
</t>
    </r>
    <r>
      <rPr>
        <sz val="10"/>
        <rFont val="Humanst521 BT"/>
        <family val="2"/>
      </rPr>
      <t>Abogado Pasante
Unidades Académico-Administrativas
Servidores de la Universidad.</t>
    </r>
  </si>
  <si>
    <t>Porque el Litisdata no  reporta oportunamente la información o la reporta errores en la información.</t>
  </si>
  <si>
    <t>Resumen de revisión diaria de Litisdata.
Formato Control de Correspondencia FJU-01.
Formato Control de Procesos Judiciales FJU-09 actualizado.             
Dos personas del proceso jurídico revisan diariamente en forma independiente los datos suministrados por los informativos.</t>
  </si>
  <si>
    <t>Estudiantes
Abogados Externos y/o Asesor Jurídico.
Secretaria Oficina Jurídica
Abogado Pasante
Unidades Académico-Administrativas
Servidores de la Universidad.</t>
  </si>
  <si>
    <t>Solicitudes imprevistas de carácter urgente o  términos cortos que obligan a reprogramar las actividades planeadas.</t>
  </si>
  <si>
    <t>Porque los plazos y limites establecidos por la ley o las autoridades judiciales ante figuras tales como tutelas y derechos de petición son muy cortos e improrrogables y se les debe dar prioridad.</t>
  </si>
  <si>
    <t xml:space="preserve">No existe un programa promotor que haga publicidad a la universidad de manera eficiente en el exterior </t>
  </si>
  <si>
    <t xml:space="preserve">No existen actividades para los intercambistas que promueva y motive  la movilidad estudiantil  hacia nuestra institución </t>
  </si>
  <si>
    <t>Se realizó una campaña de información para realizar movilidad en la UIS y una guía de migración.</t>
  </si>
  <si>
    <t>Se realizó la publicación del programa embajadores por medio de correo electrónico y se creó el manual.</t>
  </si>
  <si>
    <t>Videos disponibles en el drive compartido de la Profesional de Movilidad.</t>
  </si>
  <si>
    <t>Videos publicados en el canal de YouTube de relaciones exteriores UIS.</t>
  </si>
  <si>
    <t>Video publicado en el canal de YouTube de relaciones exteriores, no se generaron más debido a que ya se encuentran en este canal los demás videos instructivos.</t>
  </si>
  <si>
    <t>Se realizó análisis de conveniencia de la acción y se concluyó que, sujeto al reglamento de relaciones exteriores, cualquier estudiante está en el derecho de adquirir los beneficios proporcionados, por lo tanto, se puede presentar en riesgo de que el estudiante manifieste realizar movilidad con recursos propios para lograr conseguir un cupo y al momento de obtenerlo decida optar por los beneficios.</t>
  </si>
  <si>
    <t xml:space="preserve">Publicar a través de los canales: Web, correo electrónico y redes sociales </t>
  </si>
  <si>
    <t xml:space="preserve">Publicidad generada y difundida a través de redes sociales </t>
  </si>
  <si>
    <t>Evidencia de las diferentes charlas realizadas por la oficina de Relaciones Exteriores difundida a través de redes sociales.</t>
  </si>
  <si>
    <t xml:space="preserve">Un estudiante en movilidad internacional puede tener situaciones adversas que afecten su integridad física, psicológica y legal en el país anfitrión. El estudiante puede no contar con perfil psicológico estable, que le permita realizar la movilidad sin percances, incluyendo nivel de responsabilidad para cumplir con los compromisos adquiridos. </t>
  </si>
  <si>
    <t xml:space="preserve">Realizar una propuesta junto con Bienestar Universitario para emplear dentro del proceso de selección a movilidad una encuesta psicológica que determine el perfil del aspirante que tenga un nivel de responsabilidad para con sus compromisos académicos y su bienestar integral durante la movilidad. </t>
  </si>
  <si>
    <t>Implementar en la charla de movilidad y en las indicaciones de salida un aspecto referente a embajadas u consulados de Colombia y los destinos</t>
  </si>
  <si>
    <t xml:space="preserve">Seguimiento periódico mediante   Comunicaciones por correo electrónico o vía telefónica con los gestores de los convenios para conocer el interés de continuar con la suscripción. </t>
  </si>
  <si>
    <t xml:space="preserve">Realizar un listado de los convenios en trámite desde 2015  y las nuevas solicitudes; Contactar nuevamente al gestor y al cooperante para indagar sobre la voluntad de continuar con la intención de cooperación. </t>
  </si>
  <si>
    <t>Realizar campaña de sensibilización para que el gestor tome partida en la promoción de los convenios motivando a la comunidad a hacer uso del  mismo.</t>
  </si>
  <si>
    <t xml:space="preserve">Programar recordatorios en el escritorio de Windows del profesional convenios </t>
  </si>
  <si>
    <t>El video de promoción para los actores en el momento está en correcciones, se incluye la evidencia sin estas.</t>
  </si>
  <si>
    <t>El año pasado no se renovó el contrato de la persona encargada de medios audiovisuales, por está razón no se había trabajado en la actividad; este año ya se cuenta con una persona encargada y se está trabajando pero no se ha culminado.</t>
  </si>
  <si>
    <t xml:space="preserve">Derivados de los acuerdos marco, se exige la suscripción de acuerdos específicos para la ejecución de las actividades puntuales </t>
  </si>
  <si>
    <t>Realizar cartas de intención en el ámbito de la cooperación académica a los gestores y a las instituciones  cooperantes, con el fin de incentivar la ejecución de actividades dispuestas en los convenios</t>
  </si>
  <si>
    <t xml:space="preserve">Porcentaje de correos erróneos </t>
  </si>
  <si>
    <t>DSI, Rectoría, Relext, MasterBase</t>
  </si>
  <si>
    <t>Se han identificado varias empresas que prestan servicios similares en caso de requerir otra empresa que se encargue del proceso</t>
  </si>
  <si>
    <t>No se tiene un sistema en el correo Outlook que pueda soportar la cantidad de usuarios de correo electrónico q tiene el programa de egresados</t>
  </si>
  <si>
    <t>Generar copias de seguridad de manera periódica, de las actualizaciones hechas a la base de datos en archivos Excel</t>
  </si>
  <si>
    <t xml:space="preserve">Dependencia de la asignación de los Recursos de Estampilla PROUIS </t>
  </si>
  <si>
    <t xml:space="preserve">
*Acuerdo N° 101 de Julio 14 de 2004 del Consejo Académico por el cual se aprueba la Política de Desarrollo de Colecciones de la Biblioteca UIS.
*Procedimiento para la Selección de Material Bibliográfico.PBI.01
*Procedimiento  para la Adquisición (por compra) de Material Bibliográfico.PBI.02
*Estadística de Colecciones .FBI.01
*Estadísticas Adquisiciones. FBI.05
*Listado para seleccionar material bibliográfico
*Sistema de Información Financiero
*Pagina web biblioteca
*Hoja de vida de indicadores. FSE.14. 
Efectividad en la ejecución del presupuesto asignado para las adquisiciones de MB 
Eficacia en las adquisiciones de MB
</t>
  </si>
  <si>
    <t xml:space="preserve">Ejecutar el proyecto de inversión para la renovación de material bibliográfico 2016-2020
</t>
  </si>
  <si>
    <t>* Los acuerdos del consejo superior número 20,21,40 y 41, se evidencia la gestión realizada para la adquisición de los recursos 2018.
* Los acuerdos número 08 y 09, evidencian la gestión realizada para al adquisición de los recursos bibliográficos 2019
*2294 Volúmenes</t>
  </si>
  <si>
    <t>Coordinador de Adquisiciones
Profesional Coordinación Biblioteca Sedes
Auxiliar Biblioteca sede Málaga</t>
  </si>
  <si>
    <t>* Visitas a las escuelas y  Correos electrónicos a los profesores de las escuelas</t>
  </si>
  <si>
    <t>Cantidad correos electrónicos y Visitas por  Escuelas</t>
  </si>
  <si>
    <t xml:space="preserve">Se hacen las visitas correspondientes a las escuela, en conjunto con el envío de correos electrónicos. </t>
  </si>
  <si>
    <t>Realización de una feria expo bibliográfica con editoriales para apoyar en la recomendación de MB 
(sede Bucaramanga)</t>
  </si>
  <si>
    <t xml:space="preserve">Realización de la Muestra bibliográfica </t>
  </si>
  <si>
    <t xml:space="preserve">  Factores externos (agentes biológicos y físicos) e internos (calidad del papel y la tinta)</t>
  </si>
  <si>
    <t>Presencia de insectos, roedores, polillas, humedad (hongos y bacterias), uso inadecuado, luz excesiva, fuego y agua</t>
  </si>
  <si>
    <t>Efectuar actividad de limpieza general de libros y estantería del área de colecciones y bodega de libros, con el objeto de mitigar riesgo de deterioro del material bibliográfico producto de factores físicos como el polvo y refugio de insectos.</t>
  </si>
  <si>
    <t xml:space="preserve">Coordinador de Planta Física,        Auxiliares de Servicios Generales Dirección de Biblioteca
Profesional Coordinación Biblioteca Sedes                     
Auxiliar Biblioteca sede Málaga
</t>
  </si>
  <si>
    <t>* Barbosa: realizó jornada de aseo general a la estantería de la biblioteca el 23 al 25 de julio de 2018
* Barrancabermeja: Se llevo a cabo limpieza en el año 2018, para el año 2019 se comenzaron
*Bucaramanga: Se efectuó revisión de libros por cada colección y se realizó la fumigación y desinfección en todos los pisos de la Biblioteca Central el 21 de octubre de 2018
* Málaga: Se llevo a cabo el 31 de mayo del presente año. Solicitud a recursos físicos: asignación de personal de servicios generales para la limpieza de estantería y colecciones. Fotografías del personal en la actividad.
* Socorro: Jornada de limpieza general de libros y estantería realizada en el mes de julio de 2018 . Se realizó inventario general y jornada de limpieza de libros y estantería  en el mes de enero de 2019, en la biblioteca Convento y Bicentenario.</t>
  </si>
  <si>
    <t xml:space="preserve">Dirección de Biblioteca
Profesional Coordinación Biblioteca Sedes
Auxiliar Biblioteca sede Málaga
</t>
  </si>
  <si>
    <t>*Barbosa: 307
*Barrancabermeja: 976
*Bucaramanga: 5665
*Socorro:542
*Málaga: En la proyección del presupuesto de 2019  se incrementó el rubro para hacer el mantenimiento técnico de material Bibliográfico.  El presupuesto de 2018 estaba agotado para este fin. (Se levantó una Salida No Conforme)</t>
  </si>
  <si>
    <t xml:space="preserve">Dirección de Biblioteca
Profesional Coordinación Biblioteca 
Auxiliar Biblioteca sede Málaga
</t>
  </si>
  <si>
    <t>*Barbosa: Sede UIS Barbosa a 30 de octubre ha realizado 3 capacitaciones en el uso adecuado y responsable del M.B. de la biblioteca. En los cuatro primeros meses de 2019 se llevaron a cabo 2 inducciones
* Barrancabermeja: Se realizaron capacitaciones en los dos años.
*Bucaramanga: Se realizaron dos jornadas en el año 2018 en la sede central, para un total de 54 sesiones y para el año 2019 15 sesiones
*Socorro: realizó diez (10) inducciones, Educación a distancia, Introductorio, turismo e Ingenierías. Se realizó en los meses de febrero y marzo,  las chalas de inducción a los estudiantes de  1 nivel de ingenierías, Turismo, programas de educación a distancia y nivel introductorio.   
*Málaga: En el primer semestre se realizó  la inducción a los servicios de Biblioteca con estudiantes de Primer Semestre. En el segundo semestre se participó en una actividad lúdico recreativa programada por Bienestar Universitario (dinámica realizada con los servicios prestados por Biblioteca.</t>
  </si>
  <si>
    <t xml:space="preserve">Dirección de Biblioteca
Profesional Coordinación Biblioteca 
Auxiliar Biblioteca sede Málaga
Coordinación SYSO 
</t>
  </si>
  <si>
    <t xml:space="preserve">*Barbosa: La sede UIS Barbosa a 20 de noviembre ha realizado 2 verificaciones de extintores
* Barrancabermeja: Se hizo verificación de los extintores 
*Bucaramanga: realizadas por la Oficina de Seguridad y Salud en el Trabajo - SYSO
*Socorro: Se realizó la verificación y recarga de los extintores de toda la sede incluidos los  6 ubicados en la biblioteca 
* Málaga: Formato de verificación de dispositivos contra incendios, en el archivo de la Profesional HSEQ </t>
  </si>
  <si>
    <t xml:space="preserve">*Barbosa: La biblioteca UIS sede Barbosa cuenta con 2 brigadistas
* Barrancabermeja: Un brigadista por sede
* Bucaramanga: Copia de asistencia Biblioteca Central, se cuentan con 3 brigadistas
*Socorro: 3 funcionarios de la biblioteca pertenecen al grupo de brigadistas de la Sede 
* Málaga: Cronograma de capacitación de Brigadistas de la Sede Málaga 2019 </t>
  </si>
  <si>
    <t xml:space="preserve">*Bucaramanga: Copia de asistencia Biblioteca Central
* Barrancabermeja: se llevaron a cabo tres capacitaciones 13 de junio, 22 de agosto y 8 de noviembre
*Socorro: realizó tres capacitaciones durante lo recorrido del año 2018, las fechas de las capacitaciones fueron Junio 26, Julio 12 y Octubre 9. Además la sede llevó a cabo dos simulacros
* Málaga: Se realizó una capacitación el 18 de octubre y un simulacro el 24 de octubre del presente año, video de la Cruz Roja y Registro Fotográfico. Archivo de la Profesional HSEQ. </t>
  </si>
  <si>
    <t>Se da cumplimiento al 100% de la acción ya que la meta era el 80% y se sobrepaso obteniendo un 84% con base en los siguientes datos:
No. adquisiciones durante el periodo: 2294
No. Solicitudes durante el periodo: 2746</t>
  </si>
  <si>
    <t>En el presente año se han actualizado dos documentos el PFI.26 y el FFI.25 completando así la actualización de los documentos debido a que antes de la fecha de inicio de la actividad se habían actualizado 5 formatos.</t>
  </si>
  <si>
    <t>Revisión y actualización del Procedimiento de Egresos (Trámite de Cuentas)</t>
  </si>
  <si>
    <t>El proyecto lo está realizando una estudiante de Diseño Industrial.  En la actualización del Mapa de Riesgos se ajustará esta acción.</t>
  </si>
  <si>
    <t>El proceso ha realizado gestión para involucrar estudiantes de sistemas que estén interesados en realizar el proyecto de grado en el tema pero no ha sido posible por lo cual  en la actualización del Mapa de Riesgos se ajustará esta acción.</t>
  </si>
  <si>
    <t>Pocas obras científicas, literarias y artísticas para editar, que sirvan de medio para que el conocimiento y la cultura generados por la comunidad académica se constituyan en una realidad tangible y accesible a la sociedad</t>
  </si>
  <si>
    <t>Ferias en las que se participó directamente</t>
  </si>
  <si>
    <t>Se ha realizado el análisis de los clientes teniendo en cuenta la información del sistema de gestión Inédito.  Teniendo en cuenta que este análisis se empezó a realizar a partir del mes de enero de 2019, el plan de acción se formulará en el mes de enero de 2020 para incluir los datos de mínimo 1 año y hacer un comparativo semestral.</t>
  </si>
  <si>
    <t>Seguimiento a la cartera por el sistema de gestión Inédito</t>
  </si>
  <si>
    <t>Informe del sistema de gestión Inédito</t>
  </si>
  <si>
    <t>Elaborar un plan de acción de acuerdo con los resultados del informe del sistema de gestión Inédito</t>
  </si>
  <si>
    <t xml:space="preserve">La Universidad participó por medio del proceso de publicaciones en 16 eventos durante el año 2018 y en 5 en eventos en a corte 30 de mayo de 2019. 
Esta es una acción permanente. </t>
  </si>
  <si>
    <t xml:space="preserve">La universidad a través de la siguiente página da visibilidad a las publicaciones de la UIS - ediciones.uis.edu.co
Actualmente se encuentra disponible el libro Santander Paisaje de Sabores son sello UIS el cual se puede descargar en formato PDF en el link https://ediciones.uis.edu.co/index.php/publicacionesuis/catalog/book/368
</t>
  </si>
  <si>
    <t>11 de mayo de 2018</t>
  </si>
  <si>
    <r>
      <t xml:space="preserve">OBJETIVO DEL PROCESO: </t>
    </r>
    <r>
      <rPr>
        <sz val="10"/>
        <rFont val="Humanst521 BT"/>
        <family val="2"/>
      </rPr>
      <t xml:space="preserve">Gestionar y administrar los recursos y servicios de tecnologías de la información y comunicación - Tics - para el soporte de los procesos institucionales, mediante la modernización de la infraestructura de los servicios informáticos institucionales, el adecuado uso de los recursos y la innovación tecnológica, apoyando la consecución de los objetivos estratégicos y misionales de la Universidad.  </t>
    </r>
  </si>
  <si>
    <t xml:space="preserve">Las UAA's no tienen definido el objetivo y el alcance de los desarrollos o ajustes solicitados, así como su relación con la visión estratégica de la Universidad. </t>
  </si>
  <si>
    <t xml:space="preserve">Las UAA's desconocen  los procesos, funcionalidades e  interrelación de los sistemas de información, que les permita evaluar el impacto de los cambios solicitados y realizar una proyección. </t>
  </si>
  <si>
    <t>Pérdida de tiempo y recursos que se pueden invertir en ofrecer soluciones transversales de mayor impacto para la institución.</t>
  </si>
  <si>
    <t>Solicitudes de los usuarios para modificación del software existente.
Consultas periódicas de la vigencia de la plataforma de desarrollo de software y/o de sus componentes.</t>
  </si>
  <si>
    <t>Se registró la información de la infraestructura de redes de cableado y fibra óptica en el sistemas de información -  Se tiene el plano de la red de F.O. y paneles de control de la infraestructura de los elementos de la red LAN correspondiente a 3 de los centros de cableado.</t>
  </si>
  <si>
    <t xml:space="preserve">Las condiciones socioeconómicas de los estudiantes, a lo largo del programa académico, pueden variar, sin que la institución este enterada, por lo tanto el valor base de matrícula no se actualiza de acuerdo a la realidad. </t>
  </si>
  <si>
    <t xml:space="preserve">Las actividades planteadas fueron realizadas acorde a como se plantearon y se tiene como evidencia las certificaciones de las visitas emitidas por el proveedor. </t>
  </si>
  <si>
    <t xml:space="preserve">Se cuenta con un informe que contiene todos los recursos gestionados por la Unidad. </t>
  </si>
  <si>
    <t xml:space="preserve"># de equipos definidos con criticidad alta a los cuales se les realizó manteniendo preventivo / Número total de equipos con criticidad alta </t>
  </si>
  <si>
    <t xml:space="preserve">La división tiene identificados los equipos que debían recibir mantenimiento y cuanta con los soportes respectivos de su ejecución. </t>
  </si>
  <si>
    <t>Actualización periódica del Listado Maestro de Documentos Externos y divulgación de las normas.</t>
  </si>
  <si>
    <t># de personas capacitadas en la DBU / # total de personas reportadas por las Secciones de DBU</t>
  </si>
  <si>
    <t xml:space="preserve">Se cuenta con la listas de asistencia y soportes de informes de las socializaciones relacionadas con el procedimiento PBE 24 y el manejo de dineros en el campus central. </t>
  </si>
  <si>
    <t>Realizar inventarios periódicos a una muestra aleatoria de productos a cada uno de los puntos de venta de las cafeterías de la SCC (Bienestar, Humanistas, Academia, Bien estar bien y el Bosque)</t>
  </si>
  <si>
    <t>Constantemente se realizan recortes de las novedades presentadas en el sistema de cafeterías. 
Igualmente se tienen los soportes de los inventarios a aleatorios realizados a las cafeterías.</t>
  </si>
  <si>
    <t xml:space="preserve">Se cuenta con los soportes de los arqueos de caja realizados por la Dirección de Control Interno y Evaluación de Gestión. </t>
  </si>
  <si>
    <t>Depende del incumplimiento de los proveedores</t>
  </si>
  <si>
    <t xml:space="preserve">Bienestar Estudiantil informa que se  tiene como evidencia los formatos diligenciados de las eventualidades y de las devoluciones realizadas durante el periodo de seguimiento.  Y se dará continuidad a esta actividad. </t>
  </si>
  <si>
    <t xml:space="preserve">Se cuenta con un cronograma de las capacitaciones adelantadas por Bienestar Estudiantil frente a temas de interés del personal y adicionalmente se tienen las estadísticas de asistencia. </t>
  </si>
  <si>
    <t xml:space="preserve">Dando cumplimento al desarrollo de esta actividad se cuenta con las evidencias de la gestión y contratación de la empresa que se encarga de la recolección de residuos de la Sección de Comedores y Cafetería. </t>
  </si>
  <si>
    <t xml:space="preserve">Se realizó la programación y la ejecución del mantenimiento de la caldera y de las marmitas de comedores, dando cumplimiento a la actividad planteada. </t>
  </si>
  <si>
    <t xml:space="preserve">Teniendo en cuenta que la Sección de Construcción y Albañilería del Subproceso de Mantenimiento Físico adscrito al proceso de Recursos Físicos, tiene dentro de su alcance llevar a cabo actividades destinadas a la conservación de las redes hidráulicas, sumideros, rejillas y limpieza de las terrazas del Campus Central y la Facultad de Salud para su correcto desempeño, se programó y ejecuto el mantenimiento preventivo de la red hidrosanitaria. </t>
  </si>
  <si>
    <t xml:space="preserve">Se solicitaron los recursos a la Vicerrectoría Administrativa quien manifestó que en el momento no se cuenta con la disponibilidad del recurso para la planta de energía. Es necesario mencionar que se realizó el análisis de esta actividad en donde se detectó que no es prioritaria, teniendo en cuenta que los equipos que actualmente tiene la sección de comedores ante una eventual falla eléctrica no tendría mayor afectación. </t>
  </si>
  <si>
    <t>Coordinadora de Sede Málaga
Líder Proceso Bienestar Estudiantil</t>
  </si>
  <si>
    <t>Difusión a través de diferentes medios de comunicación.
  Ej.: Cartelera y correos electrónicos.</t>
  </si>
  <si>
    <t>Insatisfacción de los usuarios. 
                                                                                                                                                                                                                                                                                                                                                                                                                                                      Disminuir la asignación de recursos financieros para Bienestar Universitario por parte de la UIS o para la UIS por parte del Estado
Deterioro de la imagen de Bienestar Universitario y de la Institución
Desconfianza sobre la transparencia de los procesos de la Universidad</t>
  </si>
  <si>
    <t>En el año 2018, se realizaron visitas domiciliarias a seis estudiantes de los 60 auxilios asignados. Dichas visitas se pueden consultar en el SIMSIS. 
Se reporta un 90% de cumplimiento, porque los auxilios de sostenimiento del año 2019, no se han nombrado por lo que nos e han realizado visitas.</t>
  </si>
  <si>
    <t xml:space="preserve">Para el I semestre del año 2019 no fue posible contar con dos practicantes, ya que a finales del año 2018 se realizaron modificaciones en los requerimientos en la asignación de prácticas de psicología clínica por parte de la Universidad Cooperativa de Colombia. Solo se asignan prácticas clínicas en las agencias que tengan habilitados los servicios de salud. La sede no cuenta con esta habilitación. </t>
  </si>
  <si>
    <t>Se sigue actualizando la cartelera del A.LA.C. Se realizan volante semestral con programación mensual; en redes sociales se crea calendario de eventos, dado el auge y difusión masiva que permite.
Se cuenta con el seguimiento a calendario 2018 e  invitaciones a eventos.
Se utilizan las redes sociales del auditorio y la universidad para captar a la comunidad estudiantil principalmente
Se realizaron divulgación en periódicos, medios radiales, y cartas.</t>
  </si>
  <si>
    <t>Se realizan solicitudes de mantenimiento a la división de planta física a través del sistema UIS y correo electrónico.</t>
  </si>
  <si>
    <t xml:space="preserve">*Capacitación y certificación de curso en altura a los auxiliares logísticos de los eventos en el Auditorio Luis A Calvo. </t>
  </si>
  <si>
    <t>* Profesional CU (Sede Central)
*Auxiliares de Eventos Culturales  y personal técnico del Auditorio Luis A Calvo</t>
  </si>
  <si>
    <t xml:space="preserve">*Capacitación y vinculación de auxiliares en primeros auxilios </t>
  </si>
  <si>
    <t>* Profesional CU (Sede central)
*Auxiliares de Eventos Culturales  y personal técnico del Auditorio Luis A Calvo</t>
  </si>
  <si>
    <t>*Formatos de Permiso de Trabajo en Alturas diligenciados / Formatos de Permiso en Trabajo en Alturas requeridos.
*Registro de  experiencia en primeros auxilios de auxiliar(es) logístico(s)</t>
  </si>
  <si>
    <t>Se cuenta con la planilla del personal que asistió a la capacitación de primeros auxilios</t>
  </si>
  <si>
    <t>Disminución de la oferta de los eventos culturales y artísticos.                       
(Sede Central, Sede Barrancabermeja, Sede Socorro, Sede Barbosa)</t>
  </si>
  <si>
    <t>*Generación de alianzas en la búsqueda del aumento de recursos para mantener y/o aumentar la oferta de eventos culturales dirigidos a la comunidad UIS y de extensión  (Sede Málaga, Sede Barbosa)</t>
  </si>
  <si>
    <t xml:space="preserve">Promoción de los Semilleros de los Grupos Artísticos de las sedes regionales   </t>
  </si>
  <si>
    <t>La actividad fue ejecutada y se evidencia a través de: Informe mantenimiento de transformadores UIS Barranca 2018: Evidencias de controles existentes: Circular para contratistas: Formato diligenciado de mantenimiento subestaciones eléctricas FRF.44: Plan de emergencias y evacuación, requisitos legales para contratistas</t>
  </si>
  <si>
    <t>Alta demanda de energía para garantizar el respaldo eléctrico necesario en las diversas labores misionales.</t>
  </si>
  <si>
    <t>Aumento demanda de solicitudes de reparación y mantenimiento de equipos e infraestructura eléctrica.</t>
  </si>
  <si>
    <t xml:space="preserve">Se realizaron capacitaciones al personal de vigilancia del campus principal, Barbosa, Barrancabermeja, Málaga, socorro. </t>
  </si>
  <si>
    <t>Teniendo en cuenta que la Supervisión del contrato de vigilancia está a cargo del Jefe de la División de Planta Física, oficina donde reposan los informes de  supervisión mensual, sin embardo se anexa pdf  de correos, de aval de pago de facturación.</t>
  </si>
  <si>
    <r>
      <t xml:space="preserve">Se evidencian los formatos de asistencia procesos de inducción: Introductorio I y II-2018, Ingenierías I y II-2018, Turismo y Distancia I y II-2018.pdf </t>
    </r>
    <r>
      <rPr>
        <b/>
        <sz val="10"/>
        <rFont val="Humanst521 BT"/>
        <family val="2"/>
      </rPr>
      <t/>
    </r>
  </si>
  <si>
    <t>Fallas en el soporte técnico requerido para la atención de las necesidades de mantenimiento de las diferentes Unidades Académicas y Administrativas para garantizar el desarrollo normal de sus actividades. Lo anterior, respecto a los servicios de Aseo, jardinería, Carpintería, Soldadura, Pintura, Construcción, Albañilería, Fontanería y Electricidad</t>
  </si>
  <si>
    <t>Deterioro de la Infraestructura física de la Universidad, lo cual, no permitiría garantizar un adecuado desarrollo de las actividades misionales de la institución.
Pérdida Económica
Accidentes e incidentes
Mala Imagen Institucional
Ambiente (Físico, de Naturaleza, de seguridad y emocional) no adecuado</t>
  </si>
  <si>
    <t>Se evidencian las capacitaciones mensuales realizadas en diferentes temas y a diferentes funcionarios.</t>
  </si>
  <si>
    <t>Se programara entre el cronograma del profesional de Recursos Físicos 
Correos envíos   e instructivos impresos Comunidad Universitario del Modulo de planta física
- Instructivo Acceso al Modulo de Planta Física Sedes</t>
  </si>
  <si>
    <t>Implementación de sistema de información para el control del desarrollo de las actividades de mantenimiento solicitadas por las diferentes U.A.A, el cual permite: 
-Programación ordenada de la ejecución de los servicios de mantenimiento.
-La interacción y comunicación entre los beneficiarios y supervisores.
-El control en tiempo de la ejecución de los servicios.</t>
  </si>
  <si>
    <r>
      <t>Se programara entre el cronograma del profesional de Recursos Físicos la capacitación del Módulos de Planta Física Sedes a los Nuevos Docentes de la Sede Málaga y Comunidad en General.
-Correos envíos   e instructivos impresos Comunidad Universitario del Modulo de planta física
- Instructivo Acceso al Modulo de Planta Física Sedes</t>
    </r>
    <r>
      <rPr>
        <b/>
        <sz val="10"/>
        <rFont val="Humanst521 BT"/>
        <family val="2"/>
      </rPr>
      <t/>
    </r>
  </si>
  <si>
    <t>Propensión al deterioro de la infraestructura física de la Universidad, tanto de espacios internos (Oficinas, Aulas de Clase, Auditorios, etc.) y externos (Fachadas edificios, corredores, áreas comunes, etc.)</t>
  </si>
  <si>
    <t xml:space="preserve">Se cuenta con las evidencias de las garantías de los contratos que se han realizado </t>
  </si>
  <si>
    <t xml:space="preserve">Se realizó el Plan de mantenimiento 2018. y las evidencias de ejecución ya sea por la universidad o por un proveedor externo. </t>
  </si>
  <si>
    <t>* Cronograma de Plan de Formación Brigadistas UIS Sede Málaga
* Registro Asistencia Plan de Formación de Brigadistas
* Registro Fotográfico del Plan de Formación Brigadistas Sede Málaga
* Cronograma capacitación Brigadistas Sede Málaga 2019 avalado por la Coordinación SST</t>
  </si>
  <si>
    <t>Se cuenta con las evidencias e informes de los simulacros realizados en la  sede central, Bucarica y Guatiguará.</t>
  </si>
  <si>
    <t xml:space="preserve">Aumento en el consumo de los recursos
Afectación delos indicadores del Sistema de Gestión Ambiental
Mayores gastos económicos para la Universidad </t>
  </si>
  <si>
    <t>Se realizo inducción a funcionarios nuevos y estudiantes de primer semestre.</t>
  </si>
  <si>
    <t>Establecer un cronograma ambiental durante el año, en el que se vean incluidos los programas del SGA</t>
  </si>
  <si>
    <t xml:space="preserve">El desarrollo del diagrama incluye la consolidación de una guía cuyo objetivo es identificar los impactos de los reportes no oportunos de las novedades. 
Se esta trabajando en la propuesta del documento para consolidar la versión final.  El mismo se entrego por parte del subproceso de ACS a todo el Comité Primario. </t>
  </si>
  <si>
    <t>De acuerdo al seguimiento realizado desde l subproceso de ACS, en el periodo oct-2018 a abr-2019, solo se encontraron 2 reportes no oportunos, uno en octubre 2018 y otro en febrero de 2019.</t>
  </si>
  <si>
    <t xml:space="preserve">Luego de la revisión conjunta de los subprocesos involucrados en la vinculación de docentes catedra y la validación del mismo procedimiento por parte de la Vicerrectoría Administrativa, dicho documento esta en proceso de revisión final (en cuanto a forma y diseño) para la actualización en el SGC. 
El proceso se encuentra pendiente por actualizar en el SGC. </t>
  </si>
  <si>
    <t xml:space="preserve">Se consolido informe de las situaciones de incumplimientos presentados por lo contratistas, el mismo fue reportado a la División de Contratación. (Evidencia en SST) </t>
  </si>
  <si>
    <t>Consulta de documentos guía en otras empresas y se construye un borrador del documento. (Evidencia en SST)</t>
  </si>
  <si>
    <t xml:space="preserve">Dado que aún se trabaja en el documento final de propuesta de anexo técnico, no se ha realizado la reunión formal con los interesados en normatizar el tema de contratistas. </t>
  </si>
  <si>
    <t xml:space="preserve">No comunicar el acontecer Institucional de manera:
Oportuna, es decir que el contenido no sea  pertinente o no se dé a conocer en el tiempo apropiado.
La distorsión de la información o intención de las fuentes.
La consulta de informaciones con fuentes no indicadas (sin autoridad).
</t>
  </si>
  <si>
    <t>Estabilizador electrónico de mano de 3 ejes, Slider electrónico DSLR, Go pro 4k  y grabadora audio zoom H6</t>
  </si>
  <si>
    <t xml:space="preserve">Adquirir, 1 estaciones de edición audiovisual </t>
  </si>
  <si>
    <t>Demora en la aprobación de los productos comunicativos
* Inscripciones
* Eventos culturales, deportivos, académicos e institucionales que incluyan a las Sedes Regionales
(Sede Socorro)</t>
  </si>
  <si>
    <t>Gestionar el envió y la estandarización del material elaborado en Sede principal  (IPRED, TELEUIS Y ADMISIONES) para realizar las actualizaciones de información de contacto de la Sede Socorro</t>
  </si>
  <si>
    <t>Líder del Proceso de Comunicación en la Sede Socorro, Coordinador Sede Socorro</t>
  </si>
  <si>
    <t xml:space="preserve">Se cuenta con las evidencias de la estandarización de las comunicaciones del flash informativo y en la página de Facebook de la sede socorro se encuentran las publicaciones actualizadas. </t>
  </si>
  <si>
    <t>Desarrollar plan de Capacitación para atender requerimientos especiales de cada Grupo de Comunicaciones y de los comunicadores de las otras UAA y de las sedes regionales.</t>
  </si>
  <si>
    <t>Capacitación interna dirigida a: los grupos de radio, televisión, prensa, a los comunicadores de las UAA y a los comunicadores de las sedes regionales.</t>
  </si>
  <si>
    <t xml:space="preserve">A través de los medios oficiales, incluyendo las redes sociales de la universidad constantemente se cuanta con Productos comunicativos de las sedes y del campus central. </t>
  </si>
  <si>
    <t xml:space="preserve">Se contrataron auxiliares administrativos y se cuenta con la evidencia a través de la resolución 209 de 19 de febrero de 2019 </t>
  </si>
  <si>
    <t>Se contrataron auxiliares administrativos y se cuenta con la evidencia a través de la resolución 1052 de agosto 14 de 2018</t>
  </si>
  <si>
    <t>Utilización de grupo de WhatsApp para compartir información en tiempo real, de los eventos que se realizan.</t>
  </si>
  <si>
    <t xml:space="preserve">Se cuenta con un grupo de WhatsApp en el cual se encuentran inmersos las personas del proceso y constantemente se mantienen informados sobre los acontecimientos que les competen. </t>
  </si>
  <si>
    <t>Imagen  Institucional</t>
  </si>
  <si>
    <t xml:space="preserve">Se elaboró y ejecutó un cronograma de capacitaciones dirigido a las UAA con relación a la las comunicaciones oficiales radicadas y temas archivísticos. Adicionalmente de forma personal en la ventanilla de correspondencia se le indica a los usuarios el manejo de los datos de la correspondencia. </t>
  </si>
  <si>
    <t>Líder del Proceso       Auxiliar de Archivo</t>
  </si>
  <si>
    <t>Investigaciones y sanciones pertinentes  a la documentación perdida.
Difícil recuperación de los mismos                      
                                                                                     Pérdida del patrimonio documental.</t>
  </si>
  <si>
    <t xml:space="preserve">Se analizó la viabilidad de actualización del documento y se tomó la decisión de remplazarlo por uno que cumpla con los lineamientos de transferencia documental. </t>
  </si>
  <si>
    <t>Archivos de gestión desorganizados y sin inventarios</t>
  </si>
  <si>
    <t xml:space="preserve">Congestión de documentos </t>
  </si>
  <si>
    <t>Desinterés y falta de responsabilidad por parte de las UAA</t>
  </si>
  <si>
    <r>
      <t>No. de asesorías</t>
    </r>
    <r>
      <rPr>
        <sz val="10"/>
        <color rgb="FFFF0000"/>
        <rFont val="Humanst521 BT"/>
        <family val="2"/>
      </rPr>
      <t xml:space="preserve"> </t>
    </r>
    <r>
      <rPr>
        <sz val="10"/>
        <rFont val="Humanst521 BT"/>
        <family val="2"/>
      </rPr>
      <t>realizadas</t>
    </r>
  </si>
  <si>
    <t>100% de las asesorías solicitadas</t>
  </si>
  <si>
    <t>No hay espacio en  Archivo Central para recibir la Transferencia Documental</t>
  </si>
  <si>
    <t>Informar al Comité de Archivo sobre la situación existente.   Solicitar a Planta Física el espacio antes utilizado por UISALUD y ahora vacío</t>
  </si>
  <si>
    <t xml:space="preserve">Se realizó la solicitud a los diferentes estamentos sobre un espacio para el deposito de archivo central. Acción que esta pendiente de definir por parte de las directivas. </t>
  </si>
  <si>
    <t>Factores Externos (Biológicos, Físicos , Químicos) y Factores humanos (manipulación)</t>
  </si>
  <si>
    <t xml:space="preserve">Verificar mensualmente funcionamiento de los Termo higrómetros Des humificadores y Extractores de aire. </t>
  </si>
  <si>
    <t xml:space="preserve">Se realiza seguimiento mensual por parte de los funcionarios de gestión documental. </t>
  </si>
  <si>
    <t>Mantenimiento Preventivo de los Termo higrómetros, Des humificadores y Extractores de aire</t>
  </si>
  <si>
    <t xml:space="preserve">Se realiza el seguimiento al cronograma preventivo ejecutado por la División de mantenimiento Tecnológico. </t>
  </si>
  <si>
    <t>Gestionar y ejecutar capacitaciones para los técnicos de la división</t>
  </si>
  <si>
    <t xml:space="preserve">Esta actividad es de carácter permanente </t>
  </si>
  <si>
    <t>Se realizaron 79 ordenes en la División de Mantenimiento Tecnológico y se selecciona una muestra de 20 evaluaciones a proveedores, las demás se encuentran en el archivo de la división.</t>
  </si>
  <si>
    <t>Solicitudes directas a fabricantes y petición de cotizaciones</t>
  </si>
  <si>
    <t>Folleto informativo relacionado con la identificación de equipos críticos</t>
  </si>
  <si>
    <t>Enviar listado de equipos críticos del año anterior y folleto a cada UAA</t>
  </si>
  <si>
    <t xml:space="preserve">Se envío a las Unidades Académico Administrativas listados de equipos críticos, se cuenta con la evidencia de los correos enviados. </t>
  </si>
  <si>
    <t>Solicitar listados actualizados de equipos críticos a cada UAA</t>
  </si>
  <si>
    <t>Enviar un correo masivo a las UAA con diapositivas indicando el paso a paso de los servicios brindados por la DMT y la ubicación de los documentos del proceso en la intranet</t>
  </si>
  <si>
    <t>No disponibilidad de vehículos para la atención de servicios de transporte a las sedes de la UIS</t>
  </si>
  <si>
    <t>Se realizó solicitud en los tiempos oportunos y se cuenta con la evidencia en la intranet desde el usuario emilyeip</t>
  </si>
  <si>
    <t>Instructivo para el embalaje de equipos delicados</t>
  </si>
  <si>
    <t xml:space="preserve">Los contratos con la red de prestadores de servicios de salud están respaldados por la póliza de responsabilidad civil extracontractual. </t>
  </si>
  <si>
    <t xml:space="preserve">Se realizó capacitación en el manejo de los sistemas de información de agenda de citas médicas en el año 2019 a algunos funcionaros asistenciales. También se realizó seguimiento al desarrollo de los nuevos sistemas de información. </t>
  </si>
  <si>
    <t>Durante el año 2018 se realizaron capacitaciones en temas como: Estrategia en la prevención de infecciones, Comunicación efectiva, prevención de caídas, gestión farmacéutica, maternidad segura, seguridad del paciente.</t>
  </si>
  <si>
    <t>Después del desarrollo de las capacitaciones se han evaluado y esta información es incorporada en los informes de cada capacitación.</t>
  </si>
  <si>
    <t xml:space="preserve">A través de las llamadas de demanda inducida se indaga sobre las causas de inasistencia a los programas de promoción y prevención a los que se esta invitado, para lo que se cuenta con un formato que funciona como protocolo de llamada y también se cuenta con una planilla de registro de causas. </t>
  </si>
  <si>
    <t xml:space="preserve">Se desarrollo módulo para la generación y administración de agendas asistenciales, solicitud, y asignación de citas medicas y el módulo de atención asistencial y se continua con el desarrollo del módulo de atención asistencial para soportar el registro de atención medica y de cada uno de los programas de promoción y prevención. </t>
  </si>
  <si>
    <t xml:space="preserve">Durante el año 2018 se realizaron 3 talleres enmarcados en el programa de todo corazón en los cuales se realizan sensibilizaciones en los temas relacionados con las diferentes patologías, y en hábitos de vida saludable, desarrollados en las siguientes fechas: 7 de abril, 9 de junio, y 25 de agosto de 2018. 
Adicionalmente Se llevaron a cabo talleres sobre el manejo adecuado de los glucómetros. </t>
  </si>
  <si>
    <t xml:space="preserve">Se llevó a cabo reuniones con el fin de establecer estrategias de cooperación de la universidad para fomentar la vinculación de los usuarios  a los programas de promoción y prevención mediante el programa de universidades saludables. </t>
  </si>
  <si>
    <t xml:space="preserve">La unidad para verificar el cumplimiento de los programas de promoción y prevención, realiza la medición de indicadores como es el caso de cobertura en donde se hace el seguimiento a 7 indicadores, dando cumplimiento a 6 de estos en el periodo evaluado </t>
  </si>
  <si>
    <t xml:space="preserve">Cada vez que ha sido necesario la unidad tramita los requerimientos ante el proceso correspondiente, para el año 2018 no se presentaron casos que requirieran autorizaciones de tratamientos con nuevas tecnologías. </t>
  </si>
  <si>
    <t xml:space="preserve">Se evidenció que de 208 contratos con la red prestadora de servicios de salud, laboratorios de medicamentos y distribuidores de medicamentos, 94 tienen acuerdo marco de precios, y/o tarifas, lo cual permite controlar una amplia red con adecuadas condiciones mantenidas durante la vigencia del contrato, además le permiten a la entidad manejar inventarios con mayor flexibilidad. </t>
  </si>
  <si>
    <t>95% de afiliados de UISALUD sin multiafiliación.</t>
  </si>
  <si>
    <t>El procedimiento fue elaborado y se encuentra publicado en el SGC de la intranet.</t>
  </si>
  <si>
    <t xml:space="preserve">Realizar seguimiento a la gestión de riesgos por proceso de la Universidad, con la finalidad de verificar si los controles y las acciones se están cumpliendo y contribuyen a que no se materialicen los riesgos. </t>
  </si>
  <si>
    <t xml:space="preserve">Se sugiere incorporar en la actualización del mapa de riesgos del proceso, las acciones que tienen una ejecución parcial, con el fin de realizar el cierre eficaz de las mismas. </t>
  </si>
  <si>
    <t xml:space="preserve">* Para el porcentaje promedio de ejecución de las acciones no se tuvo en cuenta la acción que no se ejecutó. 
* Analizar la acción que no fue ejecutada para validar si se debe: formular nuevamente, eliminar, modificar su alcance o incorporar una nueva acción que contribuya a la no materialización del riesgo.  </t>
  </si>
  <si>
    <t xml:space="preserve">* Para el porcentaje promedio de ejecución de las acciones no se tuvo en cuenta la acción que no se ejecutó. 
* Analizar la acción que no fue ejecutada para validar si se debe: formular nuevamente, eliminar, modificar su alcance o incorporar una nueva acción que contribuya a la no materialización del riesgo. 
* Se sugiere incorporar en la actualización del mapa de riesgos del proceso, las acciones que tienen una ejecución parcial, con el fin de realizar el cierre eficaz de las mismas. </t>
  </si>
  <si>
    <t xml:space="preserve">* Analizar la acción que no fue ejecutada para validar si se debe: formular nuevamente, eliminar, modificar su alcance o incorporar una nueva acción que contribuya a la no materialización del riesgo.   </t>
  </si>
  <si>
    <t xml:space="preserve">* Analizar las acciones que no fueron ejecutadas para validar si se deben: formular nuevamente, eliminar, modificar su alcance o incorporar una nueva acción que contribuya a la no materialización del riesgo. </t>
  </si>
  <si>
    <t>Para la validación del estado de los Administración de Riesgos, se tomó como base el modelo de operación por procesos de la Universidad del año 2018, el cual cuenta con 23 procesos.
Adicionalmente se realiza el seguimiento a los mapas de riesgos de los subprocesos Consultorio Jurídico e Instituto de lenguas.</t>
  </si>
  <si>
    <t xml:space="preserve">INFORME DE SEGUIMIENTO 
ADMINISTRACIÓN DE RIESGOS </t>
  </si>
  <si>
    <t>*Rangos establecidos por el profesional de seguimiento UIS</t>
  </si>
  <si>
    <t xml:space="preserve">Porcentaje promedio de ejecución de las acciones </t>
  </si>
  <si>
    <t>Observaciones 
Control Interno y Evaluación de Gestión</t>
  </si>
  <si>
    <t xml:space="preserve">Proceso </t>
  </si>
  <si>
    <t>% Promedio de ejecución acciones 
Jun 2017- Jun 2018</t>
  </si>
  <si>
    <t>% Promedio de ejecución acciones 
 Jun 2018- Jun 2019</t>
  </si>
  <si>
    <t>ACCIONES POR EJECUTAR SUGERIDAS
Control Interno y Evaluación de Gestión</t>
  </si>
  <si>
    <t xml:space="preserve">Fecha corte del Seguimiento </t>
  </si>
  <si>
    <t xml:space="preserve">Nombre </t>
  </si>
  <si>
    <t xml:space="preserve">FRANCISCO JAVIER ACEVEDO </t>
  </si>
  <si>
    <t xml:space="preserve">Cargo </t>
  </si>
  <si>
    <t xml:space="preserve">Director de Control Interno y Evaluación de Gestión </t>
  </si>
  <si>
    <t xml:space="preserve">ADRIANA PATRICIA AFANADOR VELASCO </t>
  </si>
  <si>
    <t xml:space="preserve">Profesional de Control Interno y Evaluación de Gestión </t>
  </si>
  <si>
    <t xml:space="preserve">Elaboró el informe de seguimiento </t>
  </si>
  <si>
    <t xml:space="preserve">Revisó el informe de seguimiento </t>
  </si>
  <si>
    <t xml:space="preserve">a) Estado actual: Revisar el estado actual de los Mapas de Riesgos de Gestión con el fin de validar que procesos requieren: seguimiento o seguimiento más actualización. 
b) Comunicaciones: Enviar comunicaciones (física o digital) a los líderes de proceso solicitando las evidencias de la ejecución de las actividades y actualización del Mapa de Riesgos, si es necesario.  
c) Seguimiento: Revisar las evidencias del cumplimiento de los controles, las acciones y la posible materialización de los riesgos.
d) Nivel de cumplimiento: Evaluar en qué nivel de  cumplimiento se encuentra la gestión de riesgos en la Universidad con base en los resultados de la vigencia revisada. 
e) Actualización: Revisar las propuestas de actualización de los Mapas de Riesgos y realimentar a los responsables en caso de que se presenten observaciones.   
f) Publicación: Gestionar la Publicación de los Mapas de Riesgos actualizados y del informe de seguimiento. </t>
  </si>
  <si>
    <t xml:space="preserve">Observaciones Control Interno y Evalución de Gestión </t>
  </si>
  <si>
    <r>
      <t xml:space="preserve">En la metodología actual se tiene establecido que los procesos deben formular acciones que ayuden a fortalecer los controles y a mitigar la materialización de los riesgos, por esta razón para el periodo de seguimiento para los 23 procesos y 2 subprocesos, se presentaron 108 riesgo y 300 acciones, con un promedio general de cumplimiento del </t>
    </r>
    <r>
      <rPr>
        <b/>
        <sz val="11"/>
        <color theme="5" tint="-0.249977111117893"/>
        <rFont val="Humanst521 BT"/>
        <family val="2"/>
      </rPr>
      <t>92%</t>
    </r>
    <r>
      <rPr>
        <sz val="11"/>
        <rFont val="Humanst521 BT"/>
        <family val="2"/>
      </rPr>
      <t xml:space="preserve">
Las acciones con un bajo porcentaje fue debido a aspectos como: Aun no han terminado el tiempo de ejecución y se requiere incorporarlas en la nueva actualización del mapa de riesgos del proceso, adicionalmente algunas acciones no se pudieron ejecutar por falta de gestión o falta de recursos por lo cual tuvieron que ser replanteadas en la actualización. </t>
    </r>
  </si>
  <si>
    <t>Se realizó auditoría al proceso de afiliaciones en el mes de mayo de 2019 en donde se tuvo en cuenta la revisión de las situaciones o quejas presentadas por el usuario.</t>
  </si>
  <si>
    <t xml:space="preserve">Se cuanta con el informe de actualización de base de datos. </t>
  </si>
  <si>
    <t xml:space="preserve">Se cuenta con el módulo portable implementado por dos profesionales contratados para la atención de procedimientos de apoyo Odontológico en protección específica y atención preventiva en salud bucal. </t>
  </si>
  <si>
    <t>Lineamientos por parte de Rectoría para la elaboración del presupuesto.</t>
  </si>
  <si>
    <t>Consulta del comportamiento de las variables macroeconómicas a lo largo del año.</t>
  </si>
  <si>
    <t>Consulta ejecución presupuestal del año.</t>
  </si>
  <si>
    <t>Capacitaciones a las UAA.</t>
  </si>
  <si>
    <t xml:space="preserve">Comparación entre el presupuesto proyectado y el histórico. </t>
  </si>
  <si>
    <t>Verificación de partidas que presentan desviaciones con la fuente de información (suministrada por las UAA) - (Documento de trabajo)</t>
  </si>
  <si>
    <t>Reuniones de  revisión y retroalimentación de información entre Planeación y la alta dirección para determinar los  ajustes necesarios.</t>
  </si>
  <si>
    <t>Observaciones a las UAA sobre los proyectos de gestión formulados.</t>
  </si>
  <si>
    <t>Reuniones de retroalimentación de información con la Comisión del Consejo Superior.</t>
  </si>
  <si>
    <t>Revisión y validación que hacen los funcionarios de Planeación sobre los datos suministrados.</t>
  </si>
  <si>
    <t>Auditorias externas para verificar la calidad de la información reportada por las UAA.</t>
  </si>
  <si>
    <t>Existencia de archivos que  soportan los reportes dados por las UAA.</t>
  </si>
  <si>
    <t>Establecimiento de cronograma con fechas de corte para el registro de la información.</t>
  </si>
  <si>
    <t>Revisión por parte de los funcionarios de Planeación para verificar el poblamiento de las bases de datos.</t>
  </si>
  <si>
    <t>Plan de mejoramiento acorde con los resultados de la acreditación institucional y su ejecución.</t>
  </si>
  <si>
    <t>Plan de desarrollo acorde con las exigencias de la Universidad.</t>
  </si>
  <si>
    <t>Seguimiento al cumplimiento del plan de mejoramiento del programa.</t>
  </si>
  <si>
    <t>Evaluación del Proyecto Educativo de cada Programa por CEDEDUIS y Planeación.</t>
  </si>
  <si>
    <t>Red de apoyo para el Mejoramiento y la Evaluación de los procesos académicos</t>
  </si>
  <si>
    <t>Seguimiento a los plazos establecidos por el MEN y al estado de cada programa.</t>
  </si>
  <si>
    <t>Formulario físico de inscripción</t>
  </si>
  <si>
    <t>Reprogramación del cronograma de admisiones</t>
  </si>
  <si>
    <t>Seguimiento oportuno a las modificaciones que se realicen en la estructura del Examen del Estado.</t>
  </si>
  <si>
    <t>Analizar y tomar decisión sobre la aplicación de los criterios de selección en el siguiente periodo académico.</t>
  </si>
  <si>
    <t>Solicitar via fax el comprobante de pago</t>
  </si>
  <si>
    <t>Listados de inconsistencias</t>
  </si>
  <si>
    <t>Corrección de la información de Admisiones y Registro Académico</t>
  </si>
  <si>
    <r>
      <t xml:space="preserve">Causas
</t>
    </r>
    <r>
      <rPr>
        <b/>
        <i/>
        <sz val="10"/>
        <color theme="1"/>
        <rFont val="Humanst521 BT"/>
        <family val="2"/>
      </rPr>
      <t>(Factores</t>
    </r>
    <r>
      <rPr>
        <b/>
        <sz val="10"/>
        <color theme="1"/>
        <rFont val="Humanst521 BT"/>
        <family val="2"/>
      </rPr>
      <t xml:space="preserve"> internos o externos)</t>
    </r>
  </si>
  <si>
    <t>60 INACEPTABLE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</si>
</sst>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quot;$&quot;\ * #,##0_);_(&quot;$&quot;\ * \(#,##0\);_(&quot;$&quot;\ * &quot;-&quot;_);_(@_)"/>
    <numFmt numFmtId="165" formatCode="[$-240A]d&quot; de &quot;mmmm&quot; de &quot;yyyy;@"/>
    <numFmt numFmtId="166" formatCode="_-* #,##0.00\ _€_-;\-* #,##0.00\ _€_-;_-* &quot;-&quot;??\ _€_-;_-@_-"/>
    <numFmt numFmtId="167" formatCode="0.0%"/>
    <numFmt numFmtId="168" formatCode="0.0"/>
  </numFmts>
  <fonts count="125" x14ac:knownFonts="1">
    <font>
      <sz val="11"/>
      <color theme="1"/>
      <name val="Calibri"/>
      <family val="2"/>
      <scheme val="minor"/>
    </font>
    <font>
      <sz val="11"/>
      <color theme="1"/>
      <name val="Humanst521 BT"/>
      <family val="2"/>
    </font>
    <font>
      <b/>
      <sz val="11"/>
      <color theme="0"/>
      <name val="Humanst521 BT"/>
      <family val="2"/>
    </font>
    <font>
      <b/>
      <sz val="11"/>
      <name val="Humanst521 BT"/>
      <family val="2"/>
    </font>
    <font>
      <b/>
      <sz val="11"/>
      <color theme="1"/>
      <name val="Humanst521 BT"/>
      <family val="2"/>
    </font>
    <font>
      <sz val="11"/>
      <name val="Humanst521 BT"/>
      <family val="2"/>
    </font>
    <font>
      <b/>
      <sz val="12"/>
      <color rgb="FF000000"/>
      <name val="Calibri"/>
      <family val="2"/>
    </font>
    <font>
      <sz val="12"/>
      <color rgb="FF000000"/>
      <name val="Calibri"/>
      <family val="2"/>
    </font>
    <font>
      <sz val="11"/>
      <color theme="1"/>
      <name val="Calibri"/>
      <family val="2"/>
      <scheme val="minor"/>
    </font>
    <font>
      <b/>
      <sz val="16"/>
      <color theme="0"/>
      <name val="Humanst521 BT"/>
      <family val="2"/>
    </font>
    <font>
      <b/>
      <sz val="11"/>
      <color rgb="FF000000"/>
      <name val="Humanst521 BT"/>
      <family val="2"/>
    </font>
    <font>
      <sz val="11"/>
      <color rgb="FF000000"/>
      <name val="Humanst521 BT"/>
      <family val="2"/>
    </font>
    <font>
      <b/>
      <sz val="9"/>
      <name val="Humanst521 BT"/>
      <family val="2"/>
    </font>
    <font>
      <sz val="9"/>
      <name val="Humanst521 BT"/>
      <family val="2"/>
    </font>
    <font>
      <b/>
      <sz val="10"/>
      <name val="Humanst521 BT"/>
      <family val="2"/>
    </font>
    <font>
      <sz val="10"/>
      <name val="Humanst521 BT"/>
      <family val="2"/>
    </font>
    <font>
      <b/>
      <sz val="12"/>
      <name val="Humanst521 BT"/>
      <family val="2"/>
    </font>
    <font>
      <sz val="12"/>
      <name val="Humanst521 BT"/>
      <family val="2"/>
    </font>
    <font>
      <b/>
      <i/>
      <sz val="12"/>
      <name val="Humanst521 BT"/>
      <family val="2"/>
    </font>
    <font>
      <sz val="10"/>
      <name val="Arial"/>
      <family val="2"/>
    </font>
    <font>
      <b/>
      <i/>
      <sz val="10"/>
      <name val="Humanst521 BT"/>
      <family val="2"/>
    </font>
    <font>
      <b/>
      <i/>
      <sz val="10"/>
      <color indexed="18"/>
      <name val="Humanst521 BT"/>
      <family val="2"/>
    </font>
    <font>
      <b/>
      <sz val="10"/>
      <color indexed="18"/>
      <name val="Humanst521 BT"/>
      <family val="2"/>
    </font>
    <font>
      <b/>
      <i/>
      <sz val="10"/>
      <color indexed="62"/>
      <name val="Humanst521 BT"/>
      <family val="2"/>
    </font>
    <font>
      <b/>
      <sz val="10"/>
      <color indexed="62"/>
      <name val="Humanst521 BT"/>
      <family val="2"/>
    </font>
    <font>
      <sz val="10"/>
      <color indexed="9"/>
      <name val="Arial"/>
      <family val="2"/>
    </font>
    <font>
      <sz val="10"/>
      <color indexed="9"/>
      <name val="Humanst521 BT"/>
      <family val="2"/>
    </font>
    <font>
      <i/>
      <sz val="10"/>
      <name val="Humanst521 BT"/>
      <family val="2"/>
    </font>
    <font>
      <sz val="11"/>
      <color indexed="8"/>
      <name val="Calibri"/>
      <family val="2"/>
    </font>
    <font>
      <sz val="11"/>
      <name val="Calibri"/>
      <family val="2"/>
      <scheme val="minor"/>
    </font>
    <font>
      <b/>
      <i/>
      <sz val="9"/>
      <name val="Humanst521 BT"/>
      <family val="2"/>
    </font>
    <font>
      <b/>
      <i/>
      <sz val="9"/>
      <color indexed="18"/>
      <name val="Humanst521 BT"/>
      <family val="2"/>
    </font>
    <font>
      <b/>
      <sz val="9"/>
      <color indexed="18"/>
      <name val="Humanst521 BT"/>
      <family val="2"/>
    </font>
    <font>
      <b/>
      <i/>
      <sz val="9"/>
      <color indexed="62"/>
      <name val="Humanst521 BT"/>
      <family val="2"/>
    </font>
    <font>
      <b/>
      <sz val="9"/>
      <color indexed="62"/>
      <name val="Humanst521 BT"/>
      <family val="2"/>
    </font>
    <font>
      <sz val="9"/>
      <color indexed="9"/>
      <name val="Humanst521 BT"/>
      <family val="2"/>
    </font>
    <font>
      <u/>
      <sz val="10"/>
      <name val="Humanst521 BT"/>
      <family val="2"/>
    </font>
    <font>
      <sz val="10"/>
      <color rgb="FFFF0000"/>
      <name val="Humanst521 BT"/>
      <family val="2"/>
    </font>
    <font>
      <sz val="10"/>
      <color theme="1"/>
      <name val="Humanst521 BT"/>
      <family val="2"/>
    </font>
    <font>
      <sz val="14"/>
      <name val="Humanst521 BT"/>
      <family val="2"/>
    </font>
    <font>
      <sz val="10"/>
      <color indexed="8"/>
      <name val="Humanst521 BT"/>
      <family val="2"/>
    </font>
    <font>
      <sz val="10"/>
      <color indexed="10"/>
      <name val="Humanst521 BT"/>
      <family val="2"/>
    </font>
    <font>
      <sz val="10"/>
      <color indexed="30"/>
      <name val="Humanst521 BT"/>
      <family val="2"/>
    </font>
    <font>
      <b/>
      <sz val="8"/>
      <name val="Humanst521 BT"/>
      <family val="2"/>
    </font>
    <font>
      <b/>
      <i/>
      <sz val="8"/>
      <name val="Humanst521 BT"/>
      <family val="2"/>
    </font>
    <font>
      <b/>
      <i/>
      <sz val="8"/>
      <color indexed="18"/>
      <name val="Humanst521 BT"/>
      <family val="2"/>
    </font>
    <font>
      <b/>
      <sz val="8"/>
      <color indexed="18"/>
      <name val="Humanst521 BT"/>
      <family val="2"/>
    </font>
    <font>
      <b/>
      <i/>
      <sz val="8"/>
      <color indexed="62"/>
      <name val="Humanst521 BT"/>
      <family val="2"/>
    </font>
    <font>
      <b/>
      <sz val="8"/>
      <color indexed="62"/>
      <name val="Humanst521 BT"/>
      <family val="2"/>
    </font>
    <font>
      <u/>
      <sz val="10"/>
      <name val="Arial"/>
      <family val="2"/>
    </font>
    <font>
      <sz val="8"/>
      <color theme="1"/>
      <name val="Calibri"/>
      <family val="2"/>
      <scheme val="minor"/>
    </font>
    <font>
      <sz val="8"/>
      <name val="Humanst521 BT"/>
      <family val="2"/>
    </font>
    <font>
      <sz val="8"/>
      <color theme="1"/>
      <name val="Humanst521 BT"/>
      <family val="2"/>
    </font>
    <font>
      <sz val="8"/>
      <name val="Calibri"/>
      <family val="2"/>
      <scheme val="minor"/>
    </font>
    <font>
      <sz val="9"/>
      <name val="Calibri"/>
      <family val="2"/>
      <scheme val="minor"/>
    </font>
    <font>
      <sz val="9"/>
      <color theme="1"/>
      <name val="Humanst521 BT"/>
      <family val="2"/>
    </font>
    <font>
      <i/>
      <sz val="8"/>
      <name val="Humanst521 BT"/>
      <family val="2"/>
    </font>
    <font>
      <sz val="10"/>
      <color rgb="FFC00000"/>
      <name val="Humanst521 BT"/>
      <family val="2"/>
    </font>
    <font>
      <sz val="11"/>
      <color rgb="FFC00000"/>
      <name val="Humanst521 BT"/>
      <family val="2"/>
    </font>
    <font>
      <b/>
      <sz val="9"/>
      <color indexed="81"/>
      <name val="Tahoma"/>
      <family val="2"/>
    </font>
    <font>
      <sz val="9"/>
      <color indexed="81"/>
      <name val="Tahoma"/>
      <family val="2"/>
    </font>
    <font>
      <sz val="9"/>
      <color theme="1"/>
      <name val="Humanst521 BT"/>
      <family val="2"/>
    </font>
    <font>
      <sz val="9"/>
      <name val="Humanst521 BT"/>
      <family val="2"/>
    </font>
    <font>
      <sz val="9"/>
      <color indexed="8"/>
      <name val="Calibri"/>
      <family val="2"/>
    </font>
    <font>
      <sz val="9"/>
      <color theme="1"/>
      <name val="Calibri"/>
      <family val="2"/>
    </font>
    <font>
      <sz val="9"/>
      <name val="Calibri"/>
      <family val="2"/>
    </font>
    <font>
      <sz val="9"/>
      <color theme="4"/>
      <name val="Humanst521 BT"/>
      <family val="2"/>
    </font>
    <font>
      <sz val="9"/>
      <color theme="1"/>
      <name val="Calibri"/>
      <family val="2"/>
      <scheme val="minor"/>
    </font>
    <font>
      <b/>
      <sz val="8"/>
      <color indexed="81"/>
      <name val="Tahoma"/>
      <family val="2"/>
    </font>
    <font>
      <sz val="8"/>
      <color indexed="81"/>
      <name val="Tahoma"/>
      <family val="2"/>
    </font>
    <font>
      <b/>
      <sz val="10"/>
      <color theme="1"/>
      <name val="Humanst521 BT"/>
      <family val="2"/>
    </font>
    <font>
      <b/>
      <i/>
      <sz val="10"/>
      <color theme="1"/>
      <name val="Humanst521 BT"/>
      <family val="2"/>
    </font>
    <font>
      <sz val="10"/>
      <color theme="1"/>
      <name val="Humanst521 BT"/>
      <family val="2"/>
    </font>
    <font>
      <u/>
      <sz val="13.75"/>
      <color theme="10"/>
      <name val="Calibri"/>
      <family val="2"/>
    </font>
    <font>
      <sz val="10"/>
      <color theme="1"/>
      <name val="Arial"/>
      <family val="2"/>
    </font>
    <font>
      <sz val="10"/>
      <color rgb="FFC00000"/>
      <name val="Arial"/>
      <family val="2"/>
    </font>
    <font>
      <sz val="9"/>
      <color indexed="8"/>
      <name val="Humanst521 BT"/>
      <family val="2"/>
    </font>
    <font>
      <sz val="11.5"/>
      <name val="Humanst521 BT"/>
      <family val="2"/>
    </font>
    <font>
      <b/>
      <sz val="14"/>
      <name val="Humanst521 BT"/>
      <family val="2"/>
    </font>
    <font>
      <b/>
      <sz val="11.5"/>
      <name val="Humanst521 BT"/>
      <family val="2"/>
    </font>
    <font>
      <b/>
      <i/>
      <sz val="11.5"/>
      <name val="Humanst521 BT"/>
      <family val="2"/>
    </font>
    <font>
      <b/>
      <i/>
      <sz val="11.5"/>
      <color indexed="18"/>
      <name val="Humanst521 BT"/>
      <family val="2"/>
    </font>
    <font>
      <b/>
      <sz val="11.5"/>
      <color indexed="18"/>
      <name val="Humanst521 BT"/>
      <family val="2"/>
    </font>
    <font>
      <b/>
      <i/>
      <sz val="11.5"/>
      <color indexed="62"/>
      <name val="Humanst521 BT"/>
      <family val="2"/>
    </font>
    <font>
      <b/>
      <sz val="11.5"/>
      <color indexed="62"/>
      <name val="Humanst521 BT"/>
      <family val="2"/>
    </font>
    <font>
      <sz val="11.5"/>
      <color indexed="9"/>
      <name val="Humanst521 BT"/>
      <family val="2"/>
    </font>
    <font>
      <i/>
      <sz val="11.5"/>
      <name val="Humanst521 BT"/>
      <family val="2"/>
    </font>
    <font>
      <sz val="11.5"/>
      <color theme="1"/>
      <name val="Humanst521 BT"/>
      <family val="2"/>
    </font>
    <font>
      <sz val="12"/>
      <color rgb="FFC00000"/>
      <name val="Humanst521 BT"/>
      <family val="2"/>
    </font>
    <font>
      <b/>
      <i/>
      <sz val="14"/>
      <name val="Humanst521 BT"/>
      <family val="2"/>
    </font>
    <font>
      <b/>
      <i/>
      <sz val="14"/>
      <color indexed="18"/>
      <name val="Humanst521 BT"/>
      <family val="2"/>
    </font>
    <font>
      <b/>
      <sz val="14"/>
      <color indexed="18"/>
      <name val="Humanst521 BT"/>
      <family val="2"/>
    </font>
    <font>
      <b/>
      <i/>
      <sz val="14"/>
      <color indexed="62"/>
      <name val="Humanst521 BT"/>
      <family val="2"/>
    </font>
    <font>
      <b/>
      <sz val="14"/>
      <color indexed="62"/>
      <name val="Humanst521 BT"/>
      <family val="2"/>
    </font>
    <font>
      <sz val="12"/>
      <color indexed="9"/>
      <name val="Humanst521 BT"/>
      <family val="2"/>
    </font>
    <font>
      <sz val="14"/>
      <color theme="1"/>
      <name val="Humanst521 BT"/>
      <family val="2"/>
    </font>
    <font>
      <sz val="12"/>
      <name val="Arial"/>
      <family val="2"/>
    </font>
    <font>
      <sz val="12"/>
      <color rgb="FFC00000"/>
      <name val="Arial"/>
      <family val="2"/>
    </font>
    <font>
      <b/>
      <sz val="12"/>
      <name val="Arial"/>
      <family val="2"/>
    </font>
    <font>
      <b/>
      <sz val="10"/>
      <name val="Arial"/>
      <family val="2"/>
    </font>
    <font>
      <b/>
      <i/>
      <sz val="10"/>
      <name val="Arial"/>
      <family val="2"/>
    </font>
    <font>
      <b/>
      <sz val="9"/>
      <color rgb="FFFF0000"/>
      <name val="Humanst521 BT"/>
      <family val="2"/>
    </font>
    <font>
      <sz val="9"/>
      <color rgb="FFFF0000"/>
      <name val="Humanst521 BT"/>
      <family val="2"/>
    </font>
    <font>
      <b/>
      <sz val="10"/>
      <color rgb="FFFF0000"/>
      <name val="Humanst521 BT"/>
      <family val="2"/>
    </font>
    <font>
      <u/>
      <sz val="13.75"/>
      <color theme="10"/>
      <name val="Humanst521 BT"/>
      <family val="2"/>
    </font>
    <font>
      <sz val="11"/>
      <color theme="5" tint="-0.249977111117893"/>
      <name val="Humanst521 BT"/>
      <family val="2"/>
    </font>
    <font>
      <b/>
      <sz val="18"/>
      <color theme="0"/>
      <name val="Humanst521 BT"/>
      <family val="2"/>
    </font>
    <font>
      <sz val="11"/>
      <color theme="0"/>
      <name val="Humanst521 BT"/>
      <family val="2"/>
    </font>
    <font>
      <sz val="28"/>
      <name val="Humanst521 BT"/>
      <family val="2"/>
    </font>
    <font>
      <b/>
      <sz val="14"/>
      <color theme="1"/>
      <name val="Humanst521 BT"/>
      <family val="2"/>
    </font>
    <font>
      <b/>
      <sz val="11"/>
      <color theme="1"/>
      <name val="Calibri"/>
      <family val="2"/>
      <scheme val="minor"/>
    </font>
    <font>
      <sz val="12"/>
      <color theme="1"/>
      <name val="Humanst521 BT"/>
      <family val="2"/>
    </font>
    <font>
      <b/>
      <sz val="16"/>
      <name val="Humanst521 BT"/>
      <family val="2"/>
    </font>
    <font>
      <sz val="11"/>
      <color theme="10"/>
      <name val="Humanst521 BT"/>
      <family val="2"/>
    </font>
    <font>
      <b/>
      <sz val="24"/>
      <name val="Humanst521 BT"/>
      <family val="2"/>
    </font>
    <font>
      <sz val="22"/>
      <name val="Humanst521 BT"/>
      <family val="2"/>
    </font>
    <font>
      <sz val="20"/>
      <name val="Humanst521 BT"/>
      <family val="2"/>
    </font>
    <font>
      <sz val="16"/>
      <name val="Humanst521 BT"/>
      <family val="2"/>
    </font>
    <font>
      <b/>
      <sz val="18"/>
      <name val="Humanst521 BT"/>
      <family val="2"/>
    </font>
    <font>
      <b/>
      <sz val="11"/>
      <name val="Calibri"/>
      <family val="2"/>
    </font>
    <font>
      <sz val="10"/>
      <color rgb="FF000000"/>
      <name val="Humanst521 BT"/>
      <family val="2"/>
    </font>
    <font>
      <sz val="20"/>
      <name val="Arial"/>
      <family val="2"/>
    </font>
    <font>
      <sz val="11"/>
      <color rgb="FFFF0000"/>
      <name val="Calibri"/>
      <family val="2"/>
      <scheme val="minor"/>
    </font>
    <font>
      <sz val="13.75"/>
      <name val="Calibri"/>
      <family val="2"/>
    </font>
    <font>
      <b/>
      <sz val="11"/>
      <color theme="5" tint="-0.249977111117893"/>
      <name val="Humanst521 BT"/>
      <family val="2"/>
    </font>
  </fonts>
  <fills count="21">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BFBFBF"/>
        <bgColor indexed="64"/>
      </patternFill>
    </fill>
    <fill>
      <patternFill patternType="solid">
        <fgColor rgb="FFC0000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indexed="1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2"/>
        <bgColor indexed="64"/>
      </patternFill>
    </fill>
    <fill>
      <patternFill patternType="solid">
        <fgColor rgb="FFFF00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23"/>
      </right>
      <top/>
      <bottom/>
      <diagonal/>
    </border>
    <border>
      <left style="thin">
        <color indexed="23"/>
      </left>
      <right style="thin">
        <color indexed="23"/>
      </right>
      <top/>
      <bottom/>
      <diagonal/>
    </border>
    <border>
      <left style="thin">
        <color indexed="23"/>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style="thin">
        <color auto="1"/>
      </right>
      <top/>
      <bottom/>
      <diagonal/>
    </border>
    <border>
      <left/>
      <right/>
      <top/>
      <bottom style="hair">
        <color indexed="64"/>
      </bottom>
      <diagonal/>
    </border>
  </borders>
  <cellStyleXfs count="19">
    <xf numFmtId="0" fontId="0" fillId="0" borderId="0"/>
    <xf numFmtId="43" fontId="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xf numFmtId="0" fontId="73" fillId="0" borderId="0" applyNumberFormat="0" applyFill="0" applyBorder="0" applyAlignment="0" applyProtection="0">
      <alignment vertical="top"/>
      <protection locked="0"/>
    </xf>
    <xf numFmtId="0" fontId="19" fillId="0" borderId="0"/>
    <xf numFmtId="166"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cellStyleXfs>
  <cellXfs count="1492">
    <xf numFmtId="0" fontId="0" fillId="0" borderId="0" xfId="0"/>
    <xf numFmtId="0" fontId="1" fillId="0" borderId="0" xfId="0" applyFo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 fillId="7" borderId="0" xfId="0" applyFont="1" applyFill="1"/>
    <xf numFmtId="0" fontId="1" fillId="3" borderId="0" xfId="0" applyFont="1" applyFill="1"/>
    <xf numFmtId="0" fontId="0" fillId="7" borderId="0" xfId="0" applyFill="1"/>
    <xf numFmtId="0" fontId="6" fillId="11" borderId="1" xfId="0" applyFont="1" applyFill="1" applyBorder="1" applyAlignment="1">
      <alignment horizontal="center" vertical="center" wrapText="1" readingOrder="1"/>
    </xf>
    <xf numFmtId="0" fontId="7" fillId="12" borderId="1" xfId="0" applyFont="1" applyFill="1" applyBorder="1" applyAlignment="1">
      <alignment horizontal="center" vertical="center" wrapText="1" readingOrder="1"/>
    </xf>
    <xf numFmtId="0" fontId="7" fillId="0" borderId="1" xfId="0" applyFont="1" applyBorder="1" applyAlignment="1">
      <alignment horizontal="center" vertical="center" wrapText="1" readingOrder="1"/>
    </xf>
    <xf numFmtId="0" fontId="7" fillId="8" borderId="1" xfId="0" applyFont="1" applyFill="1" applyBorder="1" applyAlignment="1">
      <alignment horizontal="center" vertical="center" wrapText="1" readingOrder="1"/>
    </xf>
    <xf numFmtId="0" fontId="7" fillId="0" borderId="1" xfId="0" applyFont="1" applyBorder="1" applyAlignment="1">
      <alignment horizontal="justify" vertical="center" wrapText="1" readingOrder="1"/>
    </xf>
    <xf numFmtId="0" fontId="7" fillId="13" borderId="1" xfId="0" applyFont="1" applyFill="1" applyBorder="1" applyAlignment="1">
      <alignment horizontal="center" vertical="center" wrapText="1" readingOrder="1"/>
    </xf>
    <xf numFmtId="0" fontId="7" fillId="2" borderId="1" xfId="0" applyFont="1" applyFill="1" applyBorder="1" applyAlignment="1">
      <alignment horizontal="center" vertical="center" wrapText="1" readingOrder="1"/>
    </xf>
    <xf numFmtId="0" fontId="3" fillId="14" borderId="1" xfId="0" applyFont="1" applyFill="1" applyBorder="1" applyAlignment="1">
      <alignment horizontal="center" vertical="center" wrapText="1" readingOrder="1"/>
    </xf>
    <xf numFmtId="0" fontId="10" fillId="11" borderId="1" xfId="0" applyFont="1" applyFill="1" applyBorder="1" applyAlignment="1">
      <alignment horizontal="center" vertical="center" wrapText="1" readingOrder="1"/>
    </xf>
    <xf numFmtId="0" fontId="0" fillId="0" borderId="0" xfId="0" applyAlignment="1">
      <alignment horizontal="center" vertical="center"/>
    </xf>
    <xf numFmtId="0" fontId="17" fillId="0" borderId="0" xfId="0" applyFont="1" applyFill="1" applyAlignment="1">
      <alignment vertical="center" wrapText="1"/>
    </xf>
    <xf numFmtId="0" fontId="17" fillId="0" borderId="0" xfId="0" applyFont="1" applyFill="1" applyAlignment="1">
      <alignment horizontal="justify" vertical="center" wrapText="1"/>
    </xf>
    <xf numFmtId="0" fontId="17" fillId="0" borderId="0" xfId="0" applyFont="1" applyFill="1" applyAlignment="1">
      <alignment vertical="center"/>
    </xf>
    <xf numFmtId="0" fontId="17" fillId="0" borderId="0" xfId="0" applyFont="1" applyFill="1" applyAlignment="1">
      <alignment vertical="center" textRotation="90" wrapText="1"/>
    </xf>
    <xf numFmtId="0" fontId="17" fillId="0" borderId="0" xfId="0" applyFont="1" applyFill="1" applyAlignment="1">
      <alignment vertical="center" textRotation="90"/>
    </xf>
    <xf numFmtId="0" fontId="17" fillId="0" borderId="0" xfId="0" applyFont="1" applyFill="1" applyAlignment="1">
      <alignment horizontal="center" vertical="center"/>
    </xf>
    <xf numFmtId="0" fontId="16" fillId="0" borderId="8" xfId="0" applyFont="1" applyFill="1" applyBorder="1" applyAlignment="1">
      <alignment horizontal="left" vertical="center" wrapText="1"/>
    </xf>
    <xf numFmtId="0" fontId="18" fillId="0" borderId="1" xfId="0"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9" fontId="17" fillId="0" borderId="1" xfId="2" applyFont="1" applyFill="1" applyBorder="1" applyAlignment="1">
      <alignment horizontal="center" vertical="center" wrapText="1"/>
    </xf>
    <xf numFmtId="0" fontId="17" fillId="0" borderId="2" xfId="0" applyFont="1" applyFill="1" applyBorder="1" applyAlignment="1">
      <alignment vertical="center" wrapText="1"/>
    </xf>
    <xf numFmtId="17" fontId="17" fillId="0" borderId="2" xfId="0" applyNumberFormat="1" applyFont="1" applyFill="1" applyBorder="1" applyAlignment="1">
      <alignment vertical="center" wrapText="1"/>
    </xf>
    <xf numFmtId="0" fontId="17" fillId="0" borderId="2" xfId="0" applyNumberFormat="1" applyFont="1" applyFill="1" applyBorder="1" applyAlignment="1">
      <alignment horizontal="center" vertical="center" wrapText="1"/>
    </xf>
    <xf numFmtId="0" fontId="17" fillId="0" borderId="12" xfId="0" applyFont="1" applyFill="1" applyBorder="1" applyAlignment="1">
      <alignment vertical="center" wrapText="1"/>
    </xf>
    <xf numFmtId="17" fontId="17" fillId="0" borderId="12" xfId="0" applyNumberFormat="1" applyFont="1" applyFill="1" applyBorder="1" applyAlignment="1">
      <alignment vertical="center" wrapText="1"/>
    </xf>
    <xf numFmtId="0" fontId="17" fillId="0" borderId="12"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0" xfId="0" applyFont="1" applyFill="1" applyBorder="1" applyAlignment="1">
      <alignment horizontal="justify" vertical="center" wrapText="1"/>
    </xf>
    <xf numFmtId="0" fontId="17" fillId="3" borderId="0" xfId="0" applyFont="1" applyFill="1" applyBorder="1" applyAlignment="1">
      <alignment horizontal="left" vertical="center"/>
    </xf>
    <xf numFmtId="0" fontId="17" fillId="3" borderId="0" xfId="0" applyFont="1" applyFill="1" applyBorder="1" applyAlignment="1">
      <alignment horizontal="center" vertical="center" textRotation="90" wrapText="1"/>
    </xf>
    <xf numFmtId="0" fontId="17" fillId="3" borderId="0" xfId="0" applyFont="1" applyFill="1" applyBorder="1" applyAlignment="1">
      <alignment horizontal="left" vertical="center" wrapText="1"/>
    </xf>
    <xf numFmtId="17" fontId="17" fillId="3" borderId="0" xfId="0" applyNumberFormat="1" applyFont="1" applyFill="1" applyBorder="1" applyAlignment="1">
      <alignment horizontal="center" vertical="center" wrapText="1"/>
    </xf>
    <xf numFmtId="0" fontId="17" fillId="3" borderId="0" xfId="0" applyNumberFormat="1" applyFont="1" applyFill="1" applyBorder="1" applyAlignment="1">
      <alignment horizontal="center" vertical="center" wrapText="1"/>
    </xf>
    <xf numFmtId="17" fontId="17" fillId="3" borderId="0" xfId="0" applyNumberFormat="1" applyFont="1" applyFill="1" applyBorder="1" applyAlignment="1">
      <alignment vertical="center" wrapText="1"/>
    </xf>
    <xf numFmtId="0" fontId="17" fillId="3" borderId="0" xfId="0" applyFont="1" applyFill="1" applyBorder="1" applyAlignment="1">
      <alignment vertical="center"/>
    </xf>
    <xf numFmtId="0" fontId="1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9" fillId="0" borderId="0" xfId="0" applyFont="1" applyFill="1" applyAlignment="1">
      <alignment horizontal="center"/>
    </xf>
    <xf numFmtId="0" fontId="25" fillId="0" borderId="0" xfId="0" applyFont="1" applyFill="1" applyAlignment="1">
      <alignment horizontal="center"/>
    </xf>
    <xf numFmtId="0" fontId="1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9" fillId="0" borderId="0" xfId="0" applyFont="1" applyFill="1" applyBorder="1" applyAlignment="1">
      <alignment horizontal="center"/>
    </xf>
    <xf numFmtId="0" fontId="19" fillId="0" borderId="0" xfId="0" applyFont="1" applyFill="1" applyAlignment="1">
      <alignment horizontal="center" vertical="center" wrapText="1"/>
    </xf>
    <xf numFmtId="0" fontId="19" fillId="0" borderId="0" xfId="0" applyFont="1" applyFill="1" applyAlignment="1">
      <alignment horizontal="center" textRotation="90"/>
    </xf>
    <xf numFmtId="0" fontId="19" fillId="0" borderId="0" xfId="0" applyFont="1" applyFill="1" applyAlignment="1">
      <alignment horizontal="center" vertical="center" textRotation="90" wrapText="1"/>
    </xf>
    <xf numFmtId="0" fontId="15" fillId="0" borderId="0" xfId="0" applyFont="1" applyFill="1"/>
    <xf numFmtId="0" fontId="14" fillId="0" borderId="1" xfId="0" applyFont="1" applyFill="1" applyBorder="1" applyAlignment="1">
      <alignment horizontal="left" vertical="center" wrapText="1"/>
    </xf>
    <xf numFmtId="0" fontId="26" fillId="0" borderId="0" xfId="0" applyFont="1" applyFill="1" applyAlignment="1">
      <alignment horizontal="center"/>
    </xf>
    <xf numFmtId="0" fontId="20" fillId="0"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9" fontId="15" fillId="15" borderId="1" xfId="0" applyNumberFormat="1" applyFont="1" applyFill="1" applyBorder="1" applyAlignment="1">
      <alignment horizontal="center" vertical="center" wrapText="1"/>
    </xf>
    <xf numFmtId="0" fontId="26" fillId="0" borderId="0" xfId="0" applyFont="1" applyFill="1" applyAlignment="1">
      <alignment horizontal="center" vertical="center"/>
    </xf>
    <xf numFmtId="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textRotation="90" wrapText="1"/>
    </xf>
    <xf numFmtId="14" fontId="15" fillId="0" borderId="1" xfId="0" applyNumberFormat="1" applyFont="1" applyFill="1" applyBorder="1" applyAlignment="1">
      <alignment horizontal="center" vertical="center" wrapText="1"/>
    </xf>
    <xf numFmtId="9" fontId="15" fillId="3"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vertical="center" wrapText="1"/>
    </xf>
    <xf numFmtId="0" fontId="15" fillId="15" borderId="1" xfId="0" applyFont="1" applyFill="1" applyBorder="1" applyAlignment="1">
      <alignment horizontal="left" vertical="center" wrapText="1"/>
    </xf>
    <xf numFmtId="0" fontId="15" fillId="15" borderId="1"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textRotation="90" wrapText="1"/>
    </xf>
    <xf numFmtId="0" fontId="14" fillId="15" borderId="0" xfId="0" applyFont="1" applyFill="1" applyBorder="1" applyAlignment="1">
      <alignment horizontal="center" vertical="center" wrapText="1"/>
    </xf>
    <xf numFmtId="0" fontId="15" fillId="0" borderId="0" xfId="0" applyFont="1" applyFill="1" applyBorder="1"/>
    <xf numFmtId="0" fontId="15" fillId="0" borderId="0" xfId="0" applyFont="1" applyFill="1" applyBorder="1" applyAlignment="1">
      <alignment horizontal="center"/>
    </xf>
    <xf numFmtId="0" fontId="15" fillId="0" borderId="0" xfId="0" applyFont="1" applyFill="1" applyAlignment="1">
      <alignment horizontal="center" vertical="center"/>
    </xf>
    <xf numFmtId="0" fontId="15" fillId="0" borderId="0" xfId="0" applyFont="1" applyFill="1" applyAlignment="1">
      <alignment vertical="center" wrapText="1"/>
    </xf>
    <xf numFmtId="0" fontId="15" fillId="0" borderId="0" xfId="0" applyFont="1" applyFill="1" applyAlignment="1">
      <alignment horizontal="center"/>
    </xf>
    <xf numFmtId="0" fontId="15" fillId="0" borderId="0" xfId="0" applyFont="1" applyFill="1" applyAlignment="1">
      <alignment vertical="center" textRotation="90" wrapText="1"/>
    </xf>
    <xf numFmtId="0" fontId="15" fillId="0" borderId="0" xfId="0" applyFont="1" applyFill="1" applyAlignment="1">
      <alignment textRotation="90"/>
    </xf>
    <xf numFmtId="0" fontId="14" fillId="0" borderId="8" xfId="0" applyFont="1" applyFill="1" applyBorder="1" applyAlignment="1">
      <alignment horizontal="left" vertical="center" wrapText="1"/>
    </xf>
    <xf numFmtId="0" fontId="5" fillId="0" borderId="0" xfId="0" applyFont="1" applyFill="1" applyAlignment="1">
      <alignment vertical="center"/>
    </xf>
    <xf numFmtId="0" fontId="5" fillId="0" borderId="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35" fillId="0" borderId="0" xfId="0" applyFont="1" applyFill="1" applyAlignment="1">
      <alignment horizontal="center" vertical="center"/>
    </xf>
    <xf numFmtId="0" fontId="12"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5" fillId="3" borderId="2" xfId="0" applyFont="1" applyFill="1" applyBorder="1" applyAlignment="1">
      <alignment vertical="center" wrapText="1"/>
    </xf>
    <xf numFmtId="0" fontId="15" fillId="15" borderId="1" xfId="0" applyFont="1" applyFill="1" applyBorder="1" applyAlignment="1">
      <alignment vertical="center" wrapText="1"/>
    </xf>
    <xf numFmtId="0" fontId="5" fillId="16" borderId="0" xfId="0" applyFont="1" applyFill="1" applyAlignment="1">
      <alignment vertical="center"/>
    </xf>
    <xf numFmtId="49" fontId="15" fillId="0" borderId="1"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15" fillId="0" borderId="0" xfId="0" applyFont="1" applyFill="1" applyAlignment="1">
      <alignment vertical="center"/>
    </xf>
    <xf numFmtId="0" fontId="15" fillId="0" borderId="0" xfId="0" applyFont="1" applyFill="1" applyAlignment="1">
      <alignment vertical="center" textRotation="90"/>
    </xf>
    <xf numFmtId="0" fontId="15" fillId="0" borderId="0" xfId="0"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alignment vertical="center" textRotation="90" wrapText="1"/>
    </xf>
    <xf numFmtId="0" fontId="5" fillId="0" borderId="0" xfId="0" applyFont="1" applyFill="1" applyAlignment="1">
      <alignment vertical="center" textRotation="90"/>
    </xf>
    <xf numFmtId="0" fontId="5" fillId="0" borderId="0" xfId="0" applyFont="1" applyFill="1" applyAlignment="1">
      <alignment horizontal="center" vertical="center"/>
    </xf>
    <xf numFmtId="0" fontId="19" fillId="0" borderId="0" xfId="0" applyFont="1" applyFill="1"/>
    <xf numFmtId="0" fontId="14"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xf numFmtId="0" fontId="15" fillId="0" borderId="1" xfId="0" applyFont="1" applyFill="1" applyBorder="1" applyAlignment="1">
      <alignment horizontal="center" vertical="center"/>
    </xf>
    <xf numFmtId="0" fontId="38" fillId="0" borderId="2" xfId="0" applyFont="1" applyFill="1" applyBorder="1" applyAlignment="1">
      <alignment horizontal="center" vertical="center" wrapText="1"/>
    </xf>
    <xf numFmtId="0" fontId="38" fillId="0" borderId="1" xfId="0" applyFont="1" applyFill="1" applyBorder="1" applyAlignment="1">
      <alignment vertical="center" wrapText="1"/>
    </xf>
    <xf numFmtId="0" fontId="38" fillId="0" borderId="0" xfId="0" applyFont="1" applyFill="1"/>
    <xf numFmtId="0" fontId="38" fillId="0" borderId="12" xfId="0" applyFont="1" applyFill="1" applyBorder="1" applyAlignment="1">
      <alignment vertical="center" wrapText="1"/>
    </xf>
    <xf numFmtId="0" fontId="19" fillId="0" borderId="0" xfId="0" applyFont="1" applyFill="1" applyAlignment="1">
      <alignment textRotation="90"/>
    </xf>
    <xf numFmtId="0" fontId="19" fillId="0" borderId="0" xfId="0" applyFont="1" applyFill="1" applyAlignment="1">
      <alignment vertical="center" wrapText="1"/>
    </xf>
    <xf numFmtId="0" fontId="19" fillId="0" borderId="0" xfId="0" applyFont="1" applyFill="1" applyBorder="1"/>
    <xf numFmtId="0" fontId="3"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9" fillId="0" borderId="0" xfId="0" applyFont="1" applyFill="1" applyAlignment="1">
      <alignment vertical="center" textRotation="90" wrapText="1"/>
    </xf>
    <xf numFmtId="0" fontId="19" fillId="0" borderId="0" xfId="0" applyFont="1" applyFill="1" applyBorder="1" applyAlignment="1">
      <alignment vertical="center" textRotation="90" wrapText="1"/>
    </xf>
    <xf numFmtId="0" fontId="39" fillId="0" borderId="0"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38" fillId="0" borderId="1" xfId="0" applyFont="1" applyBorder="1" applyAlignment="1">
      <alignment horizontal="justify" vertical="center" readingOrder="1"/>
    </xf>
    <xf numFmtId="0" fontId="38" fillId="0" borderId="0" xfId="0" applyFont="1" applyBorder="1" applyAlignment="1">
      <alignment horizontal="justify" vertical="center" readingOrder="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Border="1" applyAlignment="1">
      <alignment textRotation="90"/>
    </xf>
    <xf numFmtId="0" fontId="19" fillId="0" borderId="0" xfId="0" applyFont="1" applyFill="1" applyAlignment="1">
      <alignment horizontal="center" vertical="center"/>
    </xf>
    <xf numFmtId="0" fontId="38" fillId="0" borderId="2" xfId="0" applyFont="1" applyBorder="1" applyAlignment="1">
      <alignment horizontal="left" vertical="center" wrapText="1" readingOrder="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textRotation="90" wrapText="1"/>
    </xf>
    <xf numFmtId="0" fontId="15" fillId="0" borderId="2" xfId="0" applyFont="1" applyFill="1" applyBorder="1" applyAlignment="1">
      <alignment horizontal="center" vertical="center" textRotation="90"/>
    </xf>
    <xf numFmtId="9" fontId="15" fillId="0" borderId="2" xfId="0" applyNumberFormat="1" applyFont="1" applyFill="1" applyBorder="1" applyAlignment="1">
      <alignment horizontal="center" vertical="center" wrapText="1"/>
    </xf>
    <xf numFmtId="0" fontId="38" fillId="0" borderId="1" xfId="0" applyFont="1" applyBorder="1" applyAlignment="1">
      <alignment horizontal="left" vertical="center" wrapText="1" readingOrder="1"/>
    </xf>
    <xf numFmtId="0" fontId="15" fillId="0" borderId="1" xfId="0" applyFont="1" applyFill="1" applyBorder="1" applyAlignment="1">
      <alignment horizontal="center" vertical="center" textRotation="90"/>
    </xf>
    <xf numFmtId="17" fontId="15" fillId="0" borderId="1" xfId="0" applyNumberFormat="1" applyFont="1" applyFill="1" applyBorder="1" applyAlignment="1">
      <alignment horizontal="center" vertical="center" wrapText="1"/>
    </xf>
    <xf numFmtId="0" fontId="0" fillId="0" borderId="1" xfId="0" applyBorder="1"/>
    <xf numFmtId="0" fontId="1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41" fillId="0" borderId="1" xfId="0" applyFont="1" applyFill="1" applyBorder="1" applyAlignment="1">
      <alignment horizontal="left" vertical="center" wrapText="1"/>
    </xf>
    <xf numFmtId="9" fontId="40"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9" fontId="40" fillId="0" borderId="1" xfId="0" applyNumberFormat="1" applyFont="1" applyFill="1" applyBorder="1" applyAlignment="1">
      <alignment horizontal="center" vertical="center" wrapText="1"/>
    </xf>
    <xf numFmtId="0" fontId="15" fillId="0" borderId="0" xfId="0" applyFont="1" applyFill="1" applyAlignment="1">
      <alignment wrapText="1"/>
    </xf>
    <xf numFmtId="0" fontId="40"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textRotation="90" wrapText="1"/>
    </xf>
    <xf numFmtId="9" fontId="40" fillId="15" borderId="1" xfId="0" applyNumberFormat="1" applyFont="1" applyFill="1" applyBorder="1" applyAlignment="1">
      <alignment horizontal="center" vertical="center" wrapText="1"/>
    </xf>
    <xf numFmtId="0" fontId="15" fillId="0" borderId="23" xfId="0" applyFont="1" applyFill="1" applyBorder="1" applyAlignment="1">
      <alignment wrapText="1"/>
    </xf>
    <xf numFmtId="0" fontId="15" fillId="0" borderId="1" xfId="0" applyFont="1" applyFill="1" applyBorder="1" applyAlignment="1">
      <alignment textRotation="90"/>
    </xf>
    <xf numFmtId="9" fontId="15" fillId="0" borderId="0" xfId="0" applyNumberFormat="1" applyFont="1" applyFill="1" applyAlignment="1">
      <alignment horizontal="center" vertical="center"/>
    </xf>
    <xf numFmtId="0" fontId="15" fillId="0" borderId="0"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0" xfId="0" applyFont="1"/>
    <xf numFmtId="0" fontId="15" fillId="0" borderId="0" xfId="0" applyFont="1" applyAlignment="1">
      <alignment horizontal="left"/>
    </xf>
    <xf numFmtId="0" fontId="15" fillId="0" borderId="0" xfId="0" applyFont="1" applyAlignment="1"/>
    <xf numFmtId="2" fontId="15" fillId="0" borderId="0" xfId="0" applyNumberFormat="1" applyFont="1"/>
    <xf numFmtId="0" fontId="14" fillId="0" borderId="1" xfId="0" applyFont="1" applyFill="1" applyBorder="1" applyAlignment="1">
      <alignment vertical="center" wrapText="1"/>
    </xf>
    <xf numFmtId="0" fontId="14"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37" fillId="0" borderId="0" xfId="0" applyFont="1"/>
    <xf numFmtId="15" fontId="15"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0" fontId="15" fillId="3" borderId="0" xfId="0" applyFont="1" applyFill="1"/>
    <xf numFmtId="0" fontId="15" fillId="13" borderId="0" xfId="0" applyFont="1" applyFill="1"/>
    <xf numFmtId="0" fontId="15" fillId="3" borderId="1" xfId="0" applyFont="1" applyFill="1" applyBorder="1" applyAlignment="1">
      <alignment vertical="center" wrapText="1"/>
    </xf>
    <xf numFmtId="15" fontId="15" fillId="3" borderId="1" xfId="0" applyNumberFormat="1" applyFont="1" applyFill="1" applyBorder="1" applyAlignment="1">
      <alignment horizontal="center" vertical="center" wrapText="1"/>
    </xf>
    <xf numFmtId="0" fontId="15" fillId="3" borderId="1" xfId="0" applyFont="1" applyFill="1" applyBorder="1" applyAlignment="1">
      <alignment horizontal="left" vertical="center" wrapText="1"/>
    </xf>
    <xf numFmtId="9" fontId="15" fillId="3" borderId="1" xfId="2" applyFont="1" applyFill="1" applyBorder="1" applyAlignment="1">
      <alignment horizontal="center" vertical="center" wrapText="1"/>
    </xf>
    <xf numFmtId="0" fontId="37" fillId="3" borderId="0" xfId="0" applyFont="1" applyFill="1" applyAlignment="1">
      <alignment horizontal="center" wrapText="1"/>
    </xf>
    <xf numFmtId="0" fontId="15" fillId="0" borderId="0" xfId="0" applyFont="1" applyFill="1" applyAlignment="1">
      <alignment horizontal="center" vertical="center" wrapText="1"/>
    </xf>
    <xf numFmtId="0" fontId="14" fillId="0" borderId="27" xfId="0" applyFont="1" applyFill="1" applyBorder="1" applyAlignment="1">
      <alignment horizontal="left" vertical="center" wrapText="1"/>
    </xf>
    <xf numFmtId="0" fontId="43" fillId="0" borderId="9"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9" fontId="38" fillId="0" borderId="1" xfId="0" applyNumberFormat="1" applyFont="1" applyFill="1" applyBorder="1" applyAlignment="1">
      <alignment horizontal="center" vertical="center" wrapText="1"/>
    </xf>
    <xf numFmtId="9" fontId="15" fillId="0" borderId="1" xfId="4" applyFont="1" applyFill="1" applyBorder="1" applyAlignment="1">
      <alignment horizontal="center" vertical="center"/>
    </xf>
    <xf numFmtId="0" fontId="38" fillId="0" borderId="4" xfId="0" applyFont="1" applyFill="1" applyBorder="1" applyAlignment="1">
      <alignment horizontal="center" vertical="center" wrapText="1"/>
    </xf>
    <xf numFmtId="9" fontId="38" fillId="0" borderId="4" xfId="0" applyNumberFormat="1" applyFont="1" applyFill="1" applyBorder="1" applyAlignment="1">
      <alignment horizontal="center" vertical="center" wrapText="1"/>
    </xf>
    <xf numFmtId="9" fontId="15" fillId="0" borderId="4" xfId="4" applyFont="1" applyFill="1" applyBorder="1" applyAlignment="1">
      <alignment horizontal="center" vertical="center"/>
    </xf>
    <xf numFmtId="0" fontId="38" fillId="0" borderId="2" xfId="0" applyFont="1" applyFill="1" applyBorder="1" applyAlignment="1">
      <alignment vertical="center" wrapText="1"/>
    </xf>
    <xf numFmtId="9" fontId="38" fillId="0" borderId="2" xfId="0" applyNumberFormat="1" applyFont="1" applyFill="1" applyBorder="1" applyAlignment="1">
      <alignment vertical="center" wrapText="1"/>
    </xf>
    <xf numFmtId="9" fontId="15" fillId="0" borderId="2" xfId="0" applyNumberFormat="1" applyFont="1" applyFill="1" applyBorder="1" applyAlignment="1">
      <alignment vertical="center"/>
    </xf>
    <xf numFmtId="0" fontId="38" fillId="0" borderId="4" xfId="0" applyFont="1" applyFill="1" applyBorder="1" applyAlignment="1">
      <alignment vertical="center" wrapText="1"/>
    </xf>
    <xf numFmtId="9" fontId="38" fillId="0" borderId="4" xfId="0" applyNumberFormat="1" applyFont="1" applyFill="1" applyBorder="1" applyAlignment="1">
      <alignment vertical="center" wrapText="1"/>
    </xf>
    <xf numFmtId="9" fontId="15" fillId="0" borderId="4" xfId="0" applyNumberFormat="1" applyFont="1" applyFill="1" applyBorder="1" applyAlignment="1">
      <alignment vertical="center"/>
    </xf>
    <xf numFmtId="9" fontId="38" fillId="0" borderId="2"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xf>
    <xf numFmtId="0" fontId="19" fillId="3" borderId="0" xfId="0" applyFont="1" applyFill="1"/>
    <xf numFmtId="0" fontId="25" fillId="3" borderId="0" xfId="0" applyFont="1" applyFill="1" applyAlignment="1">
      <alignment horizontal="center"/>
    </xf>
    <xf numFmtId="0" fontId="25" fillId="3" borderId="0" xfId="0" applyFont="1" applyFill="1" applyBorder="1" applyAlignment="1">
      <alignment horizontal="center"/>
    </xf>
    <xf numFmtId="0" fontId="25" fillId="3" borderId="1" xfId="0" applyFont="1" applyFill="1" applyBorder="1" applyAlignment="1">
      <alignment horizontal="center"/>
    </xf>
    <xf numFmtId="0" fontId="19" fillId="3" borderId="0" xfId="0" applyFont="1" applyFill="1" applyAlignment="1">
      <alignment horizontal="center"/>
    </xf>
    <xf numFmtId="0" fontId="19" fillId="3" borderId="0" xfId="0" applyFont="1" applyFill="1" applyAlignment="1">
      <alignment vertical="center" textRotation="90" wrapText="1"/>
    </xf>
    <xf numFmtId="0" fontId="19" fillId="3" borderId="0" xfId="0" applyFont="1" applyFill="1" applyAlignment="1">
      <alignment vertical="center" wrapText="1"/>
    </xf>
    <xf numFmtId="0" fontId="19" fillId="3" borderId="0" xfId="0" applyFont="1" applyFill="1" applyAlignment="1">
      <alignment textRotation="90"/>
    </xf>
    <xf numFmtId="0" fontId="19" fillId="3" borderId="0" xfId="0" applyFont="1" applyFill="1" applyBorder="1"/>
    <xf numFmtId="0" fontId="12"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15" fillId="0" borderId="1" xfId="0" applyFont="1" applyFill="1" applyBorder="1" applyAlignment="1">
      <alignment vertical="center"/>
    </xf>
    <xf numFmtId="0" fontId="15" fillId="13" borderId="0" xfId="0" applyFont="1" applyFill="1" applyAlignment="1">
      <alignment vertical="center"/>
    </xf>
    <xf numFmtId="0" fontId="19" fillId="0" borderId="0" xfId="0" applyFont="1" applyFill="1" applyAlignment="1">
      <alignment vertical="center"/>
    </xf>
    <xf numFmtId="0" fontId="14" fillId="0" borderId="0" xfId="0" applyFont="1" applyFill="1" applyBorder="1" applyAlignment="1">
      <alignment horizontal="center" vertical="center" textRotation="90" wrapText="1"/>
    </xf>
    <xf numFmtId="0" fontId="19" fillId="0" borderId="0" xfId="0" applyFont="1" applyFill="1" applyAlignment="1">
      <alignment vertical="center" textRotation="90"/>
    </xf>
    <xf numFmtId="0" fontId="50" fillId="0" borderId="0" xfId="0" applyFont="1"/>
    <xf numFmtId="0" fontId="44" fillId="0"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3" fillId="0" borderId="0" xfId="0" applyFont="1"/>
    <xf numFmtId="0" fontId="51" fillId="3" borderId="1" xfId="0" applyFont="1" applyFill="1" applyBorder="1" applyAlignment="1">
      <alignment vertical="center" wrapText="1"/>
    </xf>
    <xf numFmtId="0" fontId="13" fillId="3" borderId="1" xfId="0"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54" fillId="0" borderId="0" xfId="0" applyFont="1"/>
    <xf numFmtId="0" fontId="54" fillId="0" borderId="0" xfId="0" applyFont="1" applyFill="1" applyBorder="1" applyAlignment="1">
      <alignment horizontal="center" vertical="center"/>
    </xf>
    <xf numFmtId="0" fontId="13" fillId="3" borderId="1" xfId="0" applyFont="1" applyFill="1" applyBorder="1" applyAlignment="1">
      <alignment horizontal="center" vertical="center"/>
    </xf>
    <xf numFmtId="0" fontId="54" fillId="0" borderId="0" xfId="0" applyFont="1" applyBorder="1"/>
    <xf numFmtId="0" fontId="54" fillId="0" borderId="1" xfId="0" applyFont="1" applyBorder="1"/>
    <xf numFmtId="0" fontId="13" fillId="3" borderId="1" xfId="0" applyFont="1" applyFill="1" applyBorder="1" applyAlignment="1">
      <alignment horizontal="center" vertical="center" textRotation="90" wrapText="1"/>
    </xf>
    <xf numFmtId="0" fontId="13" fillId="3" borderId="1" xfId="0" applyFont="1" applyFill="1" applyBorder="1" applyAlignment="1">
      <alignment horizontal="center" vertical="center" textRotation="90"/>
    </xf>
    <xf numFmtId="0" fontId="29" fillId="0" borderId="0" xfId="0" applyFont="1"/>
    <xf numFmtId="0" fontId="13" fillId="3" borderId="1" xfId="0" applyFont="1" applyFill="1" applyBorder="1" applyAlignment="1">
      <alignment vertical="center" wrapText="1"/>
    </xf>
    <xf numFmtId="0" fontId="0" fillId="0" borderId="0" xfId="0" applyFont="1"/>
    <xf numFmtId="0" fontId="13"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0" fillId="0" borderId="0" xfId="0" applyBorder="1"/>
    <xf numFmtId="0" fontId="58" fillId="0" borderId="0" xfId="0" applyFont="1" applyAlignment="1">
      <alignment wrapText="1"/>
    </xf>
    <xf numFmtId="0" fontId="43" fillId="15" borderId="1" xfId="0" applyFont="1" applyFill="1" applyBorder="1" applyAlignment="1">
      <alignment horizontal="center" vertical="center" wrapText="1"/>
    </xf>
    <xf numFmtId="0" fontId="45" fillId="15" borderId="1" xfId="0" applyFont="1" applyFill="1" applyBorder="1" applyAlignment="1">
      <alignment horizontal="center" vertical="center" wrapText="1"/>
    </xf>
    <xf numFmtId="17" fontId="13" fillId="15" borderId="1" xfId="0" applyNumberFormat="1" applyFont="1" applyFill="1" applyBorder="1" applyAlignment="1">
      <alignment horizontal="center" vertical="center" wrapText="1"/>
    </xf>
    <xf numFmtId="0" fontId="13" fillId="15" borderId="1" xfId="0" applyFont="1" applyFill="1" applyBorder="1" applyAlignment="1">
      <alignment horizontal="center" vertical="center" wrapText="1"/>
    </xf>
    <xf numFmtId="9" fontId="61" fillId="0" borderId="1" xfId="0" applyNumberFormat="1" applyFont="1" applyBorder="1" applyAlignment="1">
      <alignment horizontal="center" vertical="center"/>
    </xf>
    <xf numFmtId="0" fontId="62" fillId="15" borderId="1" xfId="0" applyFont="1" applyFill="1" applyBorder="1" applyAlignment="1">
      <alignment horizontal="center" vertical="center" wrapText="1"/>
    </xf>
    <xf numFmtId="0" fontId="64" fillId="15" borderId="1" xfId="0" applyFont="1" applyFill="1" applyBorder="1" applyAlignment="1">
      <alignment horizontal="center" vertical="center" wrapText="1"/>
    </xf>
    <xf numFmtId="17" fontId="55" fillId="15" borderId="1" xfId="0" applyNumberFormat="1" applyFont="1" applyFill="1" applyBorder="1" applyAlignment="1">
      <alignment horizontal="center" vertical="center" wrapText="1"/>
    </xf>
    <xf numFmtId="0" fontId="65" fillId="15" borderId="1" xfId="0" applyFont="1" applyFill="1" applyBorder="1" applyAlignment="1">
      <alignment horizontal="center" vertical="center" wrapText="1"/>
    </xf>
    <xf numFmtId="9" fontId="65" fillId="0" borderId="1" xfId="2" applyFont="1" applyFill="1" applyBorder="1" applyAlignment="1">
      <alignment horizontal="center" vertical="center" wrapText="1"/>
    </xf>
    <xf numFmtId="17" fontId="13" fillId="0" borderId="1" xfId="0" applyNumberFormat="1" applyFont="1" applyFill="1" applyBorder="1" applyAlignment="1">
      <alignment horizontal="center" vertical="center" wrapText="1"/>
    </xf>
    <xf numFmtId="1" fontId="13" fillId="15" borderId="1" xfId="0" applyNumberFormat="1" applyFont="1" applyFill="1" applyBorder="1" applyAlignment="1">
      <alignment horizontal="center" vertical="center" wrapText="1"/>
    </xf>
    <xf numFmtId="0" fontId="13" fillId="15" borderId="1" xfId="0" applyFont="1" applyFill="1" applyBorder="1" applyAlignment="1">
      <alignment vertical="center" wrapText="1"/>
    </xf>
    <xf numFmtId="1" fontId="13" fillId="15" borderId="1" xfId="3" applyNumberFormat="1" applyFont="1" applyFill="1" applyBorder="1" applyAlignment="1">
      <alignment horizontal="center" vertical="center" wrapText="1"/>
    </xf>
    <xf numFmtId="0" fontId="13" fillId="0" borderId="0" xfId="0" applyFont="1" applyFill="1"/>
    <xf numFmtId="3" fontId="0" fillId="0" borderId="0" xfId="0" applyNumberFormat="1"/>
    <xf numFmtId="0" fontId="15" fillId="0" borderId="8" xfId="0" applyFont="1" applyFill="1" applyBorder="1" applyAlignment="1">
      <alignment horizontal="justify" vertical="center" wrapText="1"/>
    </xf>
    <xf numFmtId="0" fontId="15" fillId="0" borderId="10" xfId="0" applyFont="1" applyFill="1" applyBorder="1" applyAlignment="1">
      <alignment horizontal="justify" vertical="center" wrapText="1"/>
    </xf>
    <xf numFmtId="0" fontId="26" fillId="0" borderId="0" xfId="0" applyFont="1" applyFill="1" applyAlignment="1">
      <alignment horizontal="center" vertical="center" wrapText="1"/>
    </xf>
    <xf numFmtId="0" fontId="14" fillId="0" borderId="28" xfId="0" applyFont="1" applyFill="1" applyBorder="1" applyAlignment="1">
      <alignment horizontal="center" vertical="center" wrapText="1"/>
    </xf>
    <xf numFmtId="0" fontId="57" fillId="0" borderId="0" xfId="0" applyFont="1" applyFill="1" applyAlignment="1">
      <alignment horizontal="center" vertical="center" wrapText="1"/>
    </xf>
    <xf numFmtId="0" fontId="15" fillId="0" borderId="36" xfId="0" applyFont="1" applyFill="1" applyBorder="1" applyAlignment="1">
      <alignment horizontal="justify" vertical="center" wrapText="1"/>
    </xf>
    <xf numFmtId="0" fontId="21" fillId="0" borderId="0" xfId="0"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5" fillId="0" borderId="0" xfId="0" applyFont="1" applyFill="1" applyAlignment="1">
      <alignment horizontal="justify" vertical="center"/>
    </xf>
    <xf numFmtId="0" fontId="15" fillId="3" borderId="0" xfId="0" applyFont="1" applyFill="1" applyAlignment="1">
      <alignment vertical="center"/>
    </xf>
    <xf numFmtId="0" fontId="38" fillId="0" borderId="0" xfId="0" applyFont="1" applyFill="1" applyAlignment="1">
      <alignment vertical="center" wrapText="1"/>
    </xf>
    <xf numFmtId="0" fontId="38" fillId="0" borderId="0" xfId="0" applyFont="1" applyFill="1" applyAlignment="1">
      <alignment vertical="center"/>
    </xf>
    <xf numFmtId="0" fontId="38" fillId="0" borderId="0" xfId="0" applyFont="1" applyFill="1" applyAlignment="1">
      <alignment horizontal="center" vertical="center"/>
    </xf>
    <xf numFmtId="0" fontId="38" fillId="0" borderId="0" xfId="0" applyFont="1" applyFill="1" applyBorder="1" applyAlignment="1">
      <alignment vertical="center"/>
    </xf>
    <xf numFmtId="0" fontId="70" fillId="0" borderId="1" xfId="0" applyFont="1" applyFill="1" applyBorder="1" applyAlignment="1">
      <alignment horizontal="left" vertical="center" wrapText="1"/>
    </xf>
    <xf numFmtId="0" fontId="57" fillId="0" borderId="0" xfId="0" applyFont="1" applyFill="1" applyAlignment="1">
      <alignment vertical="center" wrapText="1"/>
    </xf>
    <xf numFmtId="0" fontId="70" fillId="0" borderId="1" xfId="0" applyFont="1" applyFill="1" applyBorder="1" applyAlignment="1">
      <alignment horizontal="center" vertical="center" wrapText="1"/>
    </xf>
    <xf numFmtId="0" fontId="71" fillId="0" borderId="1" xfId="0" applyFont="1" applyFill="1" applyBorder="1" applyAlignment="1">
      <alignment vertical="center" wrapText="1"/>
    </xf>
    <xf numFmtId="0" fontId="71" fillId="0" borderId="1"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38" fillId="0" borderId="0" xfId="0" applyFont="1" applyFill="1" applyAlignment="1">
      <alignment vertical="center" textRotation="90"/>
    </xf>
    <xf numFmtId="0" fontId="38" fillId="0" borderId="0" xfId="0" applyFont="1" applyFill="1" applyAlignment="1">
      <alignment horizontal="center" vertical="center" wrapText="1"/>
    </xf>
    <xf numFmtId="0" fontId="38" fillId="0" borderId="0" xfId="0" applyFont="1" applyFill="1" applyAlignment="1">
      <alignment vertical="center" textRotation="90" wrapText="1"/>
    </xf>
    <xf numFmtId="0" fontId="74" fillId="0" borderId="0" xfId="0" applyFont="1" applyFill="1" applyAlignment="1">
      <alignment vertical="center" wrapText="1"/>
    </xf>
    <xf numFmtId="0" fontId="74" fillId="0" borderId="0" xfId="0" applyFont="1" applyFill="1" applyAlignment="1">
      <alignment vertical="center"/>
    </xf>
    <xf numFmtId="0" fontId="74" fillId="0" borderId="0" xfId="0" applyFont="1" applyFill="1" applyAlignment="1">
      <alignment vertical="center" textRotation="90" wrapText="1"/>
    </xf>
    <xf numFmtId="0" fontId="74" fillId="0" borderId="0" xfId="0" applyFont="1" applyFill="1" applyAlignment="1">
      <alignment vertical="center" textRotation="90"/>
    </xf>
    <xf numFmtId="0" fontId="74" fillId="0" borderId="0" xfId="0" applyFont="1" applyFill="1" applyAlignment="1">
      <alignment horizontal="center" vertical="center" wrapText="1"/>
    </xf>
    <xf numFmtId="0" fontId="74" fillId="0" borderId="0" xfId="0" applyFont="1" applyFill="1" applyAlignment="1">
      <alignment horizontal="center" vertical="center"/>
    </xf>
    <xf numFmtId="0" fontId="75" fillId="0" borderId="0" xfId="0" applyFont="1" applyFill="1" applyAlignment="1">
      <alignment vertical="center" wrapText="1"/>
    </xf>
    <xf numFmtId="0" fontId="35" fillId="0" borderId="0" xfId="0" applyFont="1" applyFill="1" applyAlignment="1">
      <alignment horizontal="center"/>
    </xf>
    <xf numFmtId="0" fontId="31" fillId="0" borderId="17"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vertical="center" wrapText="1"/>
    </xf>
    <xf numFmtId="0" fontId="76" fillId="0" borderId="1" xfId="0" applyFont="1" applyBorder="1" applyAlignment="1">
      <alignment horizontal="left" vertical="center" wrapText="1"/>
    </xf>
    <xf numFmtId="17" fontId="13" fillId="0" borderId="1" xfId="0" applyNumberFormat="1" applyFont="1" applyFill="1" applyBorder="1" applyAlignment="1">
      <alignment vertical="center" wrapText="1"/>
    </xf>
    <xf numFmtId="9" fontId="13" fillId="0" borderId="1" xfId="0" applyNumberFormat="1" applyFont="1" applyFill="1" applyBorder="1" applyAlignment="1">
      <alignment vertical="center" wrapText="1"/>
    </xf>
    <xf numFmtId="0" fontId="76" fillId="0" borderId="1" xfId="0" applyFont="1" applyFill="1" applyBorder="1" applyAlignment="1">
      <alignment vertical="center" wrapText="1"/>
    </xf>
    <xf numFmtId="9" fontId="13" fillId="15" borderId="1" xfId="0" applyNumberFormat="1" applyFont="1" applyFill="1" applyBorder="1" applyAlignment="1">
      <alignment horizontal="center" vertical="center" wrapText="1"/>
    </xf>
    <xf numFmtId="0" fontId="51" fillId="15" borderId="1" xfId="0" applyFont="1" applyFill="1" applyBorder="1" applyAlignment="1">
      <alignment horizontal="left" vertical="center" wrapText="1"/>
    </xf>
    <xf numFmtId="0" fontId="13" fillId="0" borderId="0" xfId="0" applyFont="1" applyFill="1" applyBorder="1" applyAlignment="1">
      <alignment horizontal="center" vertical="center" textRotation="90" wrapText="1"/>
    </xf>
    <xf numFmtId="0" fontId="76" fillId="0" borderId="0" xfId="0" applyFont="1" applyFill="1" applyBorder="1" applyAlignment="1">
      <alignment vertical="center" wrapText="1"/>
    </xf>
    <xf numFmtId="17" fontId="13" fillId="0" borderId="0" xfId="0" applyNumberFormat="1" applyFont="1" applyFill="1" applyBorder="1" applyAlignment="1">
      <alignment horizontal="center" vertical="center" wrapText="1"/>
    </xf>
    <xf numFmtId="9" fontId="13" fillId="0" borderId="0" xfId="0" applyNumberFormat="1" applyFont="1" applyFill="1" applyBorder="1" applyAlignment="1">
      <alignment horizontal="center" vertical="center" wrapText="1"/>
    </xf>
    <xf numFmtId="1" fontId="13" fillId="15" borderId="0" xfId="0" applyNumberFormat="1" applyFont="1" applyFill="1" applyBorder="1" applyAlignment="1">
      <alignment horizontal="center" vertical="center" wrapText="1"/>
    </xf>
    <xf numFmtId="0" fontId="51" fillId="15" borderId="0" xfId="0" applyFont="1" applyFill="1" applyBorder="1" applyAlignment="1">
      <alignment horizontal="left" vertical="center" wrapText="1"/>
    </xf>
    <xf numFmtId="0" fontId="15" fillId="0" borderId="0" xfId="0" applyFont="1" applyFill="1" applyAlignment="1">
      <alignment vertical="top"/>
    </xf>
    <xf numFmtId="0" fontId="88" fillId="0" borderId="0" xfId="0" applyFont="1" applyFill="1" applyAlignment="1">
      <alignment vertical="center" wrapText="1"/>
    </xf>
    <xf numFmtId="0" fontId="88" fillId="0" borderId="0" xfId="0" applyFont="1" applyFill="1" applyAlignment="1">
      <alignment horizontal="center" vertical="center" wrapText="1"/>
    </xf>
    <xf numFmtId="0" fontId="94" fillId="0" borderId="0" xfId="0" applyFont="1" applyFill="1" applyAlignment="1">
      <alignment horizontal="center" vertical="center"/>
    </xf>
    <xf numFmtId="0" fontId="78" fillId="0" borderId="1" xfId="0" applyFont="1" applyFill="1" applyBorder="1" applyAlignment="1">
      <alignment horizontal="center" vertical="center" wrapText="1"/>
    </xf>
    <xf numFmtId="0" fontId="90"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vertical="center" wrapText="1"/>
    </xf>
    <xf numFmtId="14" fontId="39" fillId="0" borderId="1" xfId="0" applyNumberFormat="1" applyFont="1" applyFill="1" applyBorder="1" applyAlignment="1">
      <alignment horizontal="center" vertical="center" wrapText="1"/>
    </xf>
    <xf numFmtId="9" fontId="39" fillId="0" borderId="1" xfId="0" applyNumberFormat="1" applyFont="1" applyFill="1" applyBorder="1" applyAlignment="1">
      <alignment horizontal="center" vertical="center" wrapText="1"/>
    </xf>
    <xf numFmtId="0" fontId="95" fillId="0" borderId="1" xfId="0" applyFont="1" applyFill="1" applyBorder="1" applyAlignment="1">
      <alignment horizontal="center" vertical="center" wrapText="1"/>
    </xf>
    <xf numFmtId="0" fontId="39" fillId="0" borderId="1" xfId="0" applyFont="1" applyFill="1" applyBorder="1" applyAlignment="1" applyProtection="1">
      <alignment horizontal="center" vertical="center" wrapText="1"/>
      <protection locked="0"/>
    </xf>
    <xf numFmtId="14" fontId="95" fillId="0" borderId="1" xfId="0" applyNumberFormat="1" applyFont="1" applyFill="1" applyBorder="1" applyAlignment="1">
      <alignment horizontal="center" vertical="center" wrapText="1"/>
    </xf>
    <xf numFmtId="0" fontId="95" fillId="0" borderId="1" xfId="0" applyFont="1" applyFill="1" applyBorder="1" applyAlignment="1">
      <alignment vertical="center" wrapText="1"/>
    </xf>
    <xf numFmtId="0" fontId="39" fillId="0" borderId="4" xfId="0" applyFont="1" applyFill="1" applyBorder="1" applyAlignment="1">
      <alignment vertical="center" wrapText="1"/>
    </xf>
    <xf numFmtId="14" fontId="39" fillId="0" borderId="4" xfId="0" applyNumberFormat="1" applyFont="1" applyFill="1" applyBorder="1" applyAlignment="1">
      <alignment horizontal="center" vertical="center" wrapText="1"/>
    </xf>
    <xf numFmtId="9" fontId="39" fillId="0" borderId="4" xfId="0" applyNumberFormat="1"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9" fillId="0" borderId="16" xfId="0" applyFont="1" applyFill="1" applyBorder="1" applyAlignment="1">
      <alignment vertical="center" wrapText="1"/>
    </xf>
    <xf numFmtId="0" fontId="39" fillId="0" borderId="16" xfId="0" applyFont="1" applyFill="1" applyBorder="1" applyAlignment="1">
      <alignment horizontal="center" vertical="center" textRotation="90" wrapText="1"/>
    </xf>
    <xf numFmtId="0" fontId="39" fillId="0" borderId="0" xfId="0" applyFont="1" applyFill="1" applyBorder="1" applyAlignment="1">
      <alignment horizontal="center" vertical="center" textRotation="90" wrapText="1"/>
    </xf>
    <xf numFmtId="0" fontId="3" fillId="0" borderId="0" xfId="0" applyFont="1" applyFill="1" applyAlignment="1">
      <alignment vertical="center" wrapText="1"/>
    </xf>
    <xf numFmtId="0" fontId="3" fillId="0" borderId="0" xfId="0" applyFont="1" applyFill="1" applyAlignment="1">
      <alignment vertical="center"/>
    </xf>
    <xf numFmtId="0" fontId="96" fillId="0" borderId="0" xfId="0" applyFont="1" applyFill="1" applyAlignment="1">
      <alignment vertical="center" textRotation="90"/>
    </xf>
    <xf numFmtId="0" fontId="96" fillId="0" borderId="0" xfId="0" applyFont="1" applyFill="1" applyAlignment="1">
      <alignment vertical="center"/>
    </xf>
    <xf numFmtId="0" fontId="96" fillId="0" borderId="0" xfId="0" applyFont="1" applyFill="1" applyAlignment="1">
      <alignment vertical="center" wrapText="1"/>
    </xf>
    <xf numFmtId="0" fontId="96" fillId="0" borderId="0" xfId="0" applyFont="1" applyFill="1" applyAlignment="1">
      <alignment horizontal="center" vertical="center"/>
    </xf>
    <xf numFmtId="0" fontId="97" fillId="0" borderId="0" xfId="0" applyFont="1" applyFill="1" applyAlignment="1">
      <alignment vertical="center" wrapText="1"/>
    </xf>
    <xf numFmtId="0" fontId="96" fillId="0" borderId="0" xfId="0" applyFont="1" applyFill="1" applyAlignment="1">
      <alignment vertical="center" textRotation="90" wrapText="1"/>
    </xf>
    <xf numFmtId="0" fontId="99" fillId="0" borderId="1" xfId="0" applyFont="1" applyFill="1" applyBorder="1" applyAlignment="1">
      <alignment horizontal="center" vertical="center" wrapText="1"/>
    </xf>
    <xf numFmtId="0" fontId="100"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center"/>
    </xf>
    <xf numFmtId="17" fontId="19"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xf>
    <xf numFmtId="9" fontId="19" fillId="0"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xf>
    <xf numFmtId="0" fontId="19" fillId="0" borderId="1" xfId="0" applyFont="1" applyFill="1" applyBorder="1" applyAlignment="1">
      <alignment horizontal="justify"/>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vertical="center"/>
    </xf>
    <xf numFmtId="0" fontId="3" fillId="0" borderId="0" xfId="0" applyFont="1" applyFill="1" applyAlignment="1">
      <alignment vertical="center" textRotation="90" wrapText="1"/>
    </xf>
    <xf numFmtId="0" fontId="5" fillId="0" borderId="0" xfId="0" applyFont="1" applyFill="1" applyAlignment="1">
      <alignment horizontal="center" vertical="center" wrapText="1"/>
    </xf>
    <xf numFmtId="0" fontId="29" fillId="0" borderId="0" xfId="0" applyFont="1" applyFill="1" applyAlignment="1">
      <alignment horizontal="center"/>
    </xf>
    <xf numFmtId="0" fontId="29" fillId="0" borderId="0" xfId="0" applyFont="1" applyFill="1" applyAlignment="1">
      <alignment horizontal="center" vertical="center"/>
    </xf>
    <xf numFmtId="0" fontId="29" fillId="0" borderId="0" xfId="0" applyFont="1" applyFill="1" applyAlignment="1">
      <alignment vertical="center"/>
    </xf>
    <xf numFmtId="17" fontId="15" fillId="0"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0" xfId="0" applyFont="1" applyFill="1" applyBorder="1" applyAlignment="1">
      <alignment textRotation="90"/>
    </xf>
    <xf numFmtId="0" fontId="12" fillId="0" borderId="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26" fillId="3" borderId="0" xfId="0" applyFont="1" applyFill="1" applyAlignment="1">
      <alignment horizontal="center" vertical="center"/>
    </xf>
    <xf numFmtId="0" fontId="14"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5" fillId="3" borderId="0" xfId="0" applyFont="1" applyFill="1" applyAlignment="1">
      <alignment horizontal="center" vertical="center"/>
    </xf>
    <xf numFmtId="0" fontId="15" fillId="3" borderId="0" xfId="0" applyFont="1" applyFill="1" applyBorder="1" applyAlignment="1">
      <alignment horizontal="center" vertical="center"/>
    </xf>
    <xf numFmtId="9" fontId="15" fillId="0" borderId="1" xfId="4" applyFont="1" applyFill="1" applyBorder="1" applyAlignment="1">
      <alignment horizontal="center" vertical="center" wrapText="1"/>
    </xf>
    <xf numFmtId="17" fontId="15" fillId="0" borderId="1" xfId="0" applyNumberFormat="1" applyFont="1" applyFill="1" applyBorder="1" applyAlignment="1">
      <alignment vertical="center" wrapText="1"/>
    </xf>
    <xf numFmtId="0" fontId="15" fillId="0" borderId="1" xfId="0" applyNumberFormat="1" applyFont="1" applyFill="1" applyBorder="1" applyAlignment="1">
      <alignment horizontal="center" vertical="center"/>
    </xf>
    <xf numFmtId="17" fontId="15" fillId="0" borderId="1" xfId="0" applyNumberFormat="1" applyFont="1" applyFill="1" applyBorder="1" applyAlignment="1">
      <alignment vertical="center"/>
    </xf>
    <xf numFmtId="0" fontId="37" fillId="3" borderId="0" xfId="0" applyFont="1" applyFill="1" applyBorder="1" applyAlignment="1">
      <alignment horizontal="center" vertical="center" wrapText="1"/>
    </xf>
    <xf numFmtId="0" fontId="12" fillId="3" borderId="1" xfId="0" applyFont="1" applyFill="1" applyBorder="1" applyAlignment="1">
      <alignment horizontal="center" vertical="center" wrapText="1"/>
    </xf>
    <xf numFmtId="14" fontId="40" fillId="0" borderId="1" xfId="0" applyNumberFormat="1" applyFont="1" applyFill="1" applyBorder="1" applyAlignment="1">
      <alignment horizontal="center" vertical="center" wrapText="1"/>
    </xf>
    <xf numFmtId="0" fontId="102" fillId="0" borderId="0" xfId="0" applyFont="1" applyFill="1" applyBorder="1" applyAlignment="1">
      <alignment horizontal="center" vertical="center" wrapText="1"/>
    </xf>
    <xf numFmtId="0" fontId="15" fillId="0" borderId="0" xfId="0" applyFont="1" applyFill="1" applyAlignment="1">
      <alignment vertical="top" textRotation="90"/>
    </xf>
    <xf numFmtId="0" fontId="15" fillId="0" borderId="0" xfId="0" applyFont="1" applyFill="1" applyAlignment="1">
      <alignment vertical="top" wrapText="1"/>
    </xf>
    <xf numFmtId="0" fontId="15" fillId="0" borderId="0" xfId="0" applyFont="1" applyFill="1" applyAlignment="1">
      <alignment horizontal="center" vertical="top"/>
    </xf>
    <xf numFmtId="0" fontId="14" fillId="0" borderId="8" xfId="0" applyFont="1" applyFill="1" applyBorder="1" applyAlignment="1">
      <alignment horizontal="left" vertical="top" wrapText="1"/>
    </xf>
    <xf numFmtId="0" fontId="15" fillId="3" borderId="0" xfId="0" applyFont="1" applyFill="1" applyAlignment="1">
      <alignment vertical="top"/>
    </xf>
    <xf numFmtId="0" fontId="14" fillId="0" borderId="10" xfId="0" applyFont="1" applyFill="1" applyBorder="1" applyAlignment="1">
      <alignment horizontal="left" vertical="top" wrapText="1"/>
    </xf>
    <xf numFmtId="14" fontId="15" fillId="3" borderId="1" xfId="0" applyNumberFormat="1" applyFont="1" applyFill="1" applyBorder="1" applyAlignment="1">
      <alignment horizontal="center" vertical="center"/>
    </xf>
    <xf numFmtId="14" fontId="15"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xf>
    <xf numFmtId="14" fontId="15" fillId="3" borderId="1" xfId="0" applyNumberFormat="1" applyFont="1" applyFill="1" applyBorder="1" applyAlignment="1">
      <alignment vertical="center" wrapText="1"/>
    </xf>
    <xf numFmtId="0" fontId="15" fillId="0" borderId="0" xfId="0" applyFont="1" applyFill="1" applyAlignment="1">
      <alignment vertical="top" textRotation="90" wrapText="1"/>
    </xf>
    <xf numFmtId="0" fontId="25" fillId="0" borderId="0" xfId="0" applyFont="1" applyFill="1" applyBorder="1" applyAlignment="1">
      <alignment horizontal="center"/>
    </xf>
    <xf numFmtId="0" fontId="13" fillId="3" borderId="0" xfId="0" applyFont="1" applyFill="1" applyBorder="1" applyAlignment="1">
      <alignment vertical="center" wrapText="1"/>
    </xf>
    <xf numFmtId="0" fontId="15" fillId="3" borderId="1" xfId="0" applyFont="1" applyFill="1" applyBorder="1" applyAlignment="1">
      <alignment vertical="center"/>
    </xf>
    <xf numFmtId="0" fontId="15" fillId="3" borderId="1" xfId="0" applyFont="1" applyFill="1" applyBorder="1"/>
    <xf numFmtId="0" fontId="19" fillId="17" borderId="0" xfId="0" applyFont="1" applyFill="1" applyBorder="1"/>
    <xf numFmtId="0" fontId="104" fillId="6" borderId="0" xfId="6" applyFont="1" applyFill="1" applyBorder="1" applyAlignment="1" applyProtection="1">
      <alignment vertical="center" wrapText="1"/>
    </xf>
    <xf numFmtId="0" fontId="104" fillId="9" borderId="0" xfId="6" applyFont="1" applyFill="1" applyBorder="1" applyAlignment="1" applyProtection="1">
      <alignment vertical="center" wrapText="1"/>
    </xf>
    <xf numFmtId="0" fontId="104" fillId="10" borderId="0" xfId="6" applyFont="1" applyFill="1" applyBorder="1" applyAlignment="1" applyProtection="1">
      <alignment vertical="center" wrapText="1"/>
    </xf>
    <xf numFmtId="0" fontId="104" fillId="4" borderId="0" xfId="6" applyFont="1" applyFill="1" applyBorder="1" applyAlignment="1" applyProtection="1">
      <alignment vertical="center" wrapText="1"/>
    </xf>
    <xf numFmtId="0" fontId="104" fillId="4" borderId="0" xfId="6" applyFont="1" applyFill="1" applyBorder="1" applyAlignment="1" applyProtection="1">
      <alignment horizontal="left" vertical="center" wrapText="1"/>
    </xf>
    <xf numFmtId="0" fontId="17" fillId="0" borderId="1" xfId="0" applyFont="1" applyFill="1" applyBorder="1" applyAlignment="1">
      <alignment horizontal="justify" vertical="center" wrapText="1"/>
    </xf>
    <xf numFmtId="0" fontId="17" fillId="0" borderId="12" xfId="0" applyFont="1" applyFill="1" applyBorder="1" applyAlignment="1">
      <alignment horizontal="justify" vertical="center" wrapText="1"/>
    </xf>
    <xf numFmtId="0" fontId="17" fillId="0" borderId="1" xfId="0" applyFont="1" applyFill="1" applyBorder="1" applyAlignment="1">
      <alignment horizontal="center" vertical="center" wrapText="1"/>
    </xf>
    <xf numFmtId="17" fontId="17" fillId="0" borderId="1" xfId="0" applyNumberFormat="1"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 fontId="15" fillId="0" borderId="1"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textRotation="90" wrapText="1"/>
    </xf>
    <xf numFmtId="9" fontId="15" fillId="0"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40" fillId="0" borderId="1" xfId="0" applyFont="1" applyBorder="1" applyAlignment="1">
      <alignment horizontal="center" vertical="center" wrapText="1"/>
    </xf>
    <xf numFmtId="9" fontId="40" fillId="0" borderId="1" xfId="0" applyNumberFormat="1" applyFont="1" applyBorder="1" applyAlignment="1">
      <alignment horizontal="center" vertical="center" wrapText="1"/>
    </xf>
    <xf numFmtId="9" fontId="40" fillId="0" borderId="1" xfId="0" applyNumberFormat="1" applyFont="1" applyBorder="1" applyAlignment="1">
      <alignment horizontal="center" vertical="center"/>
    </xf>
    <xf numFmtId="0" fontId="15" fillId="3" borderId="0" xfId="0" applyFont="1" applyFill="1" applyBorder="1" applyAlignment="1">
      <alignment horizontal="center" vertical="center" wrapText="1"/>
    </xf>
    <xf numFmtId="0" fontId="15" fillId="0" borderId="1" xfId="0" applyFont="1" applyFill="1" applyBorder="1" applyAlignment="1">
      <alignment vertical="center" wrapText="1"/>
    </xf>
    <xf numFmtId="0" fontId="39" fillId="0" borderId="1" xfId="0" applyFont="1" applyFill="1" applyBorder="1" applyAlignment="1">
      <alignment horizontal="center" vertical="center" wrapText="1"/>
    </xf>
    <xf numFmtId="0" fontId="1" fillId="0" borderId="49" xfId="0" applyFont="1" applyBorder="1" applyAlignment="1">
      <alignment wrapText="1"/>
    </xf>
    <xf numFmtId="0" fontId="1" fillId="0" borderId="0" xfId="0" applyFont="1" applyBorder="1" applyAlignment="1">
      <alignment wrapText="1"/>
    </xf>
    <xf numFmtId="0" fontId="1" fillId="0" borderId="0" xfId="0" applyFont="1" applyBorder="1"/>
    <xf numFmtId="0" fontId="1" fillId="0" borderId="3" xfId="0" applyFont="1" applyBorder="1"/>
    <xf numFmtId="0" fontId="1" fillId="0" borderId="0" xfId="0" applyFont="1" applyBorder="1" applyAlignment="1">
      <alignment horizontal="center" vertical="center"/>
    </xf>
    <xf numFmtId="0" fontId="1" fillId="0" borderId="0" xfId="0" applyFont="1" applyAlignment="1">
      <alignment horizontal="justify" vertical="center"/>
    </xf>
    <xf numFmtId="0" fontId="11" fillId="0" borderId="1" xfId="0" applyFont="1" applyBorder="1" applyAlignment="1">
      <alignment horizontal="left" vertical="center" wrapText="1" readingOrder="1"/>
    </xf>
    <xf numFmtId="0" fontId="11" fillId="0" borderId="1" xfId="0" applyFont="1" applyBorder="1" applyAlignment="1">
      <alignment horizontal="center" vertical="center" wrapText="1" readingOrder="1"/>
    </xf>
    <xf numFmtId="0" fontId="107" fillId="5" borderId="1" xfId="0" applyFont="1" applyFill="1" applyBorder="1" applyAlignment="1">
      <alignment horizontal="center" vertical="center"/>
    </xf>
    <xf numFmtId="0" fontId="108" fillId="8" borderId="1" xfId="0" applyFont="1" applyFill="1" applyBorder="1" applyAlignment="1">
      <alignment horizontal="center" vertical="center" wrapText="1"/>
    </xf>
    <xf numFmtId="0" fontId="15" fillId="0" borderId="0" xfId="0" applyFont="1" applyFill="1" applyAlignment="1">
      <alignment horizontal="center" vertical="center" textRotation="90" wrapText="1"/>
    </xf>
    <xf numFmtId="0" fontId="15" fillId="0" borderId="0" xfId="0" applyFont="1" applyFill="1" applyAlignment="1">
      <alignment horizontal="center" textRotation="90"/>
    </xf>
    <xf numFmtId="0" fontId="1" fillId="0" borderId="0" xfId="0" applyFont="1" applyAlignment="1">
      <alignment horizontal="justify" vertical="center"/>
    </xf>
    <xf numFmtId="0" fontId="5" fillId="0" borderId="1" xfId="0" applyFont="1" applyFill="1" applyBorder="1" applyAlignment="1">
      <alignment horizontal="justify" vertical="center" wrapText="1" readingOrder="1"/>
    </xf>
    <xf numFmtId="0" fontId="5" fillId="0" borderId="1" xfId="0" applyFont="1" applyFill="1" applyBorder="1" applyAlignment="1">
      <alignment horizontal="center" vertical="center" wrapText="1" readingOrder="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1" fillId="0" borderId="4" xfId="0" applyFont="1" applyBorder="1" applyAlignment="1">
      <alignment horizontal="center" vertical="center" wrapText="1" readingOrder="1"/>
    </xf>
    <xf numFmtId="0" fontId="11" fillId="0" borderId="4" xfId="0" applyFont="1" applyBorder="1" applyAlignment="1">
      <alignment horizontal="left" vertical="center" wrapText="1" readingOrder="1"/>
    </xf>
    <xf numFmtId="0" fontId="2"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2" xfId="0" applyFont="1" applyBorder="1" applyAlignment="1">
      <alignment horizontal="center" vertical="center"/>
    </xf>
    <xf numFmtId="0" fontId="11" fillId="0" borderId="60" xfId="0" applyFont="1" applyBorder="1" applyAlignment="1">
      <alignment horizontal="center" vertical="center" wrapText="1"/>
    </xf>
    <xf numFmtId="0" fontId="11" fillId="0" borderId="57" xfId="0" applyFont="1" applyBorder="1" applyAlignment="1">
      <alignment horizontal="center" vertical="center" wrapText="1"/>
    </xf>
    <xf numFmtId="0" fontId="1" fillId="0" borderId="1" xfId="0" applyFont="1" applyBorder="1" applyAlignment="1">
      <alignment horizontal="justify" vertical="center" wrapText="1"/>
    </xf>
    <xf numFmtId="0" fontId="1" fillId="6" borderId="1" xfId="0" applyFont="1" applyFill="1" applyBorder="1" applyAlignment="1">
      <alignment horizontal="center" vertical="center"/>
    </xf>
    <xf numFmtId="0" fontId="1" fillId="0" borderId="1" xfId="0" applyFont="1" applyBorder="1" applyAlignment="1">
      <alignment horizontal="justify" vertical="center"/>
    </xf>
    <xf numFmtId="0" fontId="1" fillId="6"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1" fillId="0" borderId="32" xfId="0" applyFont="1" applyBorder="1" applyAlignment="1">
      <alignment horizontal="center" vertical="center"/>
    </xf>
    <xf numFmtId="9" fontId="1" fillId="0" borderId="1" xfId="2" applyFont="1" applyFill="1" applyBorder="1" applyAlignment="1">
      <alignment horizontal="center" vertical="center" wrapText="1"/>
    </xf>
    <xf numFmtId="9" fontId="1" fillId="0" borderId="0" xfId="2" applyFont="1" applyAlignment="1">
      <alignment horizontal="center"/>
    </xf>
    <xf numFmtId="0" fontId="11" fillId="0" borderId="1" xfId="0" applyFont="1" applyBorder="1" applyAlignment="1">
      <alignment horizontal="center" vertical="center" wrapText="1" readingOrder="1"/>
    </xf>
    <xf numFmtId="0" fontId="1" fillId="0" borderId="0" xfId="0" applyFont="1" applyAlignment="1">
      <alignment horizontal="justify"/>
    </xf>
    <xf numFmtId="0" fontId="5" fillId="0" borderId="0" xfId="0" applyFont="1" applyFill="1"/>
    <xf numFmtId="0" fontId="70" fillId="1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1" fillId="7" borderId="0" xfId="0" applyFont="1" applyFill="1" applyAlignment="1">
      <alignment horizontal="center" vertical="center"/>
    </xf>
    <xf numFmtId="9" fontId="4" fillId="8"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0" fontId="5" fillId="0" borderId="4" xfId="0" applyFont="1" applyFill="1" applyBorder="1" applyAlignment="1">
      <alignment horizontal="center" vertical="center" wrapText="1" readingOrder="1"/>
    </xf>
    <xf numFmtId="0" fontId="1" fillId="0" borderId="0" xfId="0" applyFont="1" applyBorder="1" applyAlignment="1"/>
    <xf numFmtId="0" fontId="1" fillId="0" borderId="49" xfId="0" applyFont="1" applyBorder="1" applyAlignment="1">
      <alignment horizontal="center" vertical="center"/>
    </xf>
    <xf numFmtId="0" fontId="29" fillId="7" borderId="0" xfId="0" applyFont="1" applyFill="1"/>
    <xf numFmtId="0" fontId="0" fillId="7" borderId="0" xfId="0" applyFill="1" applyAlignment="1">
      <alignment horizontal="center" vertical="center"/>
    </xf>
    <xf numFmtId="0" fontId="0" fillId="7" borderId="0" xfId="0" applyFill="1" applyAlignment="1">
      <alignment vertical="center" wrapText="1"/>
    </xf>
    <xf numFmtId="0" fontId="5" fillId="7" borderId="0" xfId="0" applyFont="1" applyFill="1"/>
    <xf numFmtId="0" fontId="1" fillId="7" borderId="0" xfId="0" applyFont="1" applyFill="1" applyAlignment="1">
      <alignment horizontal="center" vertical="center" wrapText="1"/>
    </xf>
    <xf numFmtId="0" fontId="1" fillId="7" borderId="0" xfId="0" applyFont="1" applyFill="1" applyAlignment="1">
      <alignment horizontal="justify" vertical="center"/>
    </xf>
    <xf numFmtId="9" fontId="1" fillId="7" borderId="0" xfId="2" applyFont="1" applyFill="1" applyAlignment="1">
      <alignment horizontal="center"/>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32" xfId="0" applyFont="1" applyFill="1" applyBorder="1" applyAlignment="1">
      <alignment horizontal="center" vertical="center" wrapText="1"/>
    </xf>
    <xf numFmtId="9" fontId="55" fillId="0" borderId="1" xfId="0" applyNumberFormat="1" applyFont="1" applyBorder="1" applyAlignment="1">
      <alignment horizontal="center" vertical="center" wrapText="1"/>
    </xf>
    <xf numFmtId="0" fontId="14" fillId="0" borderId="8" xfId="0" applyFont="1" applyFill="1" applyBorder="1" applyAlignment="1">
      <alignment horizontal="justify" vertical="center" wrapText="1"/>
    </xf>
    <xf numFmtId="0" fontId="14" fillId="0" borderId="10" xfId="0" applyFont="1" applyFill="1" applyBorder="1" applyAlignment="1">
      <alignment horizontal="justify" vertical="center" wrapText="1"/>
    </xf>
    <xf numFmtId="0" fontId="19" fillId="0" borderId="0" xfId="0" applyFont="1" applyFill="1" applyAlignment="1">
      <alignment horizontal="justify"/>
    </xf>
    <xf numFmtId="0" fontId="38" fillId="0" borderId="1" xfId="0" applyFont="1" applyBorder="1" applyAlignment="1">
      <alignment horizontal="justify" vertical="center" wrapText="1"/>
    </xf>
    <xf numFmtId="0" fontId="15" fillId="0" borderId="0" xfId="0" applyFont="1" applyFill="1" applyBorder="1" applyAlignment="1">
      <alignment horizontal="justify" vertical="center"/>
    </xf>
    <xf numFmtId="0" fontId="11" fillId="0" borderId="1" xfId="0" applyFont="1" applyBorder="1" applyAlignment="1">
      <alignment horizontal="left" vertical="center" wrapText="1" readingOrder="1"/>
    </xf>
    <xf numFmtId="0" fontId="4" fillId="14" borderId="1" xfId="0" applyFont="1" applyFill="1" applyBorder="1" applyAlignment="1">
      <alignment horizontal="center" vertical="center"/>
    </xf>
    <xf numFmtId="0" fontId="15" fillId="0" borderId="2" xfId="0" applyFont="1" applyFill="1" applyBorder="1" applyAlignment="1">
      <alignment horizontal="justify" vertical="center" wrapText="1"/>
    </xf>
    <xf numFmtId="0" fontId="15" fillId="0"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9" fontId="15" fillId="0" borderId="2" xfId="2"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justify" vertical="center"/>
    </xf>
    <xf numFmtId="0" fontId="15" fillId="0" borderId="0" xfId="0" applyFont="1" applyFill="1" applyBorder="1" applyAlignment="1">
      <alignment horizontal="center" vertical="center"/>
    </xf>
    <xf numFmtId="9" fontId="15" fillId="0" borderId="1" xfId="0" quotePrefix="1" applyNumberFormat="1"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13" fillId="0" borderId="4" xfId="6" applyFont="1" applyBorder="1" applyAlignment="1" applyProtection="1">
      <alignment horizontal="left" vertical="center" wrapText="1" readingOrder="1"/>
    </xf>
    <xf numFmtId="0" fontId="113" fillId="0" borderId="1" xfId="6" applyFont="1" applyBorder="1" applyAlignment="1" applyProtection="1">
      <alignment horizontal="left" vertical="center" wrapText="1" readingOrder="1"/>
    </xf>
    <xf numFmtId="9" fontId="0" fillId="0" borderId="1" xfId="2" applyFont="1" applyBorder="1" applyAlignment="1">
      <alignment horizontal="center" vertical="center" wrapText="1"/>
    </xf>
    <xf numFmtId="0" fontId="16" fillId="15" borderId="8" xfId="0" applyFont="1" applyFill="1" applyBorder="1" applyAlignment="1">
      <alignment horizontal="justify" vertical="center" wrapText="1"/>
    </xf>
    <xf numFmtId="0" fontId="16" fillId="15" borderId="10" xfId="0" applyFont="1" applyFill="1" applyBorder="1" applyAlignment="1">
      <alignment horizontal="justify" vertical="center" wrapText="1"/>
    </xf>
    <xf numFmtId="0" fontId="76" fillId="0" borderId="1" xfId="0" applyFont="1" applyFill="1" applyBorder="1" applyAlignment="1">
      <alignment horizontal="justify" vertical="center" wrapText="1"/>
    </xf>
    <xf numFmtId="0" fontId="67" fillId="0" borderId="1" xfId="0" applyFont="1" applyBorder="1" applyAlignment="1">
      <alignment horizontal="justify" vertical="center" wrapText="1"/>
    </xf>
    <xf numFmtId="0" fontId="0" fillId="0" borderId="0" xfId="0" applyAlignment="1">
      <alignment horizontal="justify"/>
    </xf>
    <xf numFmtId="0" fontId="17" fillId="0" borderId="0" xfId="0" applyFont="1" applyFill="1" applyAlignment="1">
      <alignment horizontal="justify" vertical="center"/>
    </xf>
    <xf numFmtId="0" fontId="15" fillId="0" borderId="0" xfId="0" applyFont="1" applyFill="1" applyAlignment="1">
      <alignment horizontal="justify"/>
    </xf>
    <xf numFmtId="9" fontId="13" fillId="15" borderId="1" xfId="2" applyFont="1" applyFill="1" applyBorder="1" applyAlignment="1">
      <alignment horizontal="center" vertical="center" wrapText="1"/>
    </xf>
    <xf numFmtId="9" fontId="0" fillId="0" borderId="0" xfId="2" applyFont="1"/>
    <xf numFmtId="9" fontId="17" fillId="0" borderId="0" xfId="2" applyFont="1" applyFill="1" applyAlignment="1">
      <alignment vertical="center"/>
    </xf>
    <xf numFmtId="9" fontId="15" fillId="0" borderId="0" xfId="2" applyFont="1" applyFill="1" applyAlignment="1">
      <alignment horizontal="center"/>
    </xf>
    <xf numFmtId="0" fontId="13" fillId="15" borderId="1" xfId="0" applyFont="1" applyFill="1" applyBorder="1" applyAlignment="1">
      <alignment horizontal="justify" vertical="center" wrapText="1"/>
    </xf>
    <xf numFmtId="9" fontId="1" fillId="7" borderId="0" xfId="2" applyFont="1" applyFill="1"/>
    <xf numFmtId="9" fontId="112" fillId="8" borderId="1" xfId="0" applyNumberFormat="1" applyFont="1" applyFill="1" applyBorder="1" applyAlignment="1">
      <alignment horizontal="center" vertical="center"/>
    </xf>
    <xf numFmtId="9" fontId="15" fillId="0" borderId="0" xfId="2" applyFont="1" applyFill="1" applyAlignment="1">
      <alignment horizontal="center" vertical="center"/>
    </xf>
    <xf numFmtId="9" fontId="26" fillId="0" borderId="0" xfId="2" applyFont="1" applyFill="1" applyAlignment="1">
      <alignment horizontal="center" vertical="center"/>
    </xf>
    <xf numFmtId="9" fontId="112" fillId="8" borderId="1" xfId="2" applyFont="1" applyFill="1" applyBorder="1" applyAlignment="1">
      <alignment horizontal="center" vertical="center"/>
    </xf>
    <xf numFmtId="9" fontId="19" fillId="0" borderId="0" xfId="2" applyFont="1" applyFill="1" applyAlignment="1">
      <alignment horizontal="center"/>
    </xf>
    <xf numFmtId="9" fontId="15" fillId="0" borderId="1" xfId="2" applyFont="1" applyFill="1" applyBorder="1" applyAlignment="1">
      <alignment horizontal="center" vertical="center"/>
    </xf>
    <xf numFmtId="9" fontId="108" fillId="8" borderId="1" xfId="2" applyFont="1" applyFill="1" applyBorder="1" applyAlignment="1">
      <alignment horizontal="center" vertical="center" wrapText="1"/>
    </xf>
    <xf numFmtId="0" fontId="114" fillId="8" borderId="1" xfId="0" applyFont="1" applyFill="1" applyBorder="1" applyAlignment="1">
      <alignment horizontal="center" vertical="center" wrapText="1"/>
    </xf>
    <xf numFmtId="0" fontId="114" fillId="0" borderId="0" xfId="0" applyFont="1" applyFill="1" applyAlignment="1">
      <alignment horizontal="justify" vertical="center" wrapText="1"/>
    </xf>
    <xf numFmtId="0" fontId="114" fillId="0" borderId="0" xfId="0" applyFont="1" applyFill="1" applyAlignment="1">
      <alignment vertical="center"/>
    </xf>
    <xf numFmtId="0" fontId="114" fillId="0" borderId="0" xfId="0" applyFont="1" applyFill="1" applyAlignment="1">
      <alignment vertical="center" wrapText="1"/>
    </xf>
    <xf numFmtId="0" fontId="114" fillId="0" borderId="0" xfId="0" applyFont="1" applyFill="1" applyAlignment="1">
      <alignment vertical="center" textRotation="90" wrapText="1"/>
    </xf>
    <xf numFmtId="0" fontId="114" fillId="0" borderId="0" xfId="0" applyFont="1" applyFill="1" applyAlignment="1">
      <alignment vertical="center" textRotation="90"/>
    </xf>
    <xf numFmtId="0" fontId="114" fillId="0" borderId="0" xfId="0" applyFont="1" applyFill="1" applyAlignment="1">
      <alignment horizontal="center" vertical="center"/>
    </xf>
    <xf numFmtId="9" fontId="114" fillId="8" borderId="1" xfId="2" applyFont="1" applyFill="1" applyBorder="1" applyAlignment="1">
      <alignment horizontal="center" vertical="center" wrapText="1"/>
    </xf>
    <xf numFmtId="0" fontId="0" fillId="0" borderId="0" xfId="0" applyFill="1"/>
    <xf numFmtId="0" fontId="0" fillId="0" borderId="0" xfId="0" applyFill="1" applyAlignment="1">
      <alignment horizontal="center" vertical="center"/>
    </xf>
    <xf numFmtId="0" fontId="15" fillId="0" borderId="34" xfId="0" applyFont="1" applyFill="1" applyBorder="1" applyAlignment="1">
      <alignment horizontal="justify" vertical="center" wrapText="1"/>
    </xf>
    <xf numFmtId="9" fontId="115" fillId="8" borderId="1" xfId="2" applyFont="1" applyFill="1" applyBorder="1" applyAlignment="1">
      <alignment horizontal="center" vertical="center" wrapText="1"/>
    </xf>
    <xf numFmtId="9" fontId="19" fillId="0" borderId="0" xfId="2" applyFont="1" applyFill="1"/>
    <xf numFmtId="9" fontId="116" fillId="8" borderId="1" xfId="2" applyFont="1" applyFill="1" applyBorder="1" applyAlignment="1">
      <alignment horizontal="center" vertical="center" wrapText="1"/>
    </xf>
    <xf numFmtId="9" fontId="117" fillId="8" borderId="1" xfId="2" applyFont="1" applyFill="1" applyBorder="1" applyAlignment="1">
      <alignment horizontal="center" vertical="center" wrapText="1"/>
    </xf>
    <xf numFmtId="9" fontId="38" fillId="0" borderId="0" xfId="2" applyFont="1" applyFill="1" applyAlignment="1">
      <alignment horizontal="center" vertical="center"/>
    </xf>
    <xf numFmtId="9" fontId="74" fillId="0" borderId="0" xfId="2" applyFont="1" applyFill="1" applyAlignment="1">
      <alignment horizontal="center" vertical="center"/>
    </xf>
    <xf numFmtId="0" fontId="99" fillId="0" borderId="1" xfId="0" applyFont="1" applyFill="1" applyBorder="1" applyAlignment="1">
      <alignment horizontal="left" vertical="center" wrapText="1"/>
    </xf>
    <xf numFmtId="9" fontId="51" fillId="0" borderId="61" xfId="0" applyNumberFormat="1" applyFont="1" applyFill="1" applyBorder="1" applyAlignment="1">
      <alignment horizontal="center" vertical="center" wrapText="1"/>
    </xf>
    <xf numFmtId="0" fontId="43" fillId="0" borderId="61" xfId="0" applyFont="1" applyFill="1" applyBorder="1" applyAlignment="1">
      <alignment horizontal="center" vertical="center" wrapText="1"/>
    </xf>
    <xf numFmtId="0" fontId="51" fillId="0" borderId="61" xfId="0" applyFont="1" applyFill="1" applyBorder="1" applyAlignment="1">
      <alignment horizontal="center" vertical="center" wrapText="1"/>
    </xf>
    <xf numFmtId="9" fontId="13" fillId="0" borderId="61" xfId="0" applyNumberFormat="1" applyFont="1" applyFill="1" applyBorder="1" applyAlignment="1">
      <alignment horizontal="center" vertical="center" wrapText="1"/>
    </xf>
    <xf numFmtId="0" fontId="13" fillId="0" borderId="61" xfId="0" applyFont="1" applyFill="1" applyBorder="1" applyAlignment="1">
      <alignment horizontal="center" vertical="center" wrapText="1"/>
    </xf>
    <xf numFmtId="0" fontId="15" fillId="0" borderId="61" xfId="0" applyFont="1" applyFill="1" applyBorder="1" applyAlignment="1">
      <alignment vertical="center" wrapText="1"/>
    </xf>
    <xf numFmtId="0" fontId="51" fillId="0" borderId="61" xfId="0" applyFont="1" applyBorder="1" applyAlignment="1">
      <alignment horizontal="left" vertical="center" wrapText="1"/>
    </xf>
    <xf numFmtId="9" fontId="17" fillId="0" borderId="0" xfId="2" applyFont="1" applyFill="1" applyAlignment="1">
      <alignment horizontal="center" vertical="center"/>
    </xf>
    <xf numFmtId="9" fontId="8" fillId="0" borderId="0" xfId="2" applyFont="1" applyAlignment="1">
      <alignment horizontal="center"/>
    </xf>
    <xf numFmtId="0" fontId="77" fillId="0" borderId="1" xfId="0" applyFont="1" applyFill="1" applyBorder="1" applyAlignment="1">
      <alignment horizontal="justify" vertical="center" wrapText="1"/>
    </xf>
    <xf numFmtId="0" fontId="77" fillId="0" borderId="0" xfId="0" applyFont="1" applyFill="1" applyAlignment="1">
      <alignment vertical="center"/>
    </xf>
    <xf numFmtId="0" fontId="79" fillId="0" borderId="0" xfId="0" applyFont="1" applyFill="1" applyBorder="1" applyAlignment="1">
      <alignment horizontal="center" vertical="center" wrapText="1"/>
    </xf>
    <xf numFmtId="0" fontId="85" fillId="0" borderId="0" xfId="0" applyFont="1" applyFill="1" applyAlignment="1">
      <alignment horizontal="center" vertical="center"/>
    </xf>
    <xf numFmtId="0" fontId="79" fillId="0" borderId="1" xfId="0" applyFont="1" applyFill="1" applyBorder="1" applyAlignment="1">
      <alignment horizontal="center" vertical="center" wrapText="1"/>
    </xf>
    <xf numFmtId="0" fontId="81" fillId="0"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77" fillId="0" borderId="1" xfId="0" applyFont="1" applyFill="1" applyBorder="1" applyAlignment="1">
      <alignment horizontal="center" vertical="center"/>
    </xf>
    <xf numFmtId="9" fontId="77" fillId="0" borderId="1" xfId="0" applyNumberFormat="1" applyFont="1" applyFill="1" applyBorder="1" applyAlignment="1">
      <alignment horizontal="center" vertical="center" wrapText="1"/>
    </xf>
    <xf numFmtId="9" fontId="77" fillId="0" borderId="1" xfId="2" quotePrefix="1" applyFont="1" applyFill="1" applyBorder="1" applyAlignment="1">
      <alignment horizontal="center" vertical="center" wrapText="1"/>
    </xf>
    <xf numFmtId="0" fontId="77" fillId="0" borderId="1" xfId="0" applyFont="1" applyFill="1" applyBorder="1" applyAlignment="1">
      <alignment vertical="center" wrapText="1"/>
    </xf>
    <xf numFmtId="9" fontId="77" fillId="0" borderId="1" xfId="2" applyFont="1" applyFill="1" applyBorder="1" applyAlignment="1">
      <alignment horizontal="center" vertical="center" wrapText="1"/>
    </xf>
    <xf numFmtId="0" fontId="77" fillId="0" borderId="0" xfId="0" applyFont="1" applyFill="1" applyBorder="1" applyAlignment="1">
      <alignment horizontal="center" vertical="center" wrapText="1"/>
    </xf>
    <xf numFmtId="9" fontId="77" fillId="0" borderId="1" xfId="0" applyNumberFormat="1" applyFont="1" applyFill="1" applyBorder="1" applyAlignment="1">
      <alignment vertical="center" wrapText="1"/>
    </xf>
    <xf numFmtId="0" fontId="77" fillId="0" borderId="1" xfId="0" applyFont="1" applyFill="1" applyBorder="1" applyAlignment="1">
      <alignment vertical="center"/>
    </xf>
    <xf numFmtId="17" fontId="77" fillId="0" borderId="1" xfId="0" applyNumberFormat="1" applyFont="1" applyFill="1" applyBorder="1" applyAlignment="1">
      <alignment horizontal="center" vertical="center" wrapText="1"/>
    </xf>
    <xf numFmtId="0" fontId="77" fillId="0" borderId="0" xfId="0" applyFont="1" applyFill="1" applyAlignment="1">
      <alignment horizontal="center" vertical="center" wrapText="1"/>
    </xf>
    <xf numFmtId="0" fontId="77" fillId="0" borderId="4" xfId="0" applyFont="1" applyFill="1" applyBorder="1" applyAlignment="1">
      <alignment horizontal="justify" vertical="center" wrapText="1"/>
    </xf>
    <xf numFmtId="0" fontId="77" fillId="0" borderId="4" xfId="0" applyFont="1" applyFill="1" applyBorder="1" applyAlignment="1">
      <alignment horizontal="center" vertical="center" wrapText="1"/>
    </xf>
    <xf numFmtId="0" fontId="77" fillId="0" borderId="2" xfId="0" applyFont="1" applyFill="1" applyBorder="1" applyAlignment="1">
      <alignment horizontal="center" vertical="center" wrapText="1"/>
    </xf>
    <xf numFmtId="9" fontId="77" fillId="0" borderId="1" xfId="2" quotePrefix="1" applyFont="1" applyFill="1" applyBorder="1" applyAlignment="1">
      <alignment horizontal="center" vertical="center"/>
    </xf>
    <xf numFmtId="0" fontId="77" fillId="0" borderId="0" xfId="0" applyFont="1" applyFill="1" applyBorder="1" applyAlignment="1">
      <alignment vertical="center"/>
    </xf>
    <xf numFmtId="49" fontId="77" fillId="0" borderId="1" xfId="0" applyNumberFormat="1" applyFont="1" applyFill="1" applyBorder="1" applyAlignment="1">
      <alignment horizontal="justify" vertical="center" wrapText="1"/>
    </xf>
    <xf numFmtId="49" fontId="77" fillId="0" borderId="1" xfId="0" applyNumberFormat="1" applyFont="1" applyFill="1" applyBorder="1" applyAlignment="1">
      <alignment horizontal="center" vertical="center" wrapText="1"/>
    </xf>
    <xf numFmtId="0" fontId="77" fillId="0" borderId="0" xfId="0" applyFont="1" applyFill="1" applyBorder="1" applyAlignment="1">
      <alignment horizontal="left" vertical="center" wrapText="1"/>
    </xf>
    <xf numFmtId="0" fontId="77" fillId="0" borderId="2" xfId="0" applyFont="1" applyFill="1" applyBorder="1" applyAlignment="1">
      <alignment vertical="center" wrapText="1"/>
    </xf>
    <xf numFmtId="0" fontId="77" fillId="0" borderId="4" xfId="0" applyNumberFormat="1" applyFont="1" applyFill="1" applyBorder="1" applyAlignment="1">
      <alignment horizontal="center" vertical="center" wrapText="1"/>
    </xf>
    <xf numFmtId="9" fontId="77" fillId="0" borderId="4" xfId="2" applyFont="1" applyFill="1" applyBorder="1" applyAlignment="1">
      <alignment horizontal="center" vertical="center" wrapText="1"/>
    </xf>
    <xf numFmtId="0" fontId="77" fillId="0" borderId="5" xfId="0" applyFont="1" applyFill="1" applyBorder="1" applyAlignment="1">
      <alignment vertical="center" wrapText="1"/>
    </xf>
    <xf numFmtId="0" fontId="77" fillId="0" borderId="1" xfId="0" applyNumberFormat="1" applyFont="1" applyFill="1" applyBorder="1" applyAlignment="1">
      <alignment horizontal="center" vertical="center" wrapText="1"/>
    </xf>
    <xf numFmtId="0" fontId="77" fillId="0" borderId="2" xfId="0" applyFont="1" applyFill="1" applyBorder="1" applyAlignment="1">
      <alignment horizontal="justify" vertical="center" wrapText="1"/>
    </xf>
    <xf numFmtId="49" fontId="77" fillId="0" borderId="2" xfId="0" applyNumberFormat="1" applyFont="1" applyFill="1" applyBorder="1" applyAlignment="1">
      <alignment horizontal="center" vertical="center" wrapText="1"/>
    </xf>
    <xf numFmtId="9" fontId="77" fillId="0" borderId="2" xfId="2" applyFont="1" applyFill="1" applyBorder="1" applyAlignment="1">
      <alignment horizontal="center" vertical="center" wrapText="1"/>
    </xf>
    <xf numFmtId="0" fontId="77" fillId="0" borderId="1" xfId="0" applyNumberFormat="1" applyFont="1" applyFill="1" applyBorder="1" applyAlignment="1">
      <alignment horizontal="center" vertical="center"/>
    </xf>
    <xf numFmtId="9" fontId="77" fillId="0" borderId="1" xfId="2" applyFont="1" applyFill="1" applyBorder="1" applyAlignment="1">
      <alignment horizontal="center" vertical="center"/>
    </xf>
    <xf numFmtId="0" fontId="87" fillId="0" borderId="0" xfId="0" applyFont="1" applyFill="1"/>
    <xf numFmtId="0" fontId="77" fillId="0" borderId="1" xfId="0" applyFont="1" applyFill="1" applyBorder="1" applyAlignment="1">
      <alignment horizontal="center" vertical="center" textRotation="90" wrapText="1"/>
    </xf>
    <xf numFmtId="0" fontId="77" fillId="0" borderId="1" xfId="0" applyFont="1" applyFill="1" applyBorder="1" applyAlignment="1">
      <alignment horizontal="center" vertical="center" textRotation="90"/>
    </xf>
    <xf numFmtId="9" fontId="77" fillId="0" borderId="1" xfId="0" applyNumberFormat="1" applyFont="1" applyFill="1" applyBorder="1" applyAlignment="1">
      <alignment horizontal="center" vertical="center"/>
    </xf>
    <xf numFmtId="9" fontId="77" fillId="0" borderId="2" xfId="2" applyFont="1" applyFill="1" applyBorder="1" applyAlignment="1">
      <alignment horizontal="center" vertical="center"/>
    </xf>
    <xf numFmtId="0" fontId="17" fillId="0" borderId="2" xfId="0" applyFont="1" applyFill="1" applyBorder="1" applyAlignment="1">
      <alignment horizontal="justify" vertical="center" wrapText="1"/>
    </xf>
    <xf numFmtId="0" fontId="77" fillId="0" borderId="61" xfId="0" applyFont="1" applyFill="1" applyBorder="1" applyAlignment="1">
      <alignment horizontal="center" vertical="center" wrapText="1"/>
    </xf>
    <xf numFmtId="9" fontId="77" fillId="0" borderId="61" xfId="0" applyNumberFormat="1" applyFont="1" applyFill="1" applyBorder="1" applyAlignment="1">
      <alignment horizontal="center" vertical="center" wrapText="1"/>
    </xf>
    <xf numFmtId="9" fontId="77" fillId="0" borderId="61" xfId="2" applyFont="1" applyFill="1" applyBorder="1" applyAlignment="1">
      <alignment horizontal="center" vertical="center"/>
    </xf>
    <xf numFmtId="0" fontId="17" fillId="0" borderId="61" xfId="0" applyFont="1" applyFill="1" applyBorder="1" applyAlignment="1">
      <alignment horizontal="justify" vertical="center" wrapText="1"/>
    </xf>
    <xf numFmtId="0" fontId="77" fillId="0" borderId="5" xfId="0" applyFont="1" applyFill="1" applyBorder="1" applyAlignment="1">
      <alignment horizontal="center" vertical="center" wrapText="1"/>
    </xf>
    <xf numFmtId="9" fontId="77" fillId="0" borderId="5" xfId="0" applyNumberFormat="1" applyFont="1" applyFill="1" applyBorder="1" applyAlignment="1">
      <alignment horizontal="center" vertical="center" wrapText="1"/>
    </xf>
    <xf numFmtId="9" fontId="77" fillId="0" borderId="5" xfId="2" applyFont="1" applyFill="1" applyBorder="1" applyAlignment="1">
      <alignment horizontal="center" vertical="center" wrapText="1"/>
    </xf>
    <xf numFmtId="0" fontId="17" fillId="0" borderId="5" xfId="0" applyFont="1" applyFill="1" applyBorder="1" applyAlignment="1">
      <alignment horizontal="justify" vertical="center" wrapText="1"/>
    </xf>
    <xf numFmtId="0" fontId="77" fillId="0" borderId="61" xfId="0" applyFont="1" applyFill="1" applyBorder="1" applyAlignment="1">
      <alignment horizontal="left" vertical="center" wrapText="1"/>
    </xf>
    <xf numFmtId="0" fontId="77" fillId="0" borderId="4" xfId="0" applyFont="1" applyFill="1" applyBorder="1" applyAlignment="1">
      <alignment horizontal="left" vertical="center" wrapText="1"/>
    </xf>
    <xf numFmtId="0" fontId="77" fillId="0" borderId="0" xfId="0" applyFont="1" applyFill="1" applyAlignment="1">
      <alignment vertical="center" wrapText="1"/>
    </xf>
    <xf numFmtId="0" fontId="77" fillId="0" borderId="0" xfId="0" applyFont="1" applyFill="1" applyAlignment="1">
      <alignment vertical="center" textRotation="90" wrapText="1"/>
    </xf>
    <xf numFmtId="0" fontId="77" fillId="0" borderId="0" xfId="0" applyFont="1" applyFill="1" applyAlignment="1">
      <alignment vertical="center" textRotation="90"/>
    </xf>
    <xf numFmtId="0" fontId="77" fillId="0" borderId="0" xfId="0" applyFont="1" applyFill="1" applyAlignment="1">
      <alignment horizontal="center" vertical="center"/>
    </xf>
    <xf numFmtId="9" fontId="77" fillId="0" borderId="0" xfId="2" applyFont="1" applyFill="1" applyAlignment="1">
      <alignment horizontal="center" vertical="center"/>
    </xf>
    <xf numFmtId="0" fontId="77" fillId="0" borderId="0" xfId="0" applyFont="1" applyFill="1" applyAlignment="1">
      <alignment horizontal="justify" vertical="center" wrapText="1"/>
    </xf>
    <xf numFmtId="9" fontId="118" fillId="8" borderId="1" xfId="2" applyFont="1" applyFill="1" applyBorder="1" applyAlignment="1">
      <alignment horizontal="center" vertical="center" wrapText="1"/>
    </xf>
    <xf numFmtId="9" fontId="39" fillId="0" borderId="1" xfId="2" applyFont="1" applyFill="1" applyBorder="1" applyAlignment="1">
      <alignment horizontal="center" vertical="center" wrapText="1"/>
    </xf>
    <xf numFmtId="9" fontId="39" fillId="0" borderId="4" xfId="2" applyFont="1" applyFill="1" applyBorder="1" applyAlignment="1">
      <alignment horizontal="center" vertical="center" wrapText="1"/>
    </xf>
    <xf numFmtId="9" fontId="39" fillId="15" borderId="1" xfId="2" applyFont="1" applyFill="1" applyBorder="1" applyAlignment="1">
      <alignment horizontal="center" vertical="center" wrapText="1"/>
    </xf>
    <xf numFmtId="9" fontId="39" fillId="0" borderId="1" xfId="2" applyFont="1" applyFill="1" applyBorder="1" applyAlignment="1">
      <alignment horizontal="center" vertical="center"/>
    </xf>
    <xf numFmtId="9" fontId="96" fillId="0" borderId="0" xfId="2" applyFont="1" applyFill="1" applyAlignment="1">
      <alignment horizontal="center" vertical="center"/>
    </xf>
    <xf numFmtId="0" fontId="78" fillId="0" borderId="1" xfId="0" applyFont="1" applyFill="1" applyBorder="1" applyAlignment="1">
      <alignment horizontal="justify" vertical="center" wrapText="1"/>
    </xf>
    <xf numFmtId="0" fontId="39" fillId="0" borderId="1" xfId="0" applyFont="1" applyFill="1" applyBorder="1" applyAlignment="1">
      <alignment horizontal="justify" vertical="center" wrapText="1"/>
    </xf>
    <xf numFmtId="0" fontId="39" fillId="0" borderId="4" xfId="0" applyFont="1" applyFill="1" applyBorder="1" applyAlignment="1">
      <alignment horizontal="justify" vertical="center" wrapText="1"/>
    </xf>
    <xf numFmtId="0" fontId="96" fillId="0" borderId="0" xfId="0" applyFont="1" applyFill="1" applyAlignment="1">
      <alignment horizontal="justify" vertical="center"/>
    </xf>
    <xf numFmtId="167" fontId="118" fillId="8" borderId="1" xfId="2" applyNumberFormat="1" applyFont="1" applyFill="1" applyBorder="1" applyAlignment="1">
      <alignment horizontal="center" vertical="center" wrapText="1"/>
    </xf>
    <xf numFmtId="9" fontId="15" fillId="0" borderId="61" xfId="0" applyNumberFormat="1" applyFont="1" applyFill="1" applyBorder="1" applyAlignment="1">
      <alignment horizontal="center" vertical="center" wrapText="1"/>
    </xf>
    <xf numFmtId="9" fontId="15" fillId="0" borderId="61" xfId="0" applyNumberFormat="1" applyFont="1" applyFill="1" applyBorder="1" applyAlignment="1">
      <alignment horizontal="center" vertical="center"/>
    </xf>
    <xf numFmtId="9" fontId="15" fillId="0" borderId="61" xfId="1" applyNumberFormat="1" applyFont="1" applyFill="1" applyBorder="1" applyAlignment="1">
      <alignment horizontal="center" vertical="center" wrapText="1"/>
    </xf>
    <xf numFmtId="0" fontId="15" fillId="0" borderId="61" xfId="0" applyNumberFormat="1" applyFont="1" applyFill="1" applyBorder="1" applyAlignment="1">
      <alignment horizontal="center" vertical="center"/>
    </xf>
    <xf numFmtId="9" fontId="15" fillId="0" borderId="61" xfId="2" applyFont="1" applyFill="1" applyBorder="1" applyAlignment="1">
      <alignment horizontal="center" vertical="center" wrapText="1"/>
    </xf>
    <xf numFmtId="0" fontId="17" fillId="0" borderId="1" xfId="0" applyFont="1" applyFill="1" applyBorder="1" applyAlignment="1">
      <alignment horizontal="justify" vertical="center"/>
    </xf>
    <xf numFmtId="9" fontId="15" fillId="0" borderId="61" xfId="0" applyNumberFormat="1" applyFont="1" applyFill="1" applyBorder="1" applyAlignment="1">
      <alignment horizontal="center" vertical="center"/>
    </xf>
    <xf numFmtId="0" fontId="15" fillId="0" borderId="61" xfId="0" applyFont="1" applyFill="1" applyBorder="1" applyAlignment="1">
      <alignment horizontal="justify" vertical="center" wrapText="1"/>
    </xf>
    <xf numFmtId="0" fontId="15" fillId="0" borderId="61" xfId="0" applyFont="1" applyFill="1" applyBorder="1" applyAlignment="1">
      <alignment horizontal="justify" vertical="center" wrapText="1"/>
    </xf>
    <xf numFmtId="0" fontId="15" fillId="0" borderId="61" xfId="6" applyFont="1" applyFill="1" applyBorder="1" applyAlignment="1" applyProtection="1">
      <alignment horizontal="justify" vertical="center" wrapText="1"/>
    </xf>
    <xf numFmtId="0" fontId="17"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xf>
    <xf numFmtId="9" fontId="15" fillId="0" borderId="1"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xf>
    <xf numFmtId="9" fontId="15" fillId="0" borderId="1" xfId="4" applyFont="1" applyFill="1" applyBorder="1" applyAlignment="1">
      <alignment horizontal="center" vertical="center"/>
    </xf>
    <xf numFmtId="0" fontId="15" fillId="0" borderId="1" xfId="0" applyFont="1" applyFill="1" applyBorder="1" applyAlignment="1">
      <alignment horizontal="justify" vertical="center"/>
    </xf>
    <xf numFmtId="9" fontId="19" fillId="0" borderId="0" xfId="2" applyFont="1" applyFill="1" applyAlignment="1">
      <alignment horizontal="center" vertical="center"/>
    </xf>
    <xf numFmtId="9" fontId="5" fillId="0" borderId="0" xfId="2" applyFont="1" applyFill="1" applyAlignment="1">
      <alignment horizontal="center" vertical="center"/>
    </xf>
    <xf numFmtId="9" fontId="29" fillId="0" borderId="0" xfId="2" applyFont="1" applyFill="1" applyAlignment="1">
      <alignment horizontal="center" vertical="center"/>
    </xf>
    <xf numFmtId="9" fontId="19" fillId="0" borderId="61" xfId="2" applyFont="1" applyFill="1" applyBorder="1" applyAlignment="1">
      <alignment horizontal="center" vertical="center"/>
    </xf>
    <xf numFmtId="10" fontId="108" fillId="8" borderId="1" xfId="2" applyNumberFormat="1" applyFont="1" applyFill="1" applyBorder="1" applyAlignment="1">
      <alignment horizontal="center" vertical="center" wrapText="1"/>
    </xf>
    <xf numFmtId="10" fontId="116" fillId="8" borderId="1" xfId="2" applyNumberFormat="1" applyFont="1" applyFill="1" applyBorder="1" applyAlignment="1">
      <alignment horizontal="center" vertical="center" wrapText="1"/>
    </xf>
    <xf numFmtId="9" fontId="15" fillId="0" borderId="1" xfId="4" applyFont="1" applyFill="1" applyBorder="1" applyAlignment="1">
      <alignment horizontal="justify" vertical="center" wrapText="1"/>
    </xf>
    <xf numFmtId="9" fontId="4" fillId="8" borderId="61" xfId="0" applyNumberFormat="1" applyFont="1" applyFill="1" applyBorder="1" applyAlignment="1">
      <alignment horizontal="center" vertical="center" wrapText="1"/>
    </xf>
    <xf numFmtId="0" fontId="1" fillId="0" borderId="15" xfId="0" applyFont="1" applyBorder="1" applyAlignment="1">
      <alignment wrapText="1"/>
    </xf>
    <xf numFmtId="0" fontId="1" fillId="0" borderId="16" xfId="0" applyFont="1" applyBorder="1" applyAlignment="1">
      <alignment wrapText="1"/>
    </xf>
    <xf numFmtId="0" fontId="1" fillId="0" borderId="16" xfId="0" applyFont="1" applyBorder="1"/>
    <xf numFmtId="0" fontId="1" fillId="0" borderId="17" xfId="0" applyFont="1" applyBorder="1"/>
    <xf numFmtId="0" fontId="1" fillId="0" borderId="18" xfId="0" applyFont="1" applyBorder="1" applyAlignment="1">
      <alignment wrapText="1"/>
    </xf>
    <xf numFmtId="0" fontId="1" fillId="0" borderId="14" xfId="0" applyFont="1" applyBorder="1" applyAlignment="1">
      <alignment wrapText="1"/>
    </xf>
    <xf numFmtId="0" fontId="1" fillId="0" borderId="14" xfId="0" applyFont="1" applyBorder="1"/>
    <xf numFmtId="0" fontId="1" fillId="0" borderId="19" xfId="0" applyFont="1" applyBorder="1"/>
    <xf numFmtId="9" fontId="111" fillId="3" borderId="12" xfId="0" applyNumberFormat="1" applyFont="1" applyFill="1" applyBorder="1" applyAlignment="1">
      <alignment horizontal="center" vertical="center" wrapText="1"/>
    </xf>
    <xf numFmtId="9" fontId="111" fillId="3" borderId="61" xfId="0" applyNumberFormat="1" applyFont="1" applyFill="1" applyBorder="1" applyAlignment="1">
      <alignment horizontal="center" vertical="center" wrapText="1"/>
    </xf>
    <xf numFmtId="17" fontId="111" fillId="3" borderId="10" xfId="0" applyNumberFormat="1" applyFont="1" applyFill="1" applyBorder="1" applyAlignment="1">
      <alignment horizontal="justify" vertical="center" wrapText="1"/>
    </xf>
    <xf numFmtId="17" fontId="17" fillId="3" borderId="13" xfId="0" applyNumberFormat="1" applyFont="1" applyFill="1" applyBorder="1" applyAlignment="1">
      <alignment horizontal="justify" vertical="center" wrapText="1"/>
    </xf>
    <xf numFmtId="0" fontId="15" fillId="0" borderId="1" xfId="0" applyFont="1" applyFill="1" applyBorder="1" applyAlignment="1">
      <alignment horizontal="justify" vertical="center" wrapText="1"/>
    </xf>
    <xf numFmtId="9" fontId="13" fillId="0" borderId="61" xfId="0" applyNumberFormat="1" applyFont="1" applyFill="1" applyBorder="1" applyAlignment="1">
      <alignment horizontal="center" vertical="center"/>
    </xf>
    <xf numFmtId="0" fontId="15" fillId="0" borderId="6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0" borderId="61" xfId="0" applyFont="1" applyFill="1" applyBorder="1"/>
    <xf numFmtId="0" fontId="38" fillId="0" borderId="61" xfId="0" applyFont="1" applyFill="1" applyBorder="1" applyAlignment="1">
      <alignment vertical="center" wrapText="1"/>
    </xf>
    <xf numFmtId="0" fontId="38" fillId="0" borderId="61" xfId="0" applyFont="1" applyFill="1" applyBorder="1"/>
    <xf numFmtId="0" fontId="40" fillId="0" borderId="1" xfId="0" applyFont="1" applyBorder="1" applyAlignment="1">
      <alignment horizontal="justify" vertical="center" wrapText="1"/>
    </xf>
    <xf numFmtId="9" fontId="112" fillId="8" borderId="1" xfId="2" applyFont="1" applyFill="1" applyBorder="1" applyAlignment="1">
      <alignment horizontal="center" vertical="center" wrapText="1"/>
    </xf>
    <xf numFmtId="0" fontId="15" fillId="0" borderId="61" xfId="0" applyFont="1" applyFill="1" applyBorder="1" applyAlignment="1">
      <alignment horizontal="center" vertical="center" textRotation="90" wrapText="1"/>
    </xf>
    <xf numFmtId="0" fontId="15" fillId="0" borderId="61" xfId="0" applyFont="1" applyFill="1" applyBorder="1" applyAlignment="1">
      <alignment vertical="center" textRotation="90" wrapText="1"/>
    </xf>
    <xf numFmtId="49" fontId="15" fillId="0" borderId="61" xfId="2" applyNumberFormat="1" applyFont="1" applyFill="1" applyBorder="1" applyAlignment="1">
      <alignment horizontal="center" vertical="center" wrapText="1"/>
    </xf>
    <xf numFmtId="0" fontId="38" fillId="0" borderId="61" xfId="5" applyFont="1" applyFill="1" applyBorder="1" applyAlignment="1">
      <alignment horizontal="center" vertical="center" wrapText="1"/>
    </xf>
    <xf numFmtId="0" fontId="38" fillId="0" borderId="61" xfId="5" applyFont="1" applyFill="1" applyBorder="1" applyAlignment="1">
      <alignment vertical="center" wrapText="1"/>
    </xf>
    <xf numFmtId="0" fontId="38" fillId="0" borderId="61" xfId="0" applyFont="1" applyFill="1" applyBorder="1" applyAlignment="1">
      <alignment horizontal="center" vertical="center" wrapText="1"/>
    </xf>
    <xf numFmtId="165" fontId="38" fillId="0" borderId="61" xfId="0" applyNumberFormat="1" applyFont="1" applyFill="1" applyBorder="1" applyAlignment="1">
      <alignment horizontal="center" vertical="center" wrapText="1"/>
    </xf>
    <xf numFmtId="0" fontId="38" fillId="0" borderId="61" xfId="5" applyNumberFormat="1" applyFont="1" applyFill="1" applyBorder="1" applyAlignment="1">
      <alignment horizontal="center" vertical="center" wrapText="1"/>
    </xf>
    <xf numFmtId="165" fontId="38" fillId="0" borderId="61" xfId="5" applyNumberFormat="1" applyFont="1" applyFill="1" applyBorder="1" applyAlignment="1">
      <alignment vertical="center" wrapText="1"/>
    </xf>
    <xf numFmtId="49" fontId="38" fillId="0" borderId="61" xfId="5" applyNumberFormat="1" applyFont="1" applyFill="1" applyBorder="1" applyAlignment="1">
      <alignment horizontal="center" vertical="center" wrapText="1"/>
    </xf>
    <xf numFmtId="0" fontId="38" fillId="0" borderId="61" xfId="5" applyFont="1" applyFill="1" applyBorder="1" applyAlignment="1">
      <alignment horizontal="center" vertical="center" textRotation="90" wrapText="1"/>
    </xf>
    <xf numFmtId="0" fontId="72" fillId="0" borderId="61" xfId="5" applyFont="1" applyFill="1" applyBorder="1" applyAlignment="1">
      <alignment horizontal="center" vertical="center" textRotation="90" wrapText="1"/>
    </xf>
    <xf numFmtId="49" fontId="38" fillId="0" borderId="61" xfId="5" applyNumberFormat="1" applyFont="1" applyFill="1" applyBorder="1" applyAlignment="1">
      <alignment vertical="center" wrapText="1"/>
    </xf>
    <xf numFmtId="0" fontId="108" fillId="8" borderId="61" xfId="0" applyFont="1" applyFill="1" applyBorder="1" applyAlignment="1">
      <alignment horizontal="center" vertical="center" wrapText="1"/>
    </xf>
    <xf numFmtId="9" fontId="120" fillId="0" borderId="61" xfId="0" applyNumberFormat="1" applyFont="1" applyFill="1" applyBorder="1" applyAlignment="1">
      <alignment horizontal="center" vertical="center" wrapText="1"/>
    </xf>
    <xf numFmtId="0" fontId="120" fillId="0" borderId="61" xfId="0" applyFont="1" applyFill="1" applyBorder="1" applyAlignment="1">
      <alignment horizontal="center" vertical="center" wrapText="1"/>
    </xf>
    <xf numFmtId="9" fontId="120" fillId="0" borderId="61" xfId="0" applyNumberFormat="1" applyFont="1" applyFill="1" applyBorder="1" applyAlignment="1">
      <alignment horizontal="center" vertical="center"/>
    </xf>
    <xf numFmtId="0" fontId="51" fillId="3" borderId="61" xfId="0" applyFont="1" applyFill="1" applyBorder="1" applyAlignment="1">
      <alignment horizontal="center" vertical="center" wrapText="1"/>
    </xf>
    <xf numFmtId="0" fontId="52" fillId="3" borderId="61" xfId="0" applyFont="1" applyFill="1" applyBorder="1" applyAlignment="1">
      <alignment horizontal="center" vertical="center" wrapText="1"/>
    </xf>
    <xf numFmtId="1" fontId="51" fillId="3" borderId="61" xfId="0" applyNumberFormat="1" applyFont="1" applyFill="1" applyBorder="1" applyAlignment="1">
      <alignment horizontal="center" vertical="center" wrapText="1"/>
    </xf>
    <xf numFmtId="0" fontId="13" fillId="3" borderId="61" xfId="0" applyFont="1" applyFill="1" applyBorder="1" applyAlignment="1">
      <alignment horizontal="center" vertical="center" wrapText="1"/>
    </xf>
    <xf numFmtId="1" fontId="13" fillId="3" borderId="61" xfId="0" applyNumberFormat="1" applyFont="1" applyFill="1" applyBorder="1" applyAlignment="1">
      <alignment horizontal="center" vertical="center"/>
    </xf>
    <xf numFmtId="0" fontId="55" fillId="3" borderId="61" xfId="0" applyFont="1" applyFill="1" applyBorder="1" applyAlignment="1">
      <alignment horizontal="center" vertical="center" wrapText="1"/>
    </xf>
    <xf numFmtId="1" fontId="13" fillId="3" borderId="61" xfId="0" applyNumberFormat="1" applyFont="1" applyFill="1" applyBorder="1" applyAlignment="1">
      <alignment horizontal="center" vertical="center" wrapText="1"/>
    </xf>
    <xf numFmtId="9" fontId="51" fillId="3" borderId="61" xfId="0" applyNumberFormat="1" applyFont="1" applyFill="1" applyBorder="1" applyAlignment="1">
      <alignment horizontal="center" vertical="center" wrapText="1"/>
    </xf>
    <xf numFmtId="1" fontId="51" fillId="3" borderId="61" xfId="2" applyNumberFormat="1" applyFont="1" applyFill="1" applyBorder="1" applyAlignment="1">
      <alignment horizontal="center" vertical="center"/>
    </xf>
    <xf numFmtId="1" fontId="51" fillId="3" borderId="61" xfId="0" applyNumberFormat="1" applyFont="1" applyFill="1" applyBorder="1" applyAlignment="1">
      <alignment horizontal="center" vertical="center"/>
    </xf>
    <xf numFmtId="9" fontId="55" fillId="3" borderId="61" xfId="0" applyNumberFormat="1" applyFont="1" applyFill="1" applyBorder="1" applyAlignment="1">
      <alignment horizontal="center" vertical="center" wrapText="1"/>
    </xf>
    <xf numFmtId="9" fontId="13" fillId="3" borderId="61" xfId="0" applyNumberFormat="1" applyFont="1" applyFill="1" applyBorder="1" applyAlignment="1">
      <alignment horizontal="center" vertical="center" wrapText="1"/>
    </xf>
    <xf numFmtId="0" fontId="13" fillId="3" borderId="61" xfId="2" applyNumberFormat="1" applyFont="1" applyFill="1" applyBorder="1" applyAlignment="1">
      <alignment horizontal="center" vertical="center"/>
    </xf>
    <xf numFmtId="0" fontId="13" fillId="3" borderId="61" xfId="0" applyFont="1" applyFill="1" applyBorder="1" applyAlignment="1">
      <alignment vertical="center" wrapText="1"/>
    </xf>
    <xf numFmtId="0" fontId="15" fillId="0" borderId="1" xfId="0" applyFont="1" applyFill="1" applyBorder="1" applyAlignment="1">
      <alignment horizontal="justify" vertical="center" wrapText="1"/>
    </xf>
    <xf numFmtId="9"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xf>
    <xf numFmtId="9" fontId="15" fillId="3" borderId="61" xfId="0" applyNumberFormat="1" applyFont="1" applyFill="1" applyBorder="1" applyAlignment="1">
      <alignment horizontal="center" vertical="center" wrapText="1"/>
    </xf>
    <xf numFmtId="0" fontId="15" fillId="3" borderId="61" xfId="0" applyFont="1" applyFill="1" applyBorder="1" applyAlignment="1">
      <alignment horizontal="center" vertical="center" wrapText="1"/>
    </xf>
    <xf numFmtId="9" fontId="15" fillId="3" borderId="61" xfId="4" applyFont="1" applyFill="1" applyBorder="1" applyAlignment="1">
      <alignment horizontal="center" vertical="center" wrapText="1"/>
    </xf>
    <xf numFmtId="9" fontId="15" fillId="3" borderId="2" xfId="0" applyNumberFormat="1" applyFont="1" applyFill="1" applyBorder="1" applyAlignment="1">
      <alignment horizontal="center" vertical="center" wrapText="1"/>
    </xf>
    <xf numFmtId="0" fontId="15" fillId="3" borderId="61" xfId="0" applyFont="1" applyFill="1" applyBorder="1" applyAlignment="1">
      <alignment vertical="center" wrapText="1"/>
    </xf>
    <xf numFmtId="9" fontId="17" fillId="8" borderId="1" xfId="2" applyFont="1" applyFill="1" applyBorder="1" applyAlignment="1">
      <alignment horizontal="center" vertical="center" wrapText="1"/>
    </xf>
    <xf numFmtId="0" fontId="116" fillId="8" borderId="1" xfId="0" applyFont="1" applyFill="1" applyBorder="1" applyAlignment="1">
      <alignment horizontal="center" vertical="center" wrapText="1"/>
    </xf>
    <xf numFmtId="0" fontId="116" fillId="0" borderId="0" xfId="0" applyFont="1" applyFill="1" applyAlignment="1">
      <alignment horizontal="justify" vertical="center" wrapText="1"/>
    </xf>
    <xf numFmtId="0" fontId="116" fillId="0" borderId="0" xfId="0" applyFont="1" applyFill="1" applyAlignment="1">
      <alignment vertical="center"/>
    </xf>
    <xf numFmtId="0" fontId="116" fillId="0" borderId="0" xfId="0" applyFont="1" applyFill="1" applyAlignment="1">
      <alignment vertical="center" wrapText="1"/>
    </xf>
    <xf numFmtId="0" fontId="116" fillId="0" borderId="0" xfId="0" applyFont="1" applyFill="1" applyAlignment="1">
      <alignment vertical="center" textRotation="90" wrapText="1"/>
    </xf>
    <xf numFmtId="0" fontId="116" fillId="0" borderId="0" xfId="0" applyFont="1" applyFill="1" applyAlignment="1">
      <alignment vertical="center" textRotation="90"/>
    </xf>
    <xf numFmtId="0" fontId="121" fillId="0" borderId="0" xfId="0" applyFont="1" applyFill="1" applyAlignment="1">
      <alignment horizontal="center"/>
    </xf>
    <xf numFmtId="0" fontId="121" fillId="0" borderId="0" xfId="0" applyFont="1" applyFill="1"/>
    <xf numFmtId="0" fontId="15" fillId="0" borderId="61" xfId="0" applyFont="1" applyFill="1" applyBorder="1" applyAlignment="1">
      <alignment horizontal="left" vertical="center" wrapText="1"/>
    </xf>
    <xf numFmtId="0" fontId="15" fillId="0" borderId="61" xfId="0" applyFont="1" applyFill="1" applyBorder="1" applyAlignment="1">
      <alignment horizontal="center" vertical="center" wrapText="1"/>
    </xf>
    <xf numFmtId="0" fontId="15" fillId="0" borderId="61" xfId="0" applyFont="1" applyFill="1" applyBorder="1" applyAlignment="1">
      <alignment horizontal="center" vertical="center" textRotation="90" wrapText="1"/>
    </xf>
    <xf numFmtId="0" fontId="15" fillId="0" borderId="61" xfId="0" applyFont="1" applyFill="1" applyBorder="1" applyAlignment="1">
      <alignment horizontal="justify" vertical="center" wrapText="1"/>
    </xf>
    <xf numFmtId="9" fontId="15" fillId="0" borderId="61" xfId="2" applyFont="1" applyFill="1" applyBorder="1" applyAlignment="1">
      <alignment horizontal="center" vertical="center" wrapText="1"/>
    </xf>
    <xf numFmtId="49" fontId="15" fillId="0" borderId="61" xfId="2" applyNumberFormat="1" applyFont="1" applyFill="1" applyBorder="1" applyAlignment="1">
      <alignment horizontal="center" vertical="center" wrapText="1"/>
    </xf>
    <xf numFmtId="0" fontId="15" fillId="3" borderId="61" xfId="0" applyFont="1" applyFill="1" applyBorder="1" applyAlignment="1">
      <alignment horizontal="justify" vertical="center" wrapText="1"/>
    </xf>
    <xf numFmtId="0" fontId="11" fillId="0" borderId="1" xfId="0" applyFont="1" applyBorder="1" applyAlignment="1">
      <alignment horizontal="left" vertical="center" wrapText="1" readingOrder="1"/>
    </xf>
    <xf numFmtId="0" fontId="1" fillId="0" borderId="1" xfId="0" applyFont="1" applyBorder="1" applyAlignment="1">
      <alignment horizontal="center" vertical="center"/>
    </xf>
    <xf numFmtId="9" fontId="15" fillId="0" borderId="0" xfId="2" applyFont="1"/>
    <xf numFmtId="15" fontId="15" fillId="0" borderId="61" xfId="0" applyNumberFormat="1" applyFont="1" applyFill="1" applyBorder="1" applyAlignment="1">
      <alignment horizontal="center" vertical="center" wrapText="1"/>
    </xf>
    <xf numFmtId="49" fontId="15" fillId="0" borderId="61" xfId="0" applyNumberFormat="1" applyFont="1" applyFill="1" applyBorder="1" applyAlignment="1">
      <alignment horizontal="left" vertical="center" wrapText="1"/>
    </xf>
    <xf numFmtId="9" fontId="15" fillId="0" borderId="61" xfId="2" applyFont="1" applyFill="1" applyBorder="1" applyAlignment="1">
      <alignment horizontal="justify" vertical="center" wrapText="1"/>
    </xf>
    <xf numFmtId="0" fontId="15" fillId="0" borderId="61" xfId="0" applyFont="1" applyFill="1" applyBorder="1" applyAlignment="1">
      <alignment horizontal="center" wrapText="1"/>
    </xf>
    <xf numFmtId="0" fontId="15" fillId="0" borderId="61" xfId="0" applyFont="1" applyFill="1" applyBorder="1" applyAlignment="1">
      <alignment horizontal="left" wrapText="1"/>
    </xf>
    <xf numFmtId="0" fontId="15" fillId="0" borderId="61" xfId="0" applyFont="1" applyFill="1" applyBorder="1" applyAlignment="1">
      <alignment vertical="center"/>
    </xf>
    <xf numFmtId="0" fontId="15" fillId="0" borderId="61" xfId="0" applyFont="1" applyFill="1" applyBorder="1" applyAlignment="1">
      <alignment horizontal="center" vertical="center" textRotation="90"/>
    </xf>
    <xf numFmtId="0" fontId="15" fillId="3" borderId="61" xfId="0" applyFont="1" applyFill="1" applyBorder="1" applyAlignment="1">
      <alignment horizontal="center" vertical="center" textRotation="90" wrapText="1"/>
    </xf>
    <xf numFmtId="0" fontId="15" fillId="3" borderId="61" xfId="0" applyFont="1" applyFill="1" applyBorder="1" applyAlignment="1">
      <alignment horizontal="center" vertical="center" textRotation="90"/>
    </xf>
    <xf numFmtId="0" fontId="15" fillId="3" borderId="61" xfId="0" applyFont="1" applyFill="1" applyBorder="1" applyAlignment="1">
      <alignment horizontal="left" vertical="center" wrapText="1"/>
    </xf>
    <xf numFmtId="15" fontId="15" fillId="3" borderId="61" xfId="0" applyNumberFormat="1" applyFont="1" applyFill="1" applyBorder="1" applyAlignment="1">
      <alignment horizontal="center" vertical="center" wrapText="1"/>
    </xf>
    <xf numFmtId="9" fontId="15" fillId="3" borderId="61" xfId="2" applyFont="1" applyFill="1" applyBorder="1" applyAlignment="1">
      <alignment horizontal="center" vertical="center" wrapText="1"/>
    </xf>
    <xf numFmtId="0" fontId="37" fillId="0" borderId="61" xfId="0" applyFont="1" applyFill="1" applyBorder="1" applyAlignment="1">
      <alignment horizontal="left" vertical="center" wrapText="1"/>
    </xf>
    <xf numFmtId="0" fontId="37" fillId="0" borderId="61" xfId="0" applyFont="1" applyFill="1" applyBorder="1" applyAlignment="1">
      <alignment vertical="center" wrapText="1"/>
    </xf>
    <xf numFmtId="0" fontId="37" fillId="0" borderId="61" xfId="0" applyFont="1" applyFill="1" applyBorder="1" applyAlignment="1">
      <alignment horizontal="center" vertical="center" wrapText="1"/>
    </xf>
    <xf numFmtId="15" fontId="37" fillId="0" borderId="61" xfId="0" applyNumberFormat="1" applyFont="1" applyFill="1" applyBorder="1" applyAlignment="1">
      <alignment horizontal="center" vertical="center" wrapText="1"/>
    </xf>
    <xf numFmtId="15" fontId="15" fillId="3" borderId="61" xfId="0" applyNumberFormat="1" applyFont="1" applyFill="1" applyBorder="1" applyAlignment="1">
      <alignment vertical="center" wrapText="1"/>
    </xf>
    <xf numFmtId="0" fontId="15" fillId="0" borderId="61" xfId="0" applyNumberFormat="1" applyFont="1" applyFill="1" applyBorder="1" applyAlignment="1">
      <alignment horizontal="center" vertical="center" wrapText="1"/>
    </xf>
    <xf numFmtId="17" fontId="15" fillId="0" borderId="61" xfId="0" applyNumberFormat="1" applyFont="1" applyFill="1" applyBorder="1" applyAlignment="1">
      <alignment horizontal="center" vertical="center" wrapText="1"/>
    </xf>
    <xf numFmtId="1" fontId="15" fillId="0" borderId="61" xfId="0" applyNumberFormat="1" applyFont="1" applyFill="1" applyBorder="1" applyAlignment="1">
      <alignment horizontal="center" vertical="center" wrapText="1"/>
    </xf>
    <xf numFmtId="0" fontId="15" fillId="0" borderId="61" xfId="0" applyFont="1" applyFill="1" applyBorder="1" applyAlignment="1">
      <alignment horizontal="justify" vertical="center"/>
    </xf>
    <xf numFmtId="0" fontId="15" fillId="3" borderId="61" xfId="0" applyFont="1" applyFill="1" applyBorder="1" applyAlignment="1">
      <alignment horizontal="justify" vertical="center"/>
    </xf>
    <xf numFmtId="10" fontId="10" fillId="14" borderId="62" xfId="0" applyNumberFormat="1" applyFont="1" applyFill="1" applyBorder="1" applyAlignment="1">
      <alignment horizontal="center" vertical="center" wrapText="1"/>
    </xf>
    <xf numFmtId="0" fontId="1" fillId="0" borderId="61" xfId="0" applyFont="1" applyBorder="1" applyAlignment="1">
      <alignment vertical="center"/>
    </xf>
    <xf numFmtId="9" fontId="10" fillId="3" borderId="33" xfId="0" applyNumberFormat="1" applyFont="1" applyFill="1" applyBorder="1" applyAlignment="1">
      <alignment horizontal="center" vertical="center" wrapText="1"/>
    </xf>
    <xf numFmtId="0" fontId="70" fillId="18" borderId="1" xfId="0" applyFont="1" applyFill="1" applyBorder="1" applyAlignment="1">
      <alignment horizontal="center" vertical="center" wrapText="1"/>
    </xf>
    <xf numFmtId="0" fontId="2" fillId="5" borderId="61" xfId="0" applyFont="1" applyFill="1" applyBorder="1" applyAlignment="1">
      <alignment horizontal="center" vertical="center" wrapText="1"/>
    </xf>
    <xf numFmtId="0" fontId="1" fillId="0" borderId="61" xfId="0" applyFont="1" applyBorder="1" applyAlignment="1">
      <alignment vertical="center" wrapText="1"/>
    </xf>
    <xf numFmtId="0" fontId="1" fillId="0" borderId="1" xfId="0" applyFont="1" applyFill="1" applyBorder="1" applyAlignment="1">
      <alignment horizontal="center" vertical="center"/>
    </xf>
    <xf numFmtId="0" fontId="11" fillId="0" borderId="3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1" fillId="0" borderId="58"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 fillId="0" borderId="2" xfId="0" applyFont="1" applyFill="1" applyBorder="1" applyAlignment="1">
      <alignment horizontal="center" vertical="center"/>
    </xf>
    <xf numFmtId="0" fontId="11" fillId="0" borderId="60"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0" fillId="0" borderId="61" xfId="0" applyBorder="1" applyAlignment="1">
      <alignment horizontal="center" vertical="center"/>
    </xf>
    <xf numFmtId="0" fontId="0" fillId="0" borderId="61" xfId="0" applyBorder="1" applyAlignment="1">
      <alignment vertical="center" wrapText="1"/>
    </xf>
    <xf numFmtId="0" fontId="0" fillId="0" borderId="61" xfId="0"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Border="1" applyAlignment="1">
      <alignment horizontal="justify" vertical="center" wrapText="1"/>
    </xf>
    <xf numFmtId="0" fontId="0" fillId="0" borderId="0" xfId="0"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0" xfId="0" applyFont="1" applyBorder="1" applyAlignment="1">
      <alignment vertical="center"/>
    </xf>
    <xf numFmtId="0" fontId="0" fillId="0" borderId="0" xfId="0" applyFill="1" applyAlignment="1">
      <alignment vertical="center"/>
    </xf>
    <xf numFmtId="0" fontId="0" fillId="7" borderId="0" xfId="0" applyFill="1" applyAlignment="1">
      <alignment vertical="center"/>
    </xf>
    <xf numFmtId="0" fontId="1" fillId="0" borderId="61" xfId="0" applyFont="1" applyBorder="1" applyAlignment="1">
      <alignment horizontal="center" vertical="center"/>
    </xf>
    <xf numFmtId="0" fontId="4" fillId="6" borderId="61" xfId="0" applyFont="1" applyFill="1" applyBorder="1" applyAlignment="1">
      <alignment horizontal="center" vertical="center"/>
    </xf>
    <xf numFmtId="0" fontId="1" fillId="0" borderId="69" xfId="0" applyFont="1" applyBorder="1" applyAlignment="1">
      <alignment horizontal="justify" vertical="center" wrapText="1"/>
    </xf>
    <xf numFmtId="0" fontId="1" fillId="0" borderId="61" xfId="0" applyFont="1" applyFill="1" applyBorder="1" applyAlignment="1">
      <alignment horizontal="center" vertical="center"/>
    </xf>
    <xf numFmtId="0" fontId="1" fillId="0" borderId="17" xfId="0" applyFont="1" applyBorder="1" applyAlignment="1">
      <alignment horizontal="center" vertical="center"/>
    </xf>
    <xf numFmtId="0" fontId="10" fillId="14" borderId="33" xfId="0" applyFont="1" applyFill="1" applyBorder="1" applyAlignment="1">
      <alignment horizontal="center" vertical="center" wrapText="1"/>
    </xf>
    <xf numFmtId="0" fontId="113" fillId="0" borderId="61" xfId="6" applyFont="1" applyBorder="1" applyAlignment="1" applyProtection="1">
      <alignment horizontal="left" vertical="center" wrapText="1" readingOrder="1"/>
    </xf>
    <xf numFmtId="0" fontId="10" fillId="6" borderId="56" xfId="0" applyFont="1" applyFill="1" applyBorder="1" applyAlignment="1">
      <alignment horizontal="center" vertical="center" wrapText="1"/>
    </xf>
    <xf numFmtId="0" fontId="10" fillId="6" borderId="55" xfId="0" applyFont="1" applyFill="1" applyBorder="1" applyAlignment="1">
      <alignment horizontal="center" vertical="center" wrapText="1"/>
    </xf>
    <xf numFmtId="10" fontId="10" fillId="6" borderId="63"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9" fontId="15" fillId="0" borderId="1" xfId="2"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3" borderId="1" xfId="0" applyFont="1" applyFill="1" applyBorder="1" applyAlignment="1">
      <alignment horizontal="center" vertical="center" textRotation="90" wrapText="1"/>
    </xf>
    <xf numFmtId="0" fontId="15" fillId="0" borderId="1" xfId="0" applyFont="1" applyFill="1" applyBorder="1" applyAlignment="1">
      <alignment horizontal="justify" vertical="center"/>
    </xf>
    <xf numFmtId="0" fontId="15" fillId="3" borderId="1" xfId="0" applyFont="1" applyFill="1" applyBorder="1" applyAlignment="1">
      <alignment horizontal="justify" vertical="center" wrapText="1"/>
    </xf>
    <xf numFmtId="15" fontId="15" fillId="0" borderId="1" xfId="0" applyNumberFormat="1" applyFont="1" applyFill="1" applyBorder="1" applyAlignment="1">
      <alignment horizontal="center" vertical="center" wrapText="1"/>
    </xf>
    <xf numFmtId="0" fontId="0" fillId="0" borderId="0" xfId="0"/>
    <xf numFmtId="9" fontId="15" fillId="0" borderId="61" xfId="2" applyFont="1" applyFill="1" applyBorder="1" applyAlignment="1">
      <alignment horizontal="center" vertical="center"/>
    </xf>
    <xf numFmtId="10" fontId="11" fillId="0" borderId="64" xfId="0" applyNumberFormat="1" applyFont="1" applyFill="1" applyBorder="1" applyAlignment="1">
      <alignment horizontal="center" vertical="center" wrapText="1"/>
    </xf>
    <xf numFmtId="10" fontId="11" fillId="13" borderId="64" xfId="0" applyNumberFormat="1" applyFont="1" applyFill="1" applyBorder="1" applyAlignment="1">
      <alignment horizontal="center" vertical="center" wrapText="1"/>
    </xf>
    <xf numFmtId="0" fontId="1" fillId="0" borderId="69" xfId="0" applyFont="1" applyBorder="1"/>
    <xf numFmtId="0" fontId="4" fillId="19" borderId="61" xfId="0" applyFont="1" applyFill="1" applyBorder="1" applyAlignment="1">
      <alignment horizontal="center" vertical="center" wrapText="1"/>
    </xf>
    <xf numFmtId="0" fontId="0" fillId="0" borderId="0" xfId="0" applyFill="1" applyBorder="1"/>
    <xf numFmtId="0" fontId="0" fillId="0" borderId="16" xfId="0" applyFill="1" applyBorder="1"/>
    <xf numFmtId="0" fontId="1" fillId="0" borderId="0" xfId="0" applyFont="1" applyBorder="1" applyAlignment="1">
      <alignment vertical="center" wrapText="1"/>
    </xf>
    <xf numFmtId="0" fontId="122" fillId="3" borderId="0" xfId="0" applyFont="1" applyFill="1" applyBorder="1" applyAlignment="1">
      <alignment horizontal="center"/>
    </xf>
    <xf numFmtId="0" fontId="122" fillId="3" borderId="49" xfId="0" applyFont="1" applyFill="1" applyBorder="1" applyAlignment="1">
      <alignment horizontal="center"/>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18" xfId="0" applyFill="1" applyBorder="1" applyAlignment="1">
      <alignment horizontal="center" vertical="center"/>
    </xf>
    <xf numFmtId="0" fontId="0" fillId="0" borderId="14" xfId="0" applyFill="1" applyBorder="1" applyAlignment="1">
      <alignment horizontal="center" vertical="center"/>
    </xf>
    <xf numFmtId="0" fontId="0" fillId="0" borderId="14" xfId="0" applyFill="1" applyBorder="1"/>
    <xf numFmtId="0" fontId="0" fillId="0" borderId="14" xfId="0" applyFill="1" applyBorder="1" applyAlignment="1">
      <alignment vertical="center"/>
    </xf>
    <xf numFmtId="0" fontId="0" fillId="0" borderId="19" xfId="0" applyFill="1" applyBorder="1"/>
    <xf numFmtId="0" fontId="4" fillId="0" borderId="1" xfId="0" applyFont="1" applyFill="1" applyBorder="1" applyAlignment="1">
      <alignment horizontal="center" vertical="center" wrapText="1"/>
    </xf>
    <xf numFmtId="0" fontId="1" fillId="0" borderId="49"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xf numFmtId="0" fontId="1" fillId="0" borderId="0" xfId="0" applyFont="1" applyFill="1" applyBorder="1" applyAlignment="1">
      <alignment vertical="center"/>
    </xf>
    <xf numFmtId="0" fontId="2" fillId="0" borderId="49" xfId="0" applyFont="1" applyFill="1" applyBorder="1" applyAlignment="1">
      <alignment horizontal="center" vertical="center"/>
    </xf>
    <xf numFmtId="0" fontId="10" fillId="0" borderId="61" xfId="0" applyFont="1" applyFill="1" applyBorder="1" applyAlignment="1">
      <alignment horizontal="center" vertical="center"/>
    </xf>
    <xf numFmtId="9" fontId="15" fillId="0" borderId="1" xfId="2" applyFont="1" applyFill="1" applyBorder="1" applyAlignment="1">
      <alignment horizontal="center" vertical="center"/>
    </xf>
    <xf numFmtId="0" fontId="14" fillId="0" borderId="1" xfId="0" applyFont="1" applyFill="1" applyBorder="1" applyAlignment="1">
      <alignment horizontal="left" vertical="center"/>
    </xf>
    <xf numFmtId="0" fontId="19" fillId="0" borderId="0" xfId="0" applyFont="1" applyFill="1" applyAlignment="1"/>
    <xf numFmtId="0" fontId="19" fillId="0" borderId="0" xfId="0" applyFont="1" applyFill="1" applyBorder="1" applyAlignment="1"/>
    <xf numFmtId="0" fontId="19" fillId="0" borderId="1" xfId="0" applyFont="1" applyFill="1" applyBorder="1" applyAlignment="1"/>
    <xf numFmtId="0" fontId="15" fillId="0" borderId="1" xfId="7" applyFont="1" applyFill="1" applyBorder="1" applyAlignment="1">
      <alignment horizontal="justify" vertical="center" wrapText="1"/>
    </xf>
    <xf numFmtId="0" fontId="15" fillId="3" borderId="1" xfId="7" applyFont="1" applyFill="1" applyBorder="1" applyAlignment="1">
      <alignment horizontal="justify" vertical="center" wrapText="1"/>
    </xf>
    <xf numFmtId="0" fontId="15" fillId="3" borderId="1" xfId="7" applyFont="1" applyFill="1" applyBorder="1" applyAlignment="1">
      <alignment horizontal="justify" vertical="center" wrapText="1"/>
    </xf>
    <xf numFmtId="0" fontId="15" fillId="3" borderId="1" xfId="0" applyFont="1" applyFill="1" applyBorder="1" applyAlignment="1">
      <alignment horizontal="justify" vertical="top" wrapText="1"/>
    </xf>
    <xf numFmtId="0" fontId="15" fillId="0" borderId="1" xfId="7" applyFont="1" applyFill="1" applyBorder="1" applyAlignment="1">
      <alignment vertical="center" wrapText="1"/>
    </xf>
    <xf numFmtId="0" fontId="15" fillId="3" borderId="1" xfId="7" applyFont="1" applyFill="1" applyBorder="1" applyAlignment="1">
      <alignment horizontal="justify" vertical="center"/>
    </xf>
    <xf numFmtId="0" fontId="15" fillId="3" borderId="1" xfId="7" applyFont="1" applyFill="1" applyBorder="1" applyAlignment="1">
      <alignment horizontal="center" vertical="center" wrapText="1"/>
    </xf>
    <xf numFmtId="0" fontId="14" fillId="3" borderId="1" xfId="0" applyFont="1" applyFill="1" applyBorder="1" applyAlignment="1">
      <alignment horizontal="left" vertical="center" wrapText="1"/>
    </xf>
    <xf numFmtId="0" fontId="1" fillId="0" borderId="0" xfId="0" applyFont="1" applyAlignment="1">
      <alignment horizontal="left" vertical="center"/>
    </xf>
    <xf numFmtId="0" fontId="2" fillId="5" borderId="6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9" fillId="0" borderId="70" xfId="0" applyFont="1" applyFill="1" applyBorder="1"/>
    <xf numFmtId="10" fontId="17" fillId="8" borderId="1" xfId="2"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07" fillId="5" borderId="61" xfId="0" applyFont="1" applyFill="1" applyBorder="1" applyAlignment="1">
      <alignment horizontal="center" vertical="center"/>
    </xf>
    <xf numFmtId="0" fontId="120" fillId="0" borderId="61" xfId="0" applyFont="1" applyFill="1" applyBorder="1" applyAlignment="1">
      <alignment horizontal="justify" vertical="center" wrapText="1"/>
    </xf>
    <xf numFmtId="9" fontId="38" fillId="0" borderId="61" xfId="0" applyNumberFormat="1" applyFont="1" applyFill="1" applyBorder="1" applyAlignment="1">
      <alignment horizontal="center" vertical="center"/>
    </xf>
    <xf numFmtId="10" fontId="1" fillId="8" borderId="1" xfId="0" applyNumberFormat="1" applyFont="1" applyFill="1" applyBorder="1" applyAlignment="1">
      <alignment horizontal="center" vertical="center"/>
    </xf>
    <xf numFmtId="0" fontId="5" fillId="0" borderId="0" xfId="0" applyFont="1" applyBorder="1" applyAlignment="1">
      <alignment vertical="top" wrapText="1"/>
    </xf>
    <xf numFmtId="0" fontId="5" fillId="0" borderId="3" xfId="0" applyFont="1" applyBorder="1" applyAlignment="1">
      <alignment vertical="top" wrapText="1"/>
    </xf>
    <xf numFmtId="0" fontId="38" fillId="0" borderId="61" xfId="5" applyFont="1" applyFill="1" applyBorder="1" applyAlignment="1">
      <alignment horizontal="justify" vertical="center" wrapText="1"/>
    </xf>
    <xf numFmtId="0" fontId="5" fillId="0" borderId="0" xfId="0" applyFont="1"/>
    <xf numFmtId="0" fontId="123" fillId="0" borderId="0" xfId="6" applyFont="1" applyAlignment="1" applyProtection="1"/>
    <xf numFmtId="0" fontId="2" fillId="3" borderId="0" xfId="0" applyFont="1" applyFill="1" applyAlignment="1">
      <alignment horizontal="center" vertical="center"/>
    </xf>
    <xf numFmtId="0" fontId="1" fillId="0" borderId="0" xfId="0" applyFont="1" applyBorder="1" applyAlignment="1">
      <alignment horizontal="left"/>
    </xf>
    <xf numFmtId="0" fontId="4" fillId="6" borderId="61" xfId="0" applyFont="1" applyFill="1" applyBorder="1" applyAlignment="1">
      <alignment horizontal="left" vertical="center"/>
    </xf>
    <xf numFmtId="0" fontId="7" fillId="20" borderId="1" xfId="0" applyFont="1" applyFill="1" applyBorder="1" applyAlignment="1">
      <alignment horizontal="center" vertical="center" wrapText="1" readingOrder="1"/>
    </xf>
    <xf numFmtId="0" fontId="0" fillId="0" borderId="0" xfId="0" applyFill="1" applyAlignment="1">
      <alignment vertical="center" wrapText="1"/>
    </xf>
    <xf numFmtId="0" fontId="15" fillId="0" borderId="61" xfId="0" applyFont="1" applyFill="1" applyBorder="1" applyAlignment="1">
      <alignment horizontal="left" vertical="center" wrapText="1"/>
    </xf>
    <xf numFmtId="0" fontId="15" fillId="0" borderId="61" xfId="0" applyFont="1" applyFill="1" applyBorder="1" applyAlignment="1">
      <alignment horizontal="center" vertical="center" wrapText="1"/>
    </xf>
    <xf numFmtId="0" fontId="15" fillId="0" borderId="61" xfId="0" applyFont="1" applyFill="1" applyBorder="1" applyAlignment="1">
      <alignment horizontal="center" vertical="center"/>
    </xf>
    <xf numFmtId="0" fontId="14" fillId="0" borderId="61" xfId="0" applyFont="1" applyFill="1" applyBorder="1" applyAlignment="1">
      <alignment horizontal="center" vertical="center" wrapText="1"/>
    </xf>
    <xf numFmtId="0" fontId="14" fillId="0" borderId="34" xfId="0" applyFont="1" applyFill="1" applyBorder="1" applyAlignment="1">
      <alignment horizontal="left" vertical="center" wrapText="1"/>
    </xf>
    <xf numFmtId="9" fontId="15" fillId="0" borderId="61" xfId="0" applyNumberFormat="1" applyFont="1" applyFill="1" applyBorder="1" applyAlignment="1">
      <alignment horizontal="center" vertical="center"/>
    </xf>
    <xf numFmtId="9" fontId="15" fillId="0" borderId="61" xfId="2" applyFont="1" applyFill="1" applyBorder="1" applyAlignment="1">
      <alignment horizontal="center" vertical="center"/>
    </xf>
    <xf numFmtId="0" fontId="37" fillId="0" borderId="61" xfId="0" applyFont="1" applyFill="1" applyBorder="1" applyAlignment="1">
      <alignment horizontal="center" vertical="center" wrapText="1"/>
    </xf>
    <xf numFmtId="0" fontId="15" fillId="3" borderId="61" xfId="0" applyFont="1" applyFill="1" applyBorder="1" applyAlignment="1">
      <alignment horizontal="justify" vertical="center" wrapText="1"/>
    </xf>
    <xf numFmtId="0" fontId="10" fillId="8" borderId="61" xfId="0" applyFont="1" applyFill="1" applyBorder="1" applyAlignment="1">
      <alignment horizontal="center" vertical="center"/>
    </xf>
    <xf numFmtId="0" fontId="21" fillId="0" borderId="61" xfId="0" applyFont="1" applyFill="1" applyBorder="1" applyAlignment="1">
      <alignment horizontal="center" vertical="center" wrapText="1"/>
    </xf>
    <xf numFmtId="49" fontId="15" fillId="0" borderId="61" xfId="0" applyNumberFormat="1" applyFont="1" applyFill="1" applyBorder="1" applyAlignment="1">
      <alignment horizontal="justify" vertical="center" wrapText="1"/>
    </xf>
    <xf numFmtId="0" fontId="14" fillId="3" borderId="61"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25" fillId="3" borderId="61" xfId="0" applyFont="1" applyFill="1" applyBorder="1" applyAlignment="1">
      <alignment horizontal="center"/>
    </xf>
    <xf numFmtId="9" fontId="19" fillId="3" borderId="61" xfId="0" applyNumberFormat="1" applyFont="1" applyFill="1" applyBorder="1" applyAlignment="1">
      <alignment horizontal="center" vertical="center" wrapText="1"/>
    </xf>
    <xf numFmtId="0" fontId="19" fillId="3" borderId="61" xfId="0" applyFont="1" applyFill="1" applyBorder="1" applyAlignment="1">
      <alignment horizontal="center" vertical="center" wrapText="1"/>
    </xf>
    <xf numFmtId="1" fontId="15" fillId="3" borderId="61" xfId="0" applyNumberFormat="1" applyFont="1" applyFill="1" applyBorder="1" applyAlignment="1">
      <alignment horizontal="center" vertical="center" wrapText="1"/>
    </xf>
    <xf numFmtId="0" fontId="14" fillId="3" borderId="61" xfId="0" applyFont="1" applyFill="1" applyBorder="1" applyAlignment="1">
      <alignment horizontal="center" vertical="center" textRotation="90" wrapText="1"/>
    </xf>
    <xf numFmtId="0" fontId="14" fillId="3" borderId="61" xfId="0" applyFont="1" applyFill="1" applyBorder="1" applyAlignment="1">
      <alignment horizontal="center" vertical="center" textRotation="90"/>
    </xf>
    <xf numFmtId="9" fontId="15" fillId="3" borderId="61" xfId="2" applyFont="1" applyFill="1" applyBorder="1" applyAlignment="1">
      <alignment horizontal="center" vertical="center"/>
    </xf>
    <xf numFmtId="0" fontId="12" fillId="0" borderId="61" xfId="0" applyFont="1" applyFill="1" applyBorder="1" applyAlignment="1">
      <alignment horizontal="center" vertical="center" wrapText="1"/>
    </xf>
    <xf numFmtId="0" fontId="31" fillId="0" borderId="61" xfId="0" applyFont="1" applyFill="1" applyBorder="1" applyAlignment="1">
      <alignment horizontal="center" vertical="center" wrapText="1"/>
    </xf>
    <xf numFmtId="0" fontId="19" fillId="0" borderId="61" xfId="0" applyFont="1" applyFill="1" applyBorder="1" applyAlignment="1">
      <alignment horizontal="center" vertical="center"/>
    </xf>
    <xf numFmtId="0" fontId="9" fillId="5" borderId="0"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0" xfId="0" applyFont="1" applyFill="1" applyBorder="1" applyAlignment="1">
      <alignment horizontal="center" vertical="center"/>
    </xf>
    <xf numFmtId="0" fontId="9" fillId="5" borderId="3" xfId="0" applyFont="1" applyFill="1" applyBorder="1" applyAlignment="1">
      <alignment horizontal="center" vertical="center"/>
    </xf>
    <xf numFmtId="0" fontId="4" fillId="0" borderId="0" xfId="0" applyFont="1" applyAlignment="1">
      <alignment horizontal="left" vertical="center"/>
    </xf>
    <xf numFmtId="0" fontId="123" fillId="0" borderId="0" xfId="6" applyFont="1" applyAlignment="1" applyProtection="1">
      <alignment horizontal="left" vertical="center"/>
    </xf>
    <xf numFmtId="0" fontId="2" fillId="5" borderId="2" xfId="0" applyFont="1" applyFill="1" applyBorder="1" applyAlignment="1">
      <alignment horizontal="center" vertical="center"/>
    </xf>
    <xf numFmtId="0" fontId="105" fillId="0" borderId="0" xfId="0" applyFont="1" applyFill="1" applyBorder="1" applyAlignment="1">
      <alignment horizontal="left" vertical="center"/>
    </xf>
    <xf numFmtId="0" fontId="2" fillId="5" borderId="0" xfId="0" applyFont="1" applyFill="1" applyAlignment="1">
      <alignment horizontal="center" vertical="center"/>
    </xf>
    <xf numFmtId="0" fontId="5" fillId="0" borderId="0" xfId="0" applyFont="1" applyAlignment="1">
      <alignment horizontal="left" vertical="center"/>
    </xf>
    <xf numFmtId="0" fontId="0" fillId="0" borderId="0" xfId="0" applyAlignment="1">
      <alignment horizontal="justify" vertical="center" wrapText="1"/>
    </xf>
    <xf numFmtId="0" fontId="6" fillId="11" borderId="1" xfId="0" applyFont="1" applyFill="1" applyBorder="1" applyAlignment="1">
      <alignment horizontal="center" vertical="center" wrapText="1" readingOrder="1"/>
    </xf>
    <xf numFmtId="0" fontId="7" fillId="0" borderId="1" xfId="0" applyFont="1" applyBorder="1" applyAlignment="1">
      <alignment horizontal="justify" vertical="center" wrapText="1" readingOrder="1"/>
    </xf>
    <xf numFmtId="0" fontId="0" fillId="0" borderId="0" xfId="0" applyAlignment="1">
      <alignment horizontal="center"/>
    </xf>
    <xf numFmtId="0" fontId="0" fillId="0" borderId="14" xfId="0" applyBorder="1" applyAlignment="1">
      <alignment horizontal="left" vertical="center" wrapText="1"/>
    </xf>
    <xf numFmtId="0" fontId="1" fillId="0" borderId="0" xfId="0" applyFont="1" applyAlignment="1">
      <alignment horizontal="justify" vertical="center" wrapText="1"/>
    </xf>
    <xf numFmtId="0" fontId="1" fillId="0" borderId="0" xfId="0" applyFont="1" applyAlignment="1">
      <alignment horizontal="justify" vertical="center"/>
    </xf>
    <xf numFmtId="0" fontId="9" fillId="5" borderId="69" xfId="0" applyFont="1" applyFill="1" applyBorder="1" applyAlignment="1">
      <alignment horizontal="center" vertical="center" wrapText="1"/>
    </xf>
    <xf numFmtId="0" fontId="106" fillId="5" borderId="0" xfId="0" applyFont="1" applyFill="1" applyBorder="1" applyAlignment="1">
      <alignment horizontal="center" vertical="center"/>
    </xf>
    <xf numFmtId="0" fontId="10" fillId="14" borderId="61" xfId="0" applyFont="1" applyFill="1" applyBorder="1" applyAlignment="1">
      <alignment horizontal="center" vertical="center" wrapText="1" readingOrder="1"/>
    </xf>
    <xf numFmtId="0" fontId="10" fillId="6" borderId="61" xfId="0" applyFont="1" applyFill="1" applyBorder="1" applyAlignment="1">
      <alignment horizontal="center" vertical="center" wrapText="1" readingOrder="1"/>
    </xf>
    <xf numFmtId="0" fontId="107" fillId="5" borderId="2" xfId="0" applyFont="1" applyFill="1" applyBorder="1" applyAlignment="1">
      <alignment horizontal="center" vertical="center"/>
    </xf>
    <xf numFmtId="0" fontId="107" fillId="5" borderId="4"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5"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1" fillId="0" borderId="0" xfId="0" applyFont="1" applyAlignment="1">
      <alignment horizontal="left" vertical="center"/>
    </xf>
    <xf numFmtId="0" fontId="2" fillId="5" borderId="14" xfId="0" applyFont="1" applyFill="1" applyBorder="1" applyAlignment="1">
      <alignment horizontal="center" vertical="center"/>
    </xf>
    <xf numFmtId="0" fontId="2" fillId="5" borderId="61" xfId="0" applyFont="1" applyFill="1" applyBorder="1" applyAlignment="1">
      <alignment horizontal="center" vertical="center" wrapText="1"/>
    </xf>
    <xf numFmtId="0" fontId="11" fillId="0" borderId="66" xfId="1" applyNumberFormat="1" applyFont="1" applyBorder="1" applyAlignment="1">
      <alignment horizontal="justify" vertical="center" wrapText="1"/>
    </xf>
    <xf numFmtId="0" fontId="11" fillId="0" borderId="67" xfId="1" applyNumberFormat="1" applyFont="1" applyBorder="1" applyAlignment="1">
      <alignment horizontal="justify" vertical="center" wrapText="1"/>
    </xf>
    <xf numFmtId="0" fontId="11" fillId="0" borderId="68" xfId="1" applyNumberFormat="1" applyFont="1" applyBorder="1" applyAlignment="1">
      <alignment horizontal="justify" vertical="center" wrapText="1"/>
    </xf>
    <xf numFmtId="9" fontId="11" fillId="0" borderId="64" xfId="0" applyNumberFormat="1" applyFont="1" applyFill="1" applyBorder="1" applyAlignment="1">
      <alignment horizontal="center" vertical="center" wrapText="1"/>
    </xf>
    <xf numFmtId="9" fontId="11" fillId="0" borderId="65"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9" fontId="10" fillId="0" borderId="61" xfId="0" applyNumberFormat="1" applyFont="1" applyFill="1" applyBorder="1" applyAlignment="1">
      <alignment horizontal="center" vertical="center" wrapText="1" readingOrder="1"/>
    </xf>
    <xf numFmtId="10" fontId="10" fillId="0" borderId="61" xfId="0" applyNumberFormat="1" applyFont="1" applyFill="1" applyBorder="1" applyAlignment="1">
      <alignment horizontal="center" vertical="center" wrapText="1" readingOrder="1"/>
    </xf>
    <xf numFmtId="0" fontId="11" fillId="0" borderId="1" xfId="0" applyFont="1" applyBorder="1" applyAlignment="1">
      <alignment horizontal="left" vertical="center" wrapText="1" readingOrder="1"/>
    </xf>
    <xf numFmtId="0" fontId="11" fillId="0" borderId="4" xfId="0" applyFont="1" applyBorder="1" applyAlignment="1">
      <alignment horizontal="left" vertical="center" wrapText="1" readingOrder="1"/>
    </xf>
    <xf numFmtId="0" fontId="11" fillId="0" borderId="2"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4" xfId="0" applyFont="1" applyBorder="1" applyAlignment="1">
      <alignment horizontal="justify" vertical="center" wrapText="1"/>
    </xf>
    <xf numFmtId="0" fontId="2" fillId="5" borderId="61" xfId="0" applyFont="1" applyFill="1" applyBorder="1" applyAlignment="1">
      <alignment horizontal="center" vertical="center"/>
    </xf>
    <xf numFmtId="0" fontId="2" fillId="5" borderId="62"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33" xfId="0" applyFont="1" applyFill="1" applyBorder="1" applyAlignment="1">
      <alignment horizontal="center" vertical="center"/>
    </xf>
    <xf numFmtId="9" fontId="2" fillId="5" borderId="5" xfId="2" applyFont="1" applyFill="1" applyBorder="1" applyAlignment="1">
      <alignment horizontal="center" vertical="center" wrapText="1"/>
    </xf>
    <xf numFmtId="9" fontId="2" fillId="5" borderId="4" xfId="2" applyFont="1" applyFill="1" applyBorder="1" applyAlignment="1">
      <alignment horizontal="center" vertical="center" wrapText="1"/>
    </xf>
    <xf numFmtId="0" fontId="1" fillId="0" borderId="61" xfId="0" applyNumberFormat="1" applyFont="1" applyFill="1" applyBorder="1" applyAlignment="1">
      <alignment horizontal="justify" vertical="center" wrapText="1"/>
    </xf>
    <xf numFmtId="0" fontId="1" fillId="0" borderId="61" xfId="0" applyNumberFormat="1" applyFont="1" applyFill="1" applyBorder="1" applyAlignment="1">
      <alignment horizontal="justify" vertical="center"/>
    </xf>
    <xf numFmtId="0" fontId="1" fillId="6" borderId="2"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2" fillId="5" borderId="23" xfId="0" applyFont="1" applyFill="1" applyBorder="1" applyAlignment="1">
      <alignment horizontal="center" vertical="center" wrapText="1"/>
    </xf>
    <xf numFmtId="9" fontId="1" fillId="0" borderId="1" xfId="2" applyFont="1" applyFill="1" applyBorder="1" applyAlignment="1">
      <alignment horizontal="center" vertical="center" wrapText="1"/>
    </xf>
    <xf numFmtId="0" fontId="11" fillId="0" borderId="1" xfId="0" applyFont="1" applyBorder="1" applyAlignment="1">
      <alignment horizontal="justify" vertical="center" wrapText="1" readingOrder="1"/>
    </xf>
    <xf numFmtId="0" fontId="1" fillId="0" borderId="61" xfId="0" applyFont="1" applyBorder="1" applyAlignment="1">
      <alignment horizontal="left" vertical="center" wrapText="1"/>
    </xf>
    <xf numFmtId="0" fontId="11" fillId="0" borderId="61" xfId="0" applyFont="1" applyBorder="1" applyAlignment="1">
      <alignment horizontal="center" vertical="center" wrapText="1" readingOrder="1"/>
    </xf>
    <xf numFmtId="0" fontId="3" fillId="14" borderId="61"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0" borderId="2" xfId="0" applyFont="1" applyFill="1" applyBorder="1" applyAlignment="1">
      <alignment horizontal="center" vertical="center" wrapText="1" readingOrder="1"/>
    </xf>
    <xf numFmtId="0" fontId="5" fillId="0" borderId="4" xfId="0" applyFont="1" applyFill="1" applyBorder="1" applyAlignment="1">
      <alignment horizontal="center" vertical="center" wrapText="1" readingOrder="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16" fontId="5" fillId="0" borderId="2" xfId="0" applyNumberFormat="1" applyFont="1" applyFill="1" applyBorder="1" applyAlignment="1">
      <alignment horizontal="center" vertical="center" wrapText="1" readingOrder="1"/>
    </xf>
    <xf numFmtId="0" fontId="5" fillId="0" borderId="5" xfId="0" applyFont="1" applyFill="1" applyBorder="1" applyAlignment="1">
      <alignment horizontal="center" vertical="center" wrapText="1" readingOrder="1"/>
    </xf>
    <xf numFmtId="0" fontId="0" fillId="0" borderId="1" xfId="0" applyBorder="1" applyAlignment="1">
      <alignment horizontal="justify" vertical="center" wrapText="1"/>
    </xf>
    <xf numFmtId="0" fontId="0" fillId="0" borderId="5" xfId="0" applyBorder="1" applyAlignment="1">
      <alignment horizontal="center" vertical="center"/>
    </xf>
    <xf numFmtId="0" fontId="2" fillId="5" borderId="0" xfId="0" applyFont="1" applyFill="1" applyBorder="1" applyAlignment="1">
      <alignment horizontal="center" vertical="center" wrapText="1"/>
    </xf>
    <xf numFmtId="0" fontId="2" fillId="5" borderId="0" xfId="0" applyFont="1" applyFill="1" applyBorder="1" applyAlignment="1">
      <alignment horizontal="center" vertical="center"/>
    </xf>
    <xf numFmtId="0" fontId="2" fillId="5" borderId="3" xfId="0" applyFont="1" applyFill="1" applyBorder="1" applyAlignment="1">
      <alignment horizontal="center" vertical="center"/>
    </xf>
    <xf numFmtId="0" fontId="0" fillId="0" borderId="61" xfId="0" applyBorder="1" applyAlignment="1">
      <alignment horizontal="justify" vertical="center"/>
    </xf>
    <xf numFmtId="0" fontId="1" fillId="0" borderId="61" xfId="0" applyFont="1" applyBorder="1" applyAlignment="1">
      <alignment horizontal="left" vertical="center"/>
    </xf>
    <xf numFmtId="0" fontId="4" fillId="6" borderId="61" xfId="0" applyFont="1" applyFill="1" applyBorder="1" applyAlignment="1">
      <alignment horizontal="left" vertical="center" wrapText="1"/>
    </xf>
    <xf numFmtId="0" fontId="4" fillId="6" borderId="61" xfId="0" applyFont="1" applyFill="1" applyBorder="1" applyAlignment="1">
      <alignment horizontal="center" vertical="center" wrapText="1"/>
    </xf>
    <xf numFmtId="0" fontId="4" fillId="6" borderId="61" xfId="0" applyFont="1" applyFill="1" applyBorder="1" applyAlignment="1">
      <alignment horizontal="center" vertical="center"/>
    </xf>
    <xf numFmtId="0" fontId="5" fillId="0" borderId="61" xfId="0" applyFont="1" applyBorder="1" applyAlignment="1">
      <alignment horizontal="left" vertical="center"/>
    </xf>
    <xf numFmtId="168" fontId="5" fillId="0" borderId="61" xfId="0" applyNumberFormat="1" applyFont="1" applyBorder="1" applyAlignment="1">
      <alignment horizontal="center" vertical="center"/>
    </xf>
    <xf numFmtId="0" fontId="4" fillId="19" borderId="61" xfId="0" applyFont="1" applyFill="1" applyBorder="1" applyAlignment="1">
      <alignment horizontal="center" vertical="center"/>
    </xf>
    <xf numFmtId="168" fontId="1" fillId="0" borderId="61" xfId="0" applyNumberFormat="1" applyFont="1" applyBorder="1" applyAlignment="1">
      <alignment horizontal="left" vertical="center" wrapText="1"/>
    </xf>
    <xf numFmtId="168" fontId="1" fillId="8" borderId="61" xfId="0" applyNumberFormat="1" applyFont="1" applyFill="1" applyBorder="1" applyAlignment="1">
      <alignment horizontal="left" vertical="center" wrapText="1"/>
    </xf>
    <xf numFmtId="0" fontId="5" fillId="0" borderId="0" xfId="0" applyFont="1" applyBorder="1" applyAlignment="1">
      <alignment horizontal="justify" vertical="top" wrapText="1"/>
    </xf>
    <xf numFmtId="0" fontId="5" fillId="0" borderId="69" xfId="0" applyFont="1" applyBorder="1" applyAlignment="1">
      <alignment horizontal="justify" vertical="top" wrapText="1"/>
    </xf>
    <xf numFmtId="168" fontId="5" fillId="8" borderId="61" xfId="0" applyNumberFormat="1" applyFont="1" applyFill="1" applyBorder="1" applyAlignment="1">
      <alignment horizontal="center" vertical="center"/>
    </xf>
    <xf numFmtId="0" fontId="1" fillId="0" borderId="61" xfId="0" applyFont="1" applyBorder="1" applyAlignment="1">
      <alignment horizontal="center" vertical="center"/>
    </xf>
    <xf numFmtId="0" fontId="4" fillId="0" borderId="6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70" fillId="6" borderId="61" xfId="0" applyFont="1" applyFill="1" applyBorder="1" applyAlignment="1">
      <alignment horizontal="center" vertical="center" wrapText="1"/>
    </xf>
    <xf numFmtId="0" fontId="0" fillId="0" borderId="62" xfId="0" applyFill="1" applyBorder="1" applyAlignment="1">
      <alignment horizontal="center" vertical="center"/>
    </xf>
    <xf numFmtId="0" fontId="0" fillId="0" borderId="23" xfId="0" applyFill="1" applyBorder="1" applyAlignment="1">
      <alignment horizontal="center" vertical="center"/>
    </xf>
    <xf numFmtId="49" fontId="1" fillId="0" borderId="16" xfId="0" applyNumberFormat="1" applyFont="1" applyBorder="1" applyAlignment="1">
      <alignment horizontal="justify" vertical="center" wrapText="1"/>
    </xf>
    <xf numFmtId="49" fontId="1" fillId="0" borderId="17" xfId="0" applyNumberFormat="1" applyFont="1" applyBorder="1" applyAlignment="1">
      <alignment horizontal="justify" vertical="center" wrapText="1"/>
    </xf>
    <xf numFmtId="49" fontId="1" fillId="0" borderId="0" xfId="0" applyNumberFormat="1" applyFont="1" applyBorder="1" applyAlignment="1">
      <alignment horizontal="justify" vertical="center" wrapText="1"/>
    </xf>
    <xf numFmtId="49" fontId="1" fillId="0" borderId="69" xfId="0" applyNumberFormat="1" applyFont="1" applyBorder="1" applyAlignment="1">
      <alignment horizontal="justify" vertical="center" wrapText="1"/>
    </xf>
    <xf numFmtId="0" fontId="70" fillId="18" borderId="1" xfId="0" applyFont="1" applyFill="1" applyBorder="1" applyAlignment="1">
      <alignment horizontal="center" vertical="center" wrapText="1"/>
    </xf>
    <xf numFmtId="0" fontId="2" fillId="5" borderId="16" xfId="0" applyFont="1" applyFill="1" applyBorder="1" applyAlignment="1">
      <alignment horizontal="center" vertical="center"/>
    </xf>
    <xf numFmtId="0" fontId="4" fillId="14" borderId="61" xfId="0" applyFont="1" applyFill="1" applyBorder="1" applyAlignment="1">
      <alignment horizontal="center" vertical="center" wrapText="1"/>
    </xf>
    <xf numFmtId="0" fontId="1" fillId="0" borderId="61" xfId="0" applyFont="1" applyBorder="1" applyAlignment="1">
      <alignment horizontal="center" vertical="center" wrapText="1"/>
    </xf>
    <xf numFmtId="0" fontId="122" fillId="3" borderId="15" xfId="0" applyFont="1" applyFill="1" applyBorder="1" applyAlignment="1">
      <alignment horizontal="center"/>
    </xf>
    <xf numFmtId="0" fontId="122" fillId="3" borderId="16" xfId="0" applyFont="1" applyFill="1" applyBorder="1" applyAlignment="1">
      <alignment horizontal="center"/>
    </xf>
    <xf numFmtId="0" fontId="1" fillId="0" borderId="0" xfId="0" applyFont="1" applyBorder="1" applyAlignment="1">
      <alignment horizontal="justify" vertical="center" wrapText="1"/>
    </xf>
    <xf numFmtId="0" fontId="1" fillId="0" borderId="69" xfId="0" applyFont="1" applyBorder="1" applyAlignment="1">
      <alignment horizontal="justify" vertical="center" wrapText="1"/>
    </xf>
    <xf numFmtId="0" fontId="4" fillId="19" borderId="61" xfId="0" applyFont="1" applyFill="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textRotation="90"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7" fillId="0" borderId="1" xfId="0" applyFont="1" applyFill="1" applyBorder="1" applyAlignment="1">
      <alignment horizontal="center" vertical="center" textRotation="90" wrapText="1"/>
    </xf>
    <xf numFmtId="0" fontId="17" fillId="0" borderId="1" xfId="0" applyNumberFormat="1" applyFont="1" applyFill="1" applyBorder="1" applyAlignment="1">
      <alignment horizontal="justify" vertical="center" wrapText="1"/>
    </xf>
    <xf numFmtId="0" fontId="17" fillId="0" borderId="1" xfId="0" applyFont="1" applyFill="1" applyBorder="1" applyAlignment="1">
      <alignment horizontal="justify" vertical="center" wrapText="1"/>
    </xf>
    <xf numFmtId="9" fontId="111" fillId="3" borderId="61" xfId="0" applyNumberFormat="1" applyFont="1" applyFill="1" applyBorder="1" applyAlignment="1">
      <alignment horizontal="center" vertical="center" wrapText="1"/>
    </xf>
    <xf numFmtId="0" fontId="111" fillId="3" borderId="61" xfId="0" applyFont="1" applyFill="1" applyBorder="1" applyAlignment="1">
      <alignment horizontal="center" vertical="center" wrapText="1"/>
    </xf>
    <xf numFmtId="0" fontId="111" fillId="3" borderId="10" xfId="0" applyFont="1" applyFill="1" applyBorder="1" applyAlignment="1">
      <alignment horizontal="justify" vertical="center" wrapText="1"/>
    </xf>
    <xf numFmtId="0" fontId="17" fillId="0" borderId="1" xfId="0" applyFont="1" applyFill="1" applyBorder="1" applyAlignment="1">
      <alignment horizontal="justify" vertical="center"/>
    </xf>
    <xf numFmtId="0" fontId="17" fillId="0" borderId="1" xfId="0" applyFont="1" applyFill="1" applyBorder="1" applyAlignment="1">
      <alignment horizontal="center" vertical="center"/>
    </xf>
    <xf numFmtId="0" fontId="111" fillId="3" borderId="61" xfId="0" applyFont="1" applyFill="1" applyBorder="1" applyAlignment="1">
      <alignment horizontal="center" vertical="center"/>
    </xf>
    <xf numFmtId="0" fontId="111" fillId="3" borderId="10" xfId="0" applyFont="1" applyFill="1" applyBorder="1" applyAlignment="1">
      <alignment horizontal="justify" vertical="center"/>
    </xf>
    <xf numFmtId="9" fontId="17" fillId="0" borderId="1" xfId="0" applyNumberFormat="1" applyFont="1" applyFill="1" applyBorder="1" applyAlignment="1">
      <alignment horizontal="center" vertical="center" wrapText="1"/>
    </xf>
    <xf numFmtId="17" fontId="111" fillId="3" borderId="10" xfId="0" applyNumberFormat="1" applyFont="1" applyFill="1" applyBorder="1" applyAlignment="1">
      <alignment horizontal="justify" vertical="center" wrapText="1"/>
    </xf>
    <xf numFmtId="17" fontId="17" fillId="0" borderId="1" xfId="0" applyNumberFormat="1" applyFont="1" applyFill="1" applyBorder="1" applyAlignment="1">
      <alignment horizontal="justify" vertical="center" wrapText="1"/>
    </xf>
    <xf numFmtId="0" fontId="17" fillId="0" borderId="1" xfId="0" applyNumberFormat="1" applyFont="1" applyFill="1" applyBorder="1" applyAlignment="1">
      <alignment horizontal="center" vertical="center" wrapText="1"/>
    </xf>
    <xf numFmtId="17" fontId="111" fillId="3" borderId="61" xfId="0" applyNumberFormat="1" applyFont="1" applyFill="1" applyBorder="1" applyAlignment="1">
      <alignment horizontal="center" vertical="center" wrapText="1"/>
    </xf>
    <xf numFmtId="0" fontId="17" fillId="0" borderId="12" xfId="0" applyFont="1" applyFill="1" applyBorder="1" applyAlignment="1">
      <alignment horizontal="center" vertical="center" textRotation="90" wrapText="1"/>
    </xf>
    <xf numFmtId="0" fontId="17" fillId="0" borderId="12" xfId="0" applyFont="1" applyFill="1" applyBorder="1" applyAlignment="1">
      <alignment horizontal="justify" vertical="center" wrapText="1"/>
    </xf>
    <xf numFmtId="0" fontId="17" fillId="0" borderId="9"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2" xfId="0" applyFont="1" applyFill="1" applyBorder="1" applyAlignment="1">
      <alignment horizontal="center" vertical="center" wrapText="1"/>
    </xf>
    <xf numFmtId="0" fontId="15" fillId="0" borderId="2"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4" xfId="0" applyFont="1" applyFill="1" applyBorder="1" applyAlignment="1">
      <alignment horizontal="justify" vertical="center" wrapText="1"/>
    </xf>
    <xf numFmtId="9" fontId="15" fillId="0" borderId="1" xfId="2"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center" wrapText="1"/>
    </xf>
    <xf numFmtId="9" fontId="111" fillId="3" borderId="2" xfId="0" applyNumberFormat="1" applyFont="1" applyFill="1" applyBorder="1" applyAlignment="1">
      <alignment horizontal="center" vertical="center" wrapText="1"/>
    </xf>
    <xf numFmtId="9" fontId="111" fillId="3" borderId="5" xfId="0" applyNumberFormat="1" applyFont="1" applyFill="1" applyBorder="1" applyAlignment="1">
      <alignment horizontal="center" vertical="center" wrapText="1"/>
    </xf>
    <xf numFmtId="9" fontId="111" fillId="3" borderId="39" xfId="0" applyNumberFormat="1" applyFont="1" applyFill="1" applyBorder="1" applyAlignment="1">
      <alignment horizontal="center" vertical="center" wrapText="1"/>
    </xf>
    <xf numFmtId="17" fontId="38" fillId="0" borderId="34" xfId="0" applyNumberFormat="1" applyFont="1" applyFill="1" applyBorder="1" applyAlignment="1">
      <alignment horizontal="justify" vertical="center" wrapText="1"/>
    </xf>
    <xf numFmtId="17" fontId="38" fillId="0" borderId="38" xfId="0" applyNumberFormat="1" applyFont="1" applyFill="1" applyBorder="1" applyAlignment="1">
      <alignment horizontal="justify" vertical="center" wrapText="1"/>
    </xf>
    <xf numFmtId="17" fontId="38" fillId="0" borderId="40" xfId="0" applyNumberFormat="1" applyFont="1" applyFill="1" applyBorder="1" applyAlignment="1">
      <alignment horizontal="justify"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textRotation="90" wrapText="1"/>
    </xf>
    <xf numFmtId="0" fontId="14" fillId="0" borderId="1" xfId="0" applyFont="1" applyFill="1" applyBorder="1" applyAlignment="1">
      <alignment horizontal="center" vertical="center" textRotation="90" wrapText="1"/>
    </xf>
    <xf numFmtId="0" fontId="15" fillId="0" borderId="1" xfId="0" applyFont="1" applyFill="1" applyBorder="1" applyAlignment="1">
      <alignment horizontal="center"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15" borderId="4" xfId="0" applyFont="1" applyFill="1" applyBorder="1" applyAlignment="1">
      <alignment horizontal="center" vertical="center" wrapText="1"/>
    </xf>
    <xf numFmtId="0" fontId="14" fillId="15" borderId="1" xfId="0" applyFont="1" applyFill="1" applyBorder="1" applyAlignment="1">
      <alignment horizontal="center" vertical="center" wrapText="1"/>
    </xf>
    <xf numFmtId="17" fontId="15"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textRotation="90" wrapText="1"/>
    </xf>
    <xf numFmtId="1" fontId="15" fillId="0" borderId="2" xfId="1" applyNumberFormat="1" applyFont="1" applyFill="1" applyBorder="1" applyAlignment="1">
      <alignment horizontal="center" vertical="center" wrapText="1"/>
    </xf>
    <xf numFmtId="1" fontId="15" fillId="0" borderId="5" xfId="1"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15" borderId="1" xfId="0" applyFont="1" applyFill="1" applyBorder="1" applyAlignment="1">
      <alignment horizontal="center" vertical="center" textRotation="90" wrapText="1"/>
    </xf>
    <xf numFmtId="9" fontId="15" fillId="3" borderId="1" xfId="3" applyFont="1" applyFill="1" applyBorder="1" applyAlignment="1">
      <alignment horizontal="center" vertical="center" wrapText="1"/>
    </xf>
    <xf numFmtId="9" fontId="15" fillId="6" borderId="1"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textRotation="90" wrapText="1"/>
    </xf>
    <xf numFmtId="9" fontId="15" fillId="15" borderId="2" xfId="0" quotePrefix="1" applyNumberFormat="1" applyFont="1" applyFill="1" applyBorder="1" applyAlignment="1">
      <alignment horizontal="center" vertical="center" wrapText="1"/>
    </xf>
    <xf numFmtId="9" fontId="15" fillId="15" borderId="4" xfId="0" quotePrefix="1"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4" fillId="0" borderId="28"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31" xfId="0" applyFont="1" applyFill="1" applyBorder="1" applyAlignment="1">
      <alignment horizontal="left" vertical="center" wrapText="1"/>
    </xf>
    <xf numFmtId="1" fontId="15" fillId="15" borderId="2" xfId="0" applyNumberFormat="1" applyFont="1" applyFill="1" applyBorder="1" applyAlignment="1">
      <alignment horizontal="center" vertical="center" wrapText="1"/>
    </xf>
    <xf numFmtId="1" fontId="15" fillId="15" borderId="4"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15" borderId="2" xfId="0" applyNumberFormat="1" applyFont="1" applyFill="1" applyBorder="1" applyAlignment="1">
      <alignment horizontal="center" vertical="center" wrapText="1"/>
    </xf>
    <xf numFmtId="0" fontId="15" fillId="15" borderId="4" xfId="0" applyNumberFormat="1" applyFont="1" applyFill="1" applyBorder="1" applyAlignment="1">
      <alignment horizontal="center" vertical="center" wrapText="1"/>
    </xf>
    <xf numFmtId="0" fontId="15" fillId="15" borderId="2" xfId="0" applyFont="1" applyFill="1" applyBorder="1" applyAlignment="1">
      <alignment horizontal="center" vertical="center" textRotation="90" wrapText="1"/>
    </xf>
    <xf numFmtId="0" fontId="15" fillId="15" borderId="4" xfId="0" applyFont="1" applyFill="1" applyBorder="1" applyAlignment="1">
      <alignment horizontal="center" vertical="center" textRotation="90" wrapText="1"/>
    </xf>
    <xf numFmtId="0" fontId="15" fillId="0" borderId="2" xfId="0" applyFont="1" applyFill="1" applyBorder="1" applyAlignment="1">
      <alignment horizontal="center" vertical="center" textRotation="90" wrapText="1"/>
    </xf>
    <xf numFmtId="0" fontId="15" fillId="0" borderId="4" xfId="0" applyFont="1" applyFill="1" applyBorder="1" applyAlignment="1">
      <alignment horizontal="center" vertical="center" textRotation="90" wrapText="1"/>
    </xf>
    <xf numFmtId="0" fontId="3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9" fontId="15" fillId="0" borderId="2" xfId="0" quotePrefix="1" applyNumberFormat="1" applyFont="1" applyFill="1" applyBorder="1" applyAlignment="1">
      <alignment horizontal="center" vertical="center" wrapText="1"/>
    </xf>
    <xf numFmtId="9" fontId="15" fillId="0" borderId="4" xfId="0" quotePrefix="1" applyNumberFormat="1" applyFont="1" applyFill="1" applyBorder="1" applyAlignment="1">
      <alignment horizontal="center" vertical="center" wrapText="1"/>
    </xf>
    <xf numFmtId="9" fontId="15" fillId="0" borderId="5" xfId="0" quotePrefix="1"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4"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0" fontId="15" fillId="0" borderId="5" xfId="0" applyFont="1" applyFill="1" applyBorder="1" applyAlignment="1">
      <alignment horizontal="center" vertical="center" textRotation="90" wrapText="1"/>
    </xf>
    <xf numFmtId="1" fontId="15" fillId="0" borderId="5"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2" xfId="0" applyNumberFormat="1" applyFont="1" applyFill="1" applyBorder="1" applyAlignment="1">
      <alignment horizontal="center" vertical="center" wrapText="1"/>
    </xf>
    <xf numFmtId="9" fontId="15" fillId="0" borderId="61" xfId="2" applyFont="1" applyFill="1" applyBorder="1" applyAlignment="1">
      <alignment horizontal="center" vertical="center"/>
    </xf>
    <xf numFmtId="49" fontId="15" fillId="0" borderId="61" xfId="0" applyNumberFormat="1" applyFont="1" applyFill="1" applyBorder="1" applyAlignment="1">
      <alignment horizontal="justify" vertical="center" wrapText="1"/>
    </xf>
    <xf numFmtId="0" fontId="15" fillId="0" borderId="61" xfId="0" applyFont="1" applyFill="1" applyBorder="1" applyAlignment="1">
      <alignment horizontal="left" vertical="center" wrapText="1"/>
    </xf>
    <xf numFmtId="0" fontId="15" fillId="0" borderId="61" xfId="0" applyFont="1" applyFill="1" applyBorder="1" applyAlignment="1">
      <alignment horizontal="center" vertical="center" textRotation="90" wrapText="1"/>
    </xf>
    <xf numFmtId="0" fontId="15" fillId="0" borderId="61" xfId="0" applyFont="1" applyFill="1" applyBorder="1" applyAlignment="1">
      <alignment horizontal="center" vertical="center" wrapText="1"/>
    </xf>
    <xf numFmtId="0" fontId="15" fillId="0" borderId="61" xfId="0" applyFont="1" applyFill="1" applyBorder="1" applyAlignment="1">
      <alignment horizontal="center" vertical="center"/>
    </xf>
    <xf numFmtId="9" fontId="15" fillId="0" borderId="61" xfId="0" applyNumberFormat="1" applyFont="1" applyFill="1" applyBorder="1" applyAlignment="1">
      <alignment horizontal="center" vertical="center"/>
    </xf>
    <xf numFmtId="0" fontId="14" fillId="0" borderId="61" xfId="0" applyFont="1" applyFill="1" applyBorder="1" applyAlignment="1">
      <alignment horizontal="center" vertical="center" wrapText="1"/>
    </xf>
    <xf numFmtId="0" fontId="14" fillId="15" borderId="61" xfId="0" applyFont="1" applyFill="1" applyBorder="1" applyAlignment="1">
      <alignment horizontal="center" vertical="center" wrapText="1"/>
    </xf>
    <xf numFmtId="0" fontId="14" fillId="0" borderId="61" xfId="0" applyFont="1" applyFill="1" applyBorder="1" applyAlignment="1">
      <alignment horizontal="center" vertical="center" textRotation="90"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5" fillId="0" borderId="61" xfId="0" applyFont="1" applyFill="1" applyBorder="1" applyAlignment="1">
      <alignment horizontal="center"/>
    </xf>
    <xf numFmtId="0" fontId="15" fillId="0" borderId="61" xfId="2" applyNumberFormat="1" applyFont="1" applyFill="1" applyBorder="1" applyAlignment="1">
      <alignment horizontal="center" vertical="center"/>
    </xf>
    <xf numFmtId="0" fontId="38" fillId="0" borderId="61" xfId="0" applyFont="1" applyFill="1" applyBorder="1" applyAlignment="1">
      <alignment horizontal="left" vertical="center" wrapText="1"/>
    </xf>
    <xf numFmtId="0" fontId="15" fillId="0" borderId="61" xfId="0" applyFont="1" applyBorder="1"/>
    <xf numFmtId="0" fontId="38" fillId="0" borderId="6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38" fillId="0" borderId="2" xfId="0" applyFont="1" applyBorder="1" applyAlignment="1">
      <alignment horizontal="left" vertical="center" wrapText="1" readingOrder="1"/>
    </xf>
    <xf numFmtId="0" fontId="38" fillId="0" borderId="5" xfId="0" applyFont="1" applyBorder="1" applyAlignment="1">
      <alignment horizontal="left" vertical="center" wrapText="1" readingOrder="1"/>
    </xf>
    <xf numFmtId="0" fontId="15" fillId="0" borderId="2" xfId="0" applyFont="1" applyFill="1" applyBorder="1" applyAlignment="1">
      <alignment horizontal="center" vertical="center" textRotation="90"/>
    </xf>
    <xf numFmtId="0" fontId="15" fillId="0" borderId="5" xfId="0" applyFont="1" applyFill="1" applyBorder="1" applyAlignment="1">
      <alignment horizontal="center" vertical="center" textRotation="90"/>
    </xf>
    <xf numFmtId="0" fontId="38" fillId="0" borderId="4" xfId="0" applyFont="1" applyBorder="1" applyAlignment="1">
      <alignment horizontal="left" vertical="center" wrapText="1" readingOrder="1"/>
    </xf>
    <xf numFmtId="0" fontId="14" fillId="15" borderId="2" xfId="0" applyFont="1" applyFill="1" applyBorder="1" applyAlignment="1">
      <alignment horizontal="left" vertical="center" wrapText="1"/>
    </xf>
    <xf numFmtId="0" fontId="14" fillId="15" borderId="34" xfId="0" applyFont="1" applyFill="1" applyBorder="1" applyAlignment="1">
      <alignment horizontal="left" vertical="center" wrapText="1"/>
    </xf>
    <xf numFmtId="0" fontId="1" fillId="0" borderId="1" xfId="0" applyFont="1" applyBorder="1"/>
    <xf numFmtId="9" fontId="15" fillId="0" borderId="1" xfId="0" applyNumberFormat="1" applyFont="1" applyFill="1" applyBorder="1" applyAlignment="1">
      <alignment horizontal="center" vertical="center"/>
    </xf>
    <xf numFmtId="0" fontId="26" fillId="0" borderId="1" xfId="0" applyFont="1" applyFill="1" applyBorder="1" applyAlignment="1">
      <alignment horizontal="center"/>
    </xf>
    <xf numFmtId="0" fontId="40" fillId="0" borderId="1" xfId="0" applyFont="1" applyBorder="1" applyAlignment="1">
      <alignment horizontal="center" vertical="center" wrapText="1"/>
    </xf>
    <xf numFmtId="0" fontId="1" fillId="0" borderId="1" xfId="0" applyFont="1" applyBorder="1" applyAlignment="1">
      <alignment horizontal="center" vertical="center"/>
    </xf>
    <xf numFmtId="17" fontId="40" fillId="0" borderId="1" xfId="0" applyNumberFormat="1" applyFont="1" applyBorder="1" applyAlignment="1">
      <alignment horizontal="center" vertical="center" wrapText="1"/>
    </xf>
    <xf numFmtId="0" fontId="40" fillId="0" borderId="1" xfId="0" applyFont="1" applyBorder="1" applyAlignment="1">
      <alignment horizontal="center"/>
    </xf>
    <xf numFmtId="9" fontId="40" fillId="0" borderId="1" xfId="0" applyNumberFormat="1" applyFont="1" applyBorder="1" applyAlignment="1">
      <alignment horizontal="center" vertical="center"/>
    </xf>
    <xf numFmtId="9" fontId="40"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9" fontId="15" fillId="0" borderId="1" xfId="0" applyNumberFormat="1" applyFont="1" applyFill="1" applyBorder="1" applyAlignment="1">
      <alignment horizontal="center" vertical="center" wrapText="1"/>
    </xf>
    <xf numFmtId="0" fontId="40" fillId="0" borderId="1" xfId="0" applyFont="1" applyBorder="1" applyAlignment="1">
      <alignment horizontal="justify" vertical="center" wrapText="1"/>
    </xf>
    <xf numFmtId="0" fontId="15" fillId="0" borderId="1" xfId="0" applyFont="1" applyFill="1" applyBorder="1" applyAlignment="1">
      <alignment horizontal="center" vertical="center" textRotation="90"/>
    </xf>
    <xf numFmtId="0" fontId="40" fillId="0" borderId="1" xfId="0" applyFont="1" applyFill="1" applyBorder="1" applyAlignment="1">
      <alignment horizontal="center" vertical="center" wrapText="1"/>
    </xf>
    <xf numFmtId="0" fontId="15" fillId="0" borderId="61" xfId="0" applyFont="1" applyFill="1" applyBorder="1" applyAlignment="1">
      <alignment horizontal="justify" vertical="center" wrapText="1"/>
    </xf>
    <xf numFmtId="0" fontId="15" fillId="0" borderId="61" xfId="0" applyFont="1" applyFill="1" applyBorder="1" applyAlignment="1">
      <alignment horizontal="center" vertical="center" textRotation="90"/>
    </xf>
    <xf numFmtId="15" fontId="15" fillId="0" borderId="61" xfId="0" applyNumberFormat="1" applyFont="1" applyFill="1" applyBorder="1" applyAlignment="1">
      <alignment horizontal="center" vertical="center" wrapText="1"/>
    </xf>
    <xf numFmtId="9" fontId="15" fillId="0" borderId="61" xfId="2" applyFont="1" applyFill="1" applyBorder="1" applyAlignment="1">
      <alignment horizontal="center" vertical="center" wrapText="1"/>
    </xf>
    <xf numFmtId="0" fontId="37" fillId="0" borderId="61" xfId="0" applyFont="1" applyFill="1" applyBorder="1" applyAlignment="1">
      <alignment horizontal="center" vertical="center" wrapText="1"/>
    </xf>
    <xf numFmtId="0" fontId="15" fillId="0" borderId="61" xfId="0" applyFont="1" applyFill="1" applyBorder="1" applyAlignment="1">
      <alignment horizontal="left" vertical="center" textRotation="90" wrapText="1"/>
    </xf>
    <xf numFmtId="0" fontId="14" fillId="6" borderId="32"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 xfId="0" applyFont="1" applyFill="1" applyBorder="1" applyAlignment="1">
      <alignment horizontal="center" vertical="center" textRotation="90" wrapText="1"/>
    </xf>
    <xf numFmtId="0" fontId="14" fillId="6" borderId="5" xfId="0" applyFont="1" applyFill="1" applyBorder="1" applyAlignment="1">
      <alignment horizontal="center" vertical="center" textRotation="90" wrapText="1"/>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6" borderId="2" xfId="0" applyFont="1" applyFill="1" applyBorder="1" applyAlignment="1">
      <alignment vertical="center" wrapText="1"/>
    </xf>
    <xf numFmtId="0" fontId="14" fillId="6" borderId="5" xfId="0" applyFont="1" applyFill="1" applyBorder="1" applyAlignment="1">
      <alignment vertical="center" wrapText="1"/>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2" xfId="0" applyFont="1" applyFill="1" applyBorder="1" applyAlignment="1">
      <alignment horizontal="left" vertical="center" wrapText="1"/>
    </xf>
    <xf numFmtId="0" fontId="14" fillId="6" borderId="5" xfId="0" applyFont="1" applyFill="1" applyBorder="1" applyAlignment="1">
      <alignment horizontal="left" vertical="center" wrapText="1"/>
    </xf>
    <xf numFmtId="2" fontId="14" fillId="6" borderId="2" xfId="0" applyNumberFormat="1" applyFont="1" applyFill="1" applyBorder="1" applyAlignment="1">
      <alignment horizontal="center" vertical="center" wrapText="1"/>
    </xf>
    <xf numFmtId="2" fontId="14" fillId="6" borderId="5" xfId="0" applyNumberFormat="1" applyFont="1" applyFill="1" applyBorder="1" applyAlignment="1">
      <alignment horizontal="center" vertical="center" wrapText="1"/>
    </xf>
    <xf numFmtId="9" fontId="14" fillId="6" borderId="2" xfId="2" applyFont="1" applyFill="1" applyBorder="1" applyAlignment="1">
      <alignment horizontal="center" vertical="center" wrapText="1"/>
    </xf>
    <xf numFmtId="9" fontId="14" fillId="6" borderId="5" xfId="2" applyFont="1" applyFill="1" applyBorder="1" applyAlignment="1">
      <alignment horizontal="center" vertical="center" wrapText="1"/>
    </xf>
    <xf numFmtId="9" fontId="15" fillId="0" borderId="61" xfId="2" applyFont="1" applyFill="1" applyBorder="1" applyAlignment="1">
      <alignment horizontal="justify" vertical="center" wrapText="1"/>
    </xf>
    <xf numFmtId="49" fontId="15" fillId="0" borderId="61" xfId="0" applyNumberFormat="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34" xfId="0" applyFont="1" applyFill="1" applyBorder="1" applyAlignment="1">
      <alignment horizontal="justify" vertical="center" wrapText="1"/>
    </xf>
    <xf numFmtId="0" fontId="15" fillId="0" borderId="40" xfId="0" applyFont="1" applyFill="1" applyBorder="1" applyAlignment="1">
      <alignment horizontal="justify" vertical="center" wrapText="1"/>
    </xf>
    <xf numFmtId="0" fontId="38" fillId="0" borderId="2" xfId="0" applyFont="1" applyFill="1" applyBorder="1" applyAlignment="1">
      <alignment horizontal="center" vertical="center" wrapText="1"/>
    </xf>
    <xf numFmtId="0" fontId="38" fillId="0" borderId="39"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2" xfId="0" applyFont="1" applyFill="1" applyBorder="1" applyAlignment="1">
      <alignment horizontal="center" vertical="center" wrapText="1"/>
    </xf>
    <xf numFmtId="9" fontId="38" fillId="0" borderId="2" xfId="0" applyNumberFormat="1" applyFont="1" applyFill="1" applyBorder="1" applyAlignment="1">
      <alignment horizontal="center" vertical="center" wrapText="1"/>
    </xf>
    <xf numFmtId="9" fontId="38" fillId="0" borderId="5" xfId="0" applyNumberFormat="1" applyFont="1" applyFill="1" applyBorder="1" applyAlignment="1">
      <alignment horizontal="center" vertical="center" wrapText="1"/>
    </xf>
    <xf numFmtId="9" fontId="15" fillId="0" borderId="15" xfId="0" applyNumberFormat="1" applyFont="1" applyFill="1" applyBorder="1" applyAlignment="1">
      <alignment horizontal="center" vertical="center"/>
    </xf>
    <xf numFmtId="9" fontId="15" fillId="0" borderId="49" xfId="0" applyNumberFormat="1" applyFont="1" applyFill="1" applyBorder="1" applyAlignment="1">
      <alignment horizontal="center" vertical="center"/>
    </xf>
    <xf numFmtId="9" fontId="15" fillId="0" borderId="12" xfId="0" applyNumberFormat="1" applyFont="1" applyFill="1" applyBorder="1" applyAlignment="1">
      <alignment horizontal="center" vertical="center"/>
    </xf>
    <xf numFmtId="0" fontId="38" fillId="0" borderId="1" xfId="0" applyFont="1" applyFill="1" applyBorder="1" applyAlignment="1">
      <alignment horizontal="center" vertical="center" textRotation="90" wrapText="1"/>
    </xf>
    <xf numFmtId="0" fontId="38" fillId="0" borderId="12" xfId="0" applyFont="1" applyFill="1" applyBorder="1" applyAlignment="1">
      <alignment horizontal="center" vertical="center" textRotation="90" wrapText="1"/>
    </xf>
    <xf numFmtId="0" fontId="15" fillId="0" borderId="38" xfId="0" applyFont="1" applyFill="1" applyBorder="1" applyAlignment="1">
      <alignment horizontal="justify" vertical="center" wrapText="1"/>
    </xf>
    <xf numFmtId="0" fontId="15" fillId="0" borderId="36" xfId="0" applyFont="1" applyFill="1" applyBorder="1" applyAlignment="1">
      <alignment horizontal="justify" vertical="center" wrapText="1"/>
    </xf>
    <xf numFmtId="0" fontId="38" fillId="0" borderId="5"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textRotation="90" wrapText="1"/>
    </xf>
    <xf numFmtId="0" fontId="38" fillId="0" borderId="28"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8" fillId="0" borderId="37" xfId="0" applyFont="1" applyFill="1" applyBorder="1" applyAlignment="1">
      <alignment horizontal="center" vertical="center" wrapText="1"/>
    </xf>
    <xf numFmtId="9" fontId="15" fillId="0" borderId="2" xfId="4" applyFont="1" applyFill="1" applyBorder="1" applyAlignment="1">
      <alignment horizontal="center" vertical="center"/>
    </xf>
    <xf numFmtId="9" fontId="15" fillId="0" borderId="5" xfId="4" applyFont="1" applyFill="1" applyBorder="1" applyAlignment="1">
      <alignment horizontal="center" vertical="center"/>
    </xf>
    <xf numFmtId="9" fontId="15" fillId="0" borderId="4" xfId="4" applyFont="1" applyFill="1" applyBorder="1" applyAlignment="1">
      <alignment horizontal="center" vertical="center"/>
    </xf>
    <xf numFmtId="9" fontId="38" fillId="0" borderId="4" xfId="0" applyNumberFormat="1"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4" xfId="0" applyFont="1" applyFill="1" applyBorder="1" applyAlignment="1">
      <alignment horizontal="center" vertical="center" textRotation="90" wrapText="1"/>
    </xf>
    <xf numFmtId="0" fontId="43" fillId="0" borderId="1" xfId="0" applyFont="1" applyFill="1" applyBorder="1" applyAlignment="1">
      <alignment horizontal="center" vertical="center" textRotation="90" wrapText="1"/>
    </xf>
    <xf numFmtId="0" fontId="43" fillId="15" borderId="4" xfId="0" applyFont="1" applyFill="1" applyBorder="1" applyAlignment="1">
      <alignment horizontal="center" vertical="center" wrapText="1"/>
    </xf>
    <xf numFmtId="0" fontId="43" fillId="15" borderId="1"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4" fillId="0" borderId="46"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43" fillId="0" borderId="37" xfId="0" applyFont="1" applyFill="1" applyBorder="1" applyAlignment="1">
      <alignment horizontal="center" vertical="center" wrapText="1"/>
    </xf>
    <xf numFmtId="0" fontId="15" fillId="3" borderId="61" xfId="0" applyFont="1" applyFill="1" applyBorder="1" applyAlignment="1">
      <alignment horizontal="center" vertical="center" wrapText="1"/>
    </xf>
    <xf numFmtId="0" fontId="14" fillId="3" borderId="61" xfId="0" applyFont="1" applyFill="1" applyBorder="1" applyAlignment="1">
      <alignment horizontal="center" vertical="center" textRotation="90" wrapText="1"/>
    </xf>
    <xf numFmtId="0" fontId="14" fillId="3" borderId="61" xfId="0" applyFont="1" applyFill="1" applyBorder="1" applyAlignment="1">
      <alignment horizontal="center" vertical="center" wrapText="1"/>
    </xf>
    <xf numFmtId="9" fontId="12" fillId="3" borderId="61" xfId="2"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43" xfId="0" applyFont="1" applyFill="1" applyBorder="1" applyAlignment="1">
      <alignment horizontal="center" vertical="center" wrapText="1"/>
    </xf>
    <xf numFmtId="9" fontId="15" fillId="0" borderId="61"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15" fillId="0" borderId="61" xfId="0" applyFont="1" applyFill="1" applyBorder="1" applyAlignment="1">
      <alignment horizontal="center" wrapText="1"/>
    </xf>
    <xf numFmtId="0" fontId="40" fillId="0" borderId="61" xfId="0" applyFont="1" applyFill="1" applyBorder="1" applyAlignment="1">
      <alignment horizontal="center" vertical="center" wrapText="1"/>
    </xf>
    <xf numFmtId="17" fontId="15" fillId="0" borderId="61" xfId="0" applyNumberFormat="1"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15" borderId="61" xfId="0" applyFont="1" applyFill="1" applyBorder="1" applyAlignment="1">
      <alignment horizontal="center" vertical="center" wrapText="1"/>
    </xf>
    <xf numFmtId="9" fontId="19" fillId="0" borderId="61" xfId="0" applyNumberFormat="1" applyFont="1" applyFill="1" applyBorder="1" applyAlignment="1">
      <alignment horizontal="center" vertical="center"/>
    </xf>
    <xf numFmtId="0" fontId="43" fillId="0" borderId="61" xfId="0" applyFont="1" applyFill="1" applyBorder="1" applyAlignment="1">
      <alignment horizontal="center" vertical="center" textRotation="90" wrapText="1"/>
    </xf>
    <xf numFmtId="0" fontId="12" fillId="0" borderId="61" xfId="0" applyFont="1" applyFill="1" applyBorder="1" applyAlignment="1">
      <alignment horizontal="center" vertical="center" textRotation="90" wrapText="1"/>
    </xf>
    <xf numFmtId="0" fontId="15" fillId="0" borderId="28" xfId="0" applyFont="1" applyFill="1" applyBorder="1" applyAlignment="1">
      <alignment horizontal="center" vertical="center" wrapText="1"/>
    </xf>
    <xf numFmtId="0" fontId="16" fillId="0" borderId="2" xfId="0" applyFont="1" applyFill="1" applyBorder="1" applyAlignment="1">
      <alignment horizontal="center" vertical="center" wrapText="1"/>
    </xf>
    <xf numFmtId="9" fontId="13" fillId="0" borderId="61" xfId="0" applyNumberFormat="1" applyFont="1" applyFill="1" applyBorder="1" applyAlignment="1">
      <alignment horizontal="center" vertical="center"/>
    </xf>
    <xf numFmtId="0" fontId="13" fillId="3" borderId="61" xfId="0" applyFont="1" applyFill="1" applyBorder="1" applyAlignment="1">
      <alignment horizontal="center" vertical="center" wrapText="1"/>
    </xf>
    <xf numFmtId="9" fontId="13" fillId="3" borderId="6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textRotation="90" wrapText="1"/>
    </xf>
    <xf numFmtId="0" fontId="15" fillId="3" borderId="1" xfId="0" applyFont="1" applyFill="1" applyBorder="1" applyAlignment="1">
      <alignment horizontal="center" vertical="center" textRotation="90" wrapText="1"/>
    </xf>
    <xf numFmtId="0" fontId="13" fillId="0" borderId="6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3" borderId="1" xfId="0" applyFont="1" applyFill="1" applyBorder="1" applyAlignment="1">
      <alignment horizontal="center" vertical="center" textRotation="90"/>
    </xf>
    <xf numFmtId="0" fontId="13" fillId="0" borderId="1" xfId="0" applyFont="1" applyFill="1" applyBorder="1" applyAlignment="1">
      <alignment horizontal="center" vertical="center" textRotation="90"/>
    </xf>
    <xf numFmtId="0" fontId="13" fillId="3" borderId="1" xfId="0" applyFont="1" applyFill="1" applyBorder="1" applyAlignment="1">
      <alignment horizontal="center" vertical="center" textRotation="90" wrapText="1"/>
    </xf>
    <xf numFmtId="0" fontId="13" fillId="3" borderId="1" xfId="0" applyFont="1" applyFill="1" applyBorder="1" applyAlignment="1">
      <alignment horizontal="center" vertical="center" textRotation="90"/>
    </xf>
    <xf numFmtId="0" fontId="51" fillId="3" borderId="1" xfId="0" applyFont="1" applyFill="1" applyBorder="1" applyAlignment="1">
      <alignment horizontal="center" vertical="center" textRotation="90" wrapText="1"/>
    </xf>
    <xf numFmtId="0" fontId="51" fillId="3" borderId="1"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43" fillId="0" borderId="61" xfId="0" applyFont="1" applyFill="1" applyBorder="1" applyAlignment="1">
      <alignment horizontal="center" vertical="center" wrapText="1"/>
    </xf>
    <xf numFmtId="9" fontId="43" fillId="0" borderId="61" xfId="2" applyFont="1" applyFill="1" applyBorder="1" applyAlignment="1">
      <alignment horizontal="center" vertical="center" wrapText="1"/>
    </xf>
    <xf numFmtId="164" fontId="0" fillId="0" borderId="0" xfId="0" applyNumberFormat="1" applyAlignment="1">
      <alignment horizontal="center"/>
    </xf>
    <xf numFmtId="0" fontId="13" fillId="15" borderId="1" xfId="0" applyFont="1" applyFill="1" applyBorder="1" applyAlignment="1">
      <alignment horizontal="center" vertical="center" wrapText="1"/>
    </xf>
    <xf numFmtId="1" fontId="62" fillId="15" borderId="1" xfId="3" applyNumberFormat="1" applyFont="1" applyFill="1" applyBorder="1" applyAlignment="1">
      <alignment horizontal="center" vertical="center" wrapText="1"/>
    </xf>
    <xf numFmtId="9" fontId="13" fillId="15" borderId="1" xfId="2" applyFont="1" applyFill="1" applyBorder="1" applyAlignment="1">
      <alignment horizontal="center" vertical="center" wrapText="1"/>
    </xf>
    <xf numFmtId="0" fontId="13" fillId="15" borderId="1" xfId="0" applyFont="1" applyFill="1" applyBorder="1" applyAlignment="1">
      <alignment horizontal="justify" vertical="center" wrapText="1"/>
    </xf>
    <xf numFmtId="0" fontId="62" fillId="15" borderId="1" xfId="0" applyFont="1" applyFill="1" applyBorder="1" applyAlignment="1">
      <alignment horizontal="justify" vertical="center" wrapText="1"/>
    </xf>
    <xf numFmtId="17" fontId="13" fillId="15" borderId="1" xfId="0" applyNumberFormat="1" applyFont="1" applyFill="1" applyBorder="1" applyAlignment="1">
      <alignment horizontal="center" vertical="center" wrapText="1"/>
    </xf>
    <xf numFmtId="1" fontId="13" fillId="15" borderId="1" xfId="3" applyNumberFormat="1" applyFont="1" applyFill="1" applyBorder="1" applyAlignment="1">
      <alignment horizontal="center" vertical="center" wrapText="1"/>
    </xf>
    <xf numFmtId="0" fontId="13" fillId="15" borderId="1" xfId="0" applyFont="1" applyFill="1" applyBorder="1" applyAlignment="1">
      <alignment horizontal="center" vertical="center"/>
    </xf>
    <xf numFmtId="0" fontId="13" fillId="15" borderId="2" xfId="0" applyFont="1" applyFill="1" applyBorder="1" applyAlignment="1">
      <alignment horizontal="center" vertical="center" wrapText="1"/>
    </xf>
    <xf numFmtId="0" fontId="13" fillId="15" borderId="4" xfId="0" applyFont="1" applyFill="1" applyBorder="1" applyAlignment="1">
      <alignment horizontal="center" vertical="center" wrapText="1"/>
    </xf>
    <xf numFmtId="0" fontId="13" fillId="15" borderId="5" xfId="0" applyFont="1" applyFill="1" applyBorder="1" applyAlignment="1">
      <alignment horizontal="center" vertical="center" wrapText="1"/>
    </xf>
    <xf numFmtId="0" fontId="63" fillId="15" borderId="1" xfId="0" applyFont="1" applyFill="1" applyBorder="1" applyAlignment="1">
      <alignment horizontal="center" vertical="center" wrapText="1"/>
    </xf>
    <xf numFmtId="0" fontId="13" fillId="15" borderId="1" xfId="0" applyFont="1" applyFill="1" applyBorder="1" applyAlignment="1">
      <alignment horizontal="center" vertical="center" textRotation="90" wrapText="1"/>
    </xf>
    <xf numFmtId="0" fontId="55" fillId="0" borderId="1" xfId="0" applyFont="1" applyFill="1" applyBorder="1" applyAlignment="1">
      <alignment horizontal="center" vertical="center" wrapText="1"/>
    </xf>
    <xf numFmtId="0" fontId="63" fillId="15" borderId="1" xfId="0" applyFont="1" applyFill="1" applyBorder="1" applyAlignment="1">
      <alignment horizontal="center" vertical="center" textRotation="90" wrapText="1"/>
    </xf>
    <xf numFmtId="0" fontId="62" fillId="15" borderId="1" xfId="0" applyFont="1" applyFill="1" applyBorder="1" applyAlignment="1">
      <alignment horizontal="center" vertical="center" wrapText="1"/>
    </xf>
    <xf numFmtId="9" fontId="13" fillId="0" borderId="1" xfId="2" applyFont="1" applyFill="1" applyBorder="1" applyAlignment="1">
      <alignment horizontal="center" vertical="center" wrapText="1"/>
    </xf>
    <xf numFmtId="0" fontId="13" fillId="0" borderId="1" xfId="0" applyFont="1" applyFill="1" applyBorder="1" applyAlignment="1">
      <alignment horizontal="justify" vertical="center" wrapText="1"/>
    </xf>
    <xf numFmtId="0" fontId="62" fillId="0" borderId="1" xfId="0" applyFont="1" applyFill="1" applyBorder="1" applyAlignment="1">
      <alignment horizontal="justify" vertical="center" wrapText="1"/>
    </xf>
    <xf numFmtId="17" fontId="13" fillId="0" borderId="1" xfId="0" applyNumberFormat="1" applyFont="1" applyFill="1" applyBorder="1" applyAlignment="1">
      <alignment horizontal="center" vertical="center" wrapText="1"/>
    </xf>
    <xf numFmtId="1" fontId="66" fillId="15" borderId="1" xfId="0" applyNumberFormat="1" applyFont="1" applyFill="1" applyBorder="1" applyAlignment="1">
      <alignment horizontal="center" vertical="center" wrapText="1"/>
    </xf>
    <xf numFmtId="9" fontId="62" fillId="15" borderId="2" xfId="2" applyFont="1" applyFill="1" applyBorder="1" applyAlignment="1">
      <alignment horizontal="center" vertical="center" wrapText="1"/>
    </xf>
    <xf numFmtId="9" fontId="62" fillId="15" borderId="4" xfId="2" applyFont="1" applyFill="1" applyBorder="1" applyAlignment="1">
      <alignment horizontal="center" vertical="center" wrapText="1"/>
    </xf>
    <xf numFmtId="0" fontId="13" fillId="15" borderId="2" xfId="0" applyFont="1" applyFill="1" applyBorder="1" applyAlignment="1">
      <alignment horizontal="justify" vertical="center" wrapText="1"/>
    </xf>
    <xf numFmtId="0" fontId="62" fillId="15" borderId="4" xfId="0" applyFont="1" applyFill="1" applyBorder="1" applyAlignment="1">
      <alignment horizontal="justify" vertical="center" wrapText="1"/>
    </xf>
    <xf numFmtId="0" fontId="43" fillId="15" borderId="1" xfId="0" applyFont="1" applyFill="1" applyBorder="1" applyAlignment="1">
      <alignment horizontal="center" vertical="center" textRotation="90" wrapText="1"/>
    </xf>
    <xf numFmtId="17" fontId="55" fillId="15" borderId="1" xfId="0" applyNumberFormat="1" applyFont="1" applyFill="1" applyBorder="1" applyAlignment="1">
      <alignment horizontal="center" vertical="center" wrapText="1"/>
    </xf>
    <xf numFmtId="9" fontId="55" fillId="15" borderId="1" xfId="2" applyFont="1" applyFill="1" applyBorder="1" applyAlignment="1">
      <alignment horizontal="center" vertical="center" wrapText="1"/>
    </xf>
    <xf numFmtId="0" fontId="31" fillId="15" borderId="1" xfId="0" applyFont="1" applyFill="1" applyBorder="1" applyAlignment="1">
      <alignment horizontal="center" vertical="center" wrapText="1"/>
    </xf>
    <xf numFmtId="0" fontId="17" fillId="15" borderId="6" xfId="0" applyFont="1" applyFill="1" applyBorder="1" applyAlignment="1">
      <alignment horizontal="center" vertical="center" wrapText="1"/>
    </xf>
    <xf numFmtId="0" fontId="17" fillId="15" borderId="7"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6" fillId="15" borderId="7" xfId="0" applyFont="1" applyFill="1" applyBorder="1" applyAlignment="1">
      <alignment horizontal="center" vertical="center" wrapText="1"/>
    </xf>
    <xf numFmtId="0" fontId="12" fillId="15" borderId="2" xfId="0" applyFont="1" applyFill="1" applyBorder="1" applyAlignment="1">
      <alignment horizontal="left" vertical="center" wrapText="1"/>
    </xf>
    <xf numFmtId="0" fontId="12" fillId="15" borderId="34" xfId="0" applyFont="1" applyFill="1" applyBorder="1" applyAlignment="1">
      <alignment horizontal="left" vertical="center" wrapText="1"/>
    </xf>
    <xf numFmtId="9" fontId="43" fillId="15" borderId="1" xfId="2" applyFont="1" applyFill="1" applyBorder="1" applyAlignment="1">
      <alignment horizontal="center" vertical="center" wrapText="1"/>
    </xf>
    <xf numFmtId="9" fontId="120" fillId="0" borderId="61" xfId="0" applyNumberFormat="1" applyFont="1" applyFill="1" applyBorder="1" applyAlignment="1">
      <alignment horizontal="center" vertical="center" wrapText="1"/>
    </xf>
    <xf numFmtId="0" fontId="120" fillId="0" borderId="61" xfId="0" applyFont="1" applyFill="1" applyBorder="1" applyAlignment="1">
      <alignment horizontal="center" vertical="center" wrapText="1"/>
    </xf>
    <xf numFmtId="49" fontId="15" fillId="0" borderId="61" xfId="2"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2" xfId="0" applyFont="1" applyFill="1" applyBorder="1" applyAlignment="1">
      <alignment horizontal="center" vertical="center" textRotation="90" wrapText="1"/>
    </xf>
    <xf numFmtId="0" fontId="14" fillId="0" borderId="2"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0" borderId="51"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50"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38" fillId="0" borderId="61" xfId="5" applyFont="1" applyFill="1" applyBorder="1" applyAlignment="1">
      <alignment horizontal="center" vertical="center" wrapText="1"/>
    </xf>
    <xf numFmtId="0" fontId="38" fillId="0" borderId="61" xfId="5" applyFont="1" applyFill="1" applyBorder="1" applyAlignment="1">
      <alignment horizontal="center" vertical="center" textRotation="90" wrapText="1"/>
    </xf>
    <xf numFmtId="0" fontId="72" fillId="0" borderId="61" xfId="5" applyFont="1" applyFill="1" applyBorder="1" applyAlignment="1">
      <alignment horizontal="center" vertical="center" textRotation="90" wrapText="1"/>
    </xf>
    <xf numFmtId="0" fontId="57" fillId="0" borderId="0" xfId="0" applyFont="1" applyFill="1" applyAlignment="1">
      <alignment horizontal="center" vertical="center" wrapText="1"/>
    </xf>
    <xf numFmtId="0" fontId="70" fillId="0" borderId="1" xfId="0" applyFont="1" applyFill="1" applyBorder="1" applyAlignment="1">
      <alignment horizontal="center" vertical="center" wrapText="1"/>
    </xf>
    <xf numFmtId="9" fontId="70" fillId="0" borderId="1" xfId="2" applyFont="1" applyFill="1" applyBorder="1" applyAlignment="1">
      <alignment horizontal="center" vertical="center" wrapText="1"/>
    </xf>
    <xf numFmtId="0" fontId="70" fillId="0" borderId="1" xfId="0" applyFont="1" applyFill="1" applyBorder="1" applyAlignment="1">
      <alignment horizontal="center" vertical="center" textRotation="90" wrapText="1"/>
    </xf>
    <xf numFmtId="0" fontId="70"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textRotation="90" wrapText="1"/>
    </xf>
    <xf numFmtId="0" fontId="13" fillId="0" borderId="5" xfId="0" applyFont="1" applyFill="1" applyBorder="1" applyAlignment="1">
      <alignment horizontal="center" vertical="center" textRotation="90" wrapText="1"/>
    </xf>
    <xf numFmtId="0" fontId="13" fillId="0" borderId="4" xfId="0" applyFont="1" applyFill="1" applyBorder="1" applyAlignment="1">
      <alignment horizontal="center" vertical="center" textRotation="90" wrapText="1"/>
    </xf>
    <xf numFmtId="0" fontId="13" fillId="0" borderId="5" xfId="0" applyFont="1" applyFill="1" applyBorder="1" applyAlignment="1">
      <alignment horizontal="center" vertical="center" wrapText="1"/>
    </xf>
    <xf numFmtId="0" fontId="12" fillId="0" borderId="4" xfId="0" applyFont="1" applyFill="1" applyBorder="1" applyAlignment="1">
      <alignment horizontal="center" vertical="center" textRotation="90" wrapText="1"/>
    </xf>
    <xf numFmtId="0" fontId="12" fillId="0" borderId="2" xfId="0" applyFont="1" applyFill="1" applyBorder="1" applyAlignment="1">
      <alignment horizontal="center" vertical="center" textRotation="90"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5" borderId="4" xfId="0" applyFont="1" applyFill="1" applyBorder="1" applyAlignment="1">
      <alignment horizontal="center" vertical="center" wrapText="1"/>
    </xf>
    <xf numFmtId="0" fontId="12" fillId="15" borderId="2" xfId="0" applyFont="1" applyFill="1" applyBorder="1" applyAlignment="1">
      <alignment horizontal="center" vertical="center" wrapText="1"/>
    </xf>
    <xf numFmtId="9" fontId="13" fillId="0" borderId="2" xfId="0" applyNumberFormat="1" applyFont="1" applyFill="1" applyBorder="1" applyAlignment="1">
      <alignment horizontal="center" vertical="center" wrapText="1"/>
    </xf>
    <xf numFmtId="9" fontId="13" fillId="0" borderId="4" xfId="0" applyNumberFormat="1"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4" xfId="0" applyFont="1" applyFill="1" applyBorder="1" applyAlignment="1">
      <alignment horizontal="justify" vertical="center" wrapText="1"/>
    </xf>
    <xf numFmtId="17" fontId="13" fillId="0" borderId="2" xfId="0" applyNumberFormat="1" applyFont="1" applyFill="1" applyBorder="1" applyAlignment="1">
      <alignment horizontal="center" vertical="center" wrapText="1"/>
    </xf>
    <xf numFmtId="17" fontId="13" fillId="0" borderId="4" xfId="0" applyNumberFormat="1" applyFont="1" applyFill="1" applyBorder="1" applyAlignment="1">
      <alignment horizontal="center" vertical="center" wrapText="1"/>
    </xf>
    <xf numFmtId="0" fontId="77" fillId="0" borderId="61" xfId="0" applyFont="1" applyFill="1" applyBorder="1" applyAlignment="1">
      <alignment horizontal="center" vertical="center" wrapText="1"/>
    </xf>
    <xf numFmtId="0" fontId="77" fillId="0" borderId="4" xfId="0" applyFont="1" applyFill="1" applyBorder="1" applyAlignment="1">
      <alignment horizontal="center" vertical="center" wrapText="1"/>
    </xf>
    <xf numFmtId="0" fontId="77" fillId="0" borderId="61" xfId="0" applyFont="1" applyFill="1" applyBorder="1" applyAlignment="1">
      <alignment horizontal="center" vertical="center" textRotation="90" wrapText="1"/>
    </xf>
    <xf numFmtId="0" fontId="77" fillId="0" borderId="4" xfId="0" applyFont="1" applyFill="1" applyBorder="1" applyAlignment="1">
      <alignment horizontal="center" vertical="center" textRotation="90" wrapText="1"/>
    </xf>
    <xf numFmtId="49" fontId="77" fillId="0" borderId="61" xfId="0" applyNumberFormat="1" applyFont="1" applyFill="1" applyBorder="1" applyAlignment="1">
      <alignment horizontal="center" vertical="center" wrapText="1"/>
    </xf>
    <xf numFmtId="49" fontId="77" fillId="0" borderId="4" xfId="0" applyNumberFormat="1" applyFont="1" applyFill="1" applyBorder="1" applyAlignment="1">
      <alignment horizontal="center" vertical="center" wrapText="1"/>
    </xf>
    <xf numFmtId="9" fontId="77" fillId="0" borderId="61" xfId="2" applyFont="1" applyFill="1" applyBorder="1" applyAlignment="1">
      <alignment horizontal="center" vertical="center" wrapText="1"/>
    </xf>
    <xf numFmtId="9" fontId="77" fillId="0" borderId="4" xfId="2" applyFont="1" applyFill="1" applyBorder="1" applyAlignment="1">
      <alignment horizontal="center" vertical="center" wrapText="1"/>
    </xf>
    <xf numFmtId="49" fontId="77" fillId="0" borderId="61" xfId="0" applyNumberFormat="1" applyFont="1" applyFill="1" applyBorder="1" applyAlignment="1">
      <alignment horizontal="justify" vertical="center" wrapText="1"/>
    </xf>
    <xf numFmtId="49" fontId="77" fillId="0" borderId="4" xfId="0" applyNumberFormat="1" applyFont="1" applyFill="1" applyBorder="1" applyAlignment="1">
      <alignment horizontal="justify" vertical="center" wrapText="1"/>
    </xf>
    <xf numFmtId="0" fontId="77" fillId="0" borderId="2" xfId="0" applyFont="1" applyFill="1" applyBorder="1" applyAlignment="1">
      <alignment horizontal="center" vertical="center" wrapText="1"/>
    </xf>
    <xf numFmtId="0" fontId="77" fillId="0" borderId="5" xfId="0" applyFont="1" applyFill="1" applyBorder="1" applyAlignment="1">
      <alignment horizontal="center" vertical="center" wrapText="1"/>
    </xf>
    <xf numFmtId="0" fontId="77" fillId="0" borderId="2" xfId="0" applyFont="1" applyFill="1" applyBorder="1" applyAlignment="1">
      <alignment horizontal="center" vertical="center" textRotation="90" wrapText="1"/>
    </xf>
    <xf numFmtId="0" fontId="77" fillId="0" borderId="5" xfId="0" applyFont="1" applyFill="1" applyBorder="1" applyAlignment="1">
      <alignment horizontal="center" vertical="center" textRotation="90" wrapText="1"/>
    </xf>
    <xf numFmtId="0" fontId="77" fillId="0" borderId="1" xfId="0" applyFont="1" applyFill="1" applyBorder="1" applyAlignment="1">
      <alignment horizontal="center" vertical="center" wrapText="1"/>
    </xf>
    <xf numFmtId="0" fontId="77" fillId="0" borderId="1" xfId="0" applyFont="1" applyFill="1" applyBorder="1" applyAlignment="1">
      <alignment horizontal="center" vertical="center" textRotation="90" wrapText="1"/>
    </xf>
    <xf numFmtId="0" fontId="77" fillId="0" borderId="1" xfId="0" applyFont="1" applyFill="1" applyBorder="1" applyAlignment="1">
      <alignment horizontal="right" vertical="center" textRotation="90" wrapText="1"/>
    </xf>
    <xf numFmtId="0" fontId="77" fillId="0" borderId="1" xfId="0" applyFont="1" applyFill="1" applyBorder="1" applyAlignment="1">
      <alignment horizontal="center" vertical="center" textRotation="90"/>
    </xf>
    <xf numFmtId="9" fontId="77" fillId="0" borderId="1" xfId="2" quotePrefix="1" applyFont="1" applyFill="1" applyBorder="1" applyAlignment="1">
      <alignment horizontal="center" vertical="center"/>
    </xf>
    <xf numFmtId="0" fontId="77" fillId="0" borderId="1" xfId="0" applyFont="1" applyFill="1" applyBorder="1" applyAlignment="1">
      <alignment horizontal="justify" vertical="center" wrapText="1"/>
    </xf>
    <xf numFmtId="9" fontId="77" fillId="0" borderId="2" xfId="2" applyFont="1" applyFill="1" applyBorder="1" applyAlignment="1">
      <alignment horizontal="center" vertical="center" wrapText="1"/>
    </xf>
    <xf numFmtId="9" fontId="77" fillId="0" borderId="5" xfId="2" applyFont="1" applyFill="1" applyBorder="1" applyAlignment="1">
      <alignment horizontal="center" vertical="center" wrapText="1"/>
    </xf>
    <xf numFmtId="0" fontId="77" fillId="0" borderId="2" xfId="0" applyFont="1" applyFill="1" applyBorder="1" applyAlignment="1">
      <alignment horizontal="justify" vertical="center" wrapText="1"/>
    </xf>
    <xf numFmtId="0" fontId="77" fillId="0" borderId="5" xfId="0" applyFont="1" applyFill="1" applyBorder="1" applyAlignment="1">
      <alignment horizontal="justify" vertical="center" wrapText="1"/>
    </xf>
    <xf numFmtId="0" fontId="77" fillId="0" borderId="4" xfId="0" applyFont="1" applyFill="1" applyBorder="1" applyAlignment="1">
      <alignment horizontal="justify" vertical="center" wrapText="1"/>
    </xf>
    <xf numFmtId="0" fontId="77" fillId="0" borderId="0" xfId="0" applyFont="1" applyFill="1" applyBorder="1" applyAlignment="1">
      <alignment horizontal="center" vertical="center" wrapText="1"/>
    </xf>
    <xf numFmtId="9" fontId="77" fillId="0" borderId="2" xfId="0" applyNumberFormat="1" applyFont="1" applyFill="1" applyBorder="1" applyAlignment="1">
      <alignment horizontal="center" vertical="center" wrapText="1"/>
    </xf>
    <xf numFmtId="9" fontId="77" fillId="0" borderId="2" xfId="2" quotePrefix="1" applyFont="1" applyFill="1" applyBorder="1" applyAlignment="1">
      <alignment horizontal="center" vertical="center"/>
    </xf>
    <xf numFmtId="9" fontId="77" fillId="0" borderId="4" xfId="2" quotePrefix="1" applyFont="1" applyFill="1" applyBorder="1" applyAlignment="1">
      <alignment horizontal="center" vertical="center"/>
    </xf>
    <xf numFmtId="49" fontId="77" fillId="0" borderId="2" xfId="0" applyNumberFormat="1" applyFont="1" applyFill="1" applyBorder="1" applyAlignment="1">
      <alignment horizontal="center" vertical="center" wrapText="1"/>
    </xf>
    <xf numFmtId="49" fontId="77" fillId="0" borderId="5" xfId="0" applyNumberFormat="1" applyFont="1" applyFill="1" applyBorder="1" applyAlignment="1">
      <alignment horizontal="center" vertical="center" wrapText="1"/>
    </xf>
    <xf numFmtId="9" fontId="77" fillId="0" borderId="1" xfId="0" applyNumberFormat="1" applyFont="1" applyFill="1" applyBorder="1" applyAlignment="1">
      <alignment horizontal="center" vertical="center"/>
    </xf>
    <xf numFmtId="0" fontId="77" fillId="0" borderId="1" xfId="0" applyFont="1" applyFill="1" applyBorder="1" applyAlignment="1">
      <alignment horizontal="center" vertical="center"/>
    </xf>
    <xf numFmtId="9" fontId="77" fillId="0" borderId="32" xfId="2" applyFont="1" applyFill="1" applyBorder="1" applyAlignment="1">
      <alignment horizontal="center" vertical="center" wrapText="1"/>
    </xf>
    <xf numFmtId="9" fontId="77" fillId="0" borderId="4" xfId="0" applyNumberFormat="1" applyFont="1" applyFill="1" applyBorder="1" applyAlignment="1">
      <alignment horizontal="center" vertical="center" wrapText="1"/>
    </xf>
    <xf numFmtId="49" fontId="77" fillId="0" borderId="1" xfId="0" applyNumberFormat="1" applyFont="1" applyFill="1" applyBorder="1" applyAlignment="1">
      <alignment horizontal="center" vertical="center" wrapText="1"/>
    </xf>
    <xf numFmtId="9" fontId="77" fillId="0" borderId="1" xfId="2" applyFont="1" applyFill="1" applyBorder="1" applyAlignment="1">
      <alignment horizontal="center" vertical="center" wrapText="1"/>
    </xf>
    <xf numFmtId="9" fontId="77" fillId="0" borderId="1" xfId="2" applyFont="1" applyFill="1" applyBorder="1" applyAlignment="1">
      <alignment horizontal="center" vertical="center"/>
    </xf>
    <xf numFmtId="49" fontId="77" fillId="0" borderId="1" xfId="0" applyNumberFormat="1" applyFont="1" applyFill="1" applyBorder="1" applyAlignment="1">
      <alignment horizontal="justify" vertical="center" wrapText="1"/>
    </xf>
    <xf numFmtId="0" fontId="77" fillId="0" borderId="0" xfId="0" applyFont="1" applyFill="1" applyBorder="1" applyAlignment="1">
      <alignment horizontal="center" vertical="center"/>
    </xf>
    <xf numFmtId="9" fontId="77" fillId="0" borderId="1" xfId="2" quotePrefix="1" applyFont="1" applyFill="1" applyBorder="1" applyAlignment="1">
      <alignment horizontal="center" vertical="center" wrapText="1"/>
    </xf>
    <xf numFmtId="14" fontId="77" fillId="0" borderId="1" xfId="0" applyNumberFormat="1" applyFont="1" applyFill="1" applyBorder="1" applyAlignment="1">
      <alignment horizontal="center" vertical="center" wrapText="1"/>
    </xf>
    <xf numFmtId="0" fontId="79" fillId="0" borderId="0" xfId="0" applyFont="1" applyFill="1" applyBorder="1" applyAlignment="1">
      <alignment horizontal="center" vertical="center" wrapText="1"/>
    </xf>
    <xf numFmtId="0" fontId="79" fillId="0" borderId="1" xfId="0" applyFont="1" applyFill="1" applyBorder="1" applyAlignment="1">
      <alignment horizontal="center" vertical="center" wrapText="1"/>
    </xf>
    <xf numFmtId="9" fontId="79" fillId="0" borderId="1" xfId="2" applyFont="1" applyFill="1" applyBorder="1" applyAlignment="1">
      <alignment horizontal="center" vertical="center" wrapText="1"/>
    </xf>
    <xf numFmtId="0" fontId="79" fillId="0" borderId="1" xfId="0" applyFont="1" applyFill="1" applyBorder="1" applyAlignment="1">
      <alignment horizontal="center" vertical="center" textRotation="90" wrapText="1"/>
    </xf>
    <xf numFmtId="0" fontId="78" fillId="0" borderId="1" xfId="0" applyFont="1" applyFill="1" applyBorder="1" applyAlignment="1">
      <alignment horizontal="center" vertical="center" wrapText="1"/>
    </xf>
    <xf numFmtId="0" fontId="79" fillId="0" borderId="1" xfId="0" applyFont="1" applyFill="1" applyBorder="1" applyAlignment="1">
      <alignment horizontal="left" vertical="center" wrapText="1"/>
    </xf>
    <xf numFmtId="0" fontId="39" fillId="0" borderId="2" xfId="0" applyFont="1" applyFill="1" applyBorder="1" applyAlignment="1">
      <alignment horizontal="justify" vertical="center" wrapText="1"/>
    </xf>
    <xf numFmtId="0" fontId="39" fillId="0" borderId="5" xfId="0" applyFont="1" applyFill="1" applyBorder="1" applyAlignment="1">
      <alignment horizontal="justify" vertical="center" wrapText="1"/>
    </xf>
    <xf numFmtId="0" fontId="39" fillId="0" borderId="4" xfId="0" applyFont="1" applyFill="1" applyBorder="1" applyAlignment="1">
      <alignment horizontal="justify" vertical="center" wrapText="1"/>
    </xf>
    <xf numFmtId="0" fontId="39" fillId="0" borderId="2" xfId="0" applyFont="1" applyFill="1" applyBorder="1" applyAlignment="1">
      <alignment horizontal="justify" vertical="center"/>
    </xf>
    <xf numFmtId="0" fontId="39" fillId="0" borderId="4" xfId="0" applyFont="1" applyFill="1" applyBorder="1" applyAlignment="1">
      <alignment horizontal="justify" vertical="center"/>
    </xf>
    <xf numFmtId="9" fontId="39" fillId="0" borderId="1" xfId="0" applyNumberFormat="1" applyFont="1" applyFill="1" applyBorder="1" applyAlignment="1">
      <alignment horizontal="center" vertical="center"/>
    </xf>
    <xf numFmtId="0" fontId="88" fillId="0" borderId="49" xfId="0" applyFont="1" applyFill="1" applyBorder="1" applyAlignment="1">
      <alignment horizontal="center" vertical="center" wrapText="1"/>
    </xf>
    <xf numFmtId="0" fontId="39" fillId="0" borderId="1" xfId="0" applyFont="1" applyFill="1" applyBorder="1" applyAlignment="1">
      <alignment horizontal="center" vertical="center" textRotation="90" wrapText="1"/>
    </xf>
    <xf numFmtId="0" fontId="39" fillId="0" borderId="1" xfId="0" applyFont="1" applyFill="1" applyBorder="1" applyAlignment="1">
      <alignment horizontal="center" vertical="center" wrapText="1"/>
    </xf>
    <xf numFmtId="9" fontId="39" fillId="0" borderId="1" xfId="0" applyNumberFormat="1" applyFont="1" applyFill="1" applyBorder="1" applyAlignment="1">
      <alignment horizontal="center" vertical="center" wrapText="1"/>
    </xf>
    <xf numFmtId="14" fontId="39" fillId="0" borderId="1" xfId="0" applyNumberFormat="1"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2" xfId="0" applyFont="1" applyFill="1" applyBorder="1" applyAlignment="1">
      <alignment horizontal="left" vertical="center" textRotation="90" wrapText="1"/>
    </xf>
    <xf numFmtId="0" fontId="39" fillId="0" borderId="4" xfId="0" applyFont="1" applyFill="1" applyBorder="1" applyAlignment="1">
      <alignment horizontal="left" vertical="center" textRotation="90" wrapText="1"/>
    </xf>
    <xf numFmtId="0" fontId="39" fillId="0" borderId="2" xfId="0" applyFont="1" applyFill="1" applyBorder="1" applyAlignment="1">
      <alignment horizontal="center" vertical="center" textRotation="90" wrapText="1"/>
    </xf>
    <xf numFmtId="0" fontId="39" fillId="0" borderId="4" xfId="0" applyFont="1" applyFill="1" applyBorder="1" applyAlignment="1">
      <alignment horizontal="center" vertical="center" textRotation="90" wrapText="1"/>
    </xf>
    <xf numFmtId="0" fontId="39" fillId="0" borderId="1" xfId="0" applyFont="1" applyFill="1" applyBorder="1" applyAlignment="1">
      <alignment vertical="center" textRotation="90" wrapText="1"/>
    </xf>
    <xf numFmtId="0" fontId="78" fillId="0" borderId="32" xfId="0" applyFont="1" applyFill="1" applyBorder="1" applyAlignment="1">
      <alignment horizontal="center" vertical="center" wrapText="1"/>
    </xf>
    <xf numFmtId="0" fontId="78" fillId="0" borderId="23" xfId="0" applyFont="1" applyFill="1" applyBorder="1" applyAlignment="1">
      <alignment horizontal="center" vertical="center" wrapText="1"/>
    </xf>
    <xf numFmtId="0" fontId="78" fillId="0" borderId="33" xfId="0" applyFont="1" applyFill="1" applyBorder="1" applyAlignment="1">
      <alignment horizontal="center" vertical="center" wrapText="1"/>
    </xf>
    <xf numFmtId="0" fontId="78" fillId="0" borderId="52" xfId="0" applyFont="1" applyFill="1" applyBorder="1" applyAlignment="1">
      <alignment horizontal="left" vertical="center" wrapText="1"/>
    </xf>
    <xf numFmtId="0" fontId="78" fillId="0" borderId="53" xfId="0" applyFont="1" applyFill="1" applyBorder="1" applyAlignment="1">
      <alignment horizontal="left" vertical="center" wrapText="1"/>
    </xf>
    <xf numFmtId="0" fontId="78" fillId="0" borderId="54" xfId="0" applyFont="1" applyFill="1" applyBorder="1" applyAlignment="1">
      <alignment horizontal="left" vertical="center" wrapText="1"/>
    </xf>
    <xf numFmtId="0" fontId="78" fillId="0" borderId="62" xfId="0" applyFont="1" applyFill="1" applyBorder="1" applyAlignment="1">
      <alignment horizontal="left" vertical="center" wrapText="1"/>
    </xf>
    <xf numFmtId="0" fontId="78" fillId="0" borderId="23" xfId="0" applyFont="1" applyFill="1" applyBorder="1" applyAlignment="1">
      <alignment horizontal="left" vertical="center" wrapText="1"/>
    </xf>
    <xf numFmtId="0" fontId="78" fillId="0" borderId="33" xfId="0" applyFont="1" applyFill="1" applyBorder="1" applyAlignment="1">
      <alignment horizontal="left" vertical="center" wrapText="1"/>
    </xf>
    <xf numFmtId="0" fontId="78" fillId="0" borderId="1" xfId="0" applyFont="1" applyFill="1" applyBorder="1" applyAlignment="1">
      <alignment horizontal="center" vertical="center" textRotation="90" wrapText="1"/>
    </xf>
    <xf numFmtId="9" fontId="78" fillId="15" borderId="1" xfId="2" applyFont="1" applyFill="1" applyBorder="1" applyAlignment="1">
      <alignment horizontal="center" vertical="center" wrapText="1"/>
    </xf>
    <xf numFmtId="9" fontId="19" fillId="0" borderId="61" xfId="2" applyFont="1" applyFill="1" applyBorder="1" applyAlignment="1">
      <alignment horizontal="center" vertical="center"/>
    </xf>
    <xf numFmtId="17" fontId="19" fillId="0"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xf>
    <xf numFmtId="1" fontId="19"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justify"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 xfId="0" applyFont="1" applyFill="1" applyBorder="1" applyAlignment="1">
      <alignment horizontal="center" vertical="center"/>
    </xf>
    <xf numFmtId="9" fontId="19" fillId="0" borderId="1" xfId="0" applyNumberFormat="1" applyFont="1" applyFill="1" applyBorder="1" applyAlignment="1">
      <alignment horizontal="center" vertical="center" wrapText="1"/>
    </xf>
    <xf numFmtId="0" fontId="19" fillId="0" borderId="1" xfId="0" applyFont="1" applyFill="1" applyBorder="1" applyAlignment="1">
      <alignment horizontal="justify" vertical="center" textRotation="90" wrapText="1"/>
    </xf>
    <xf numFmtId="0" fontId="99" fillId="0" borderId="1" xfId="0" applyFont="1" applyFill="1" applyBorder="1" applyAlignment="1">
      <alignment horizontal="center" vertical="center" wrapText="1"/>
    </xf>
    <xf numFmtId="0" fontId="15" fillId="3" borderId="61" xfId="0" applyFont="1" applyFill="1" applyBorder="1" applyAlignment="1">
      <alignment horizontal="justify" vertical="center" wrapText="1"/>
    </xf>
    <xf numFmtId="0" fontId="19" fillId="0" borderId="1" xfId="0" applyFont="1" applyFill="1" applyBorder="1" applyAlignment="1">
      <alignment horizontal="center" vertical="center" textRotation="90"/>
    </xf>
    <xf numFmtId="0" fontId="19" fillId="0" borderId="1" xfId="0" applyFont="1" applyFill="1" applyBorder="1" applyAlignment="1">
      <alignment horizontal="justify"/>
    </xf>
    <xf numFmtId="0" fontId="98" fillId="0" borderId="1" xfId="0" applyFont="1" applyFill="1" applyBorder="1" applyAlignment="1">
      <alignment horizontal="center" vertical="center" wrapText="1"/>
    </xf>
    <xf numFmtId="0" fontId="99" fillId="0" borderId="1" xfId="0" applyFont="1" applyFill="1" applyBorder="1" applyAlignment="1">
      <alignment horizontal="left" vertical="center" wrapText="1"/>
    </xf>
    <xf numFmtId="0" fontId="99" fillId="0" borderId="1" xfId="0" applyFont="1" applyFill="1" applyBorder="1" applyAlignment="1">
      <alignment horizontal="justify" vertical="center" wrapText="1"/>
    </xf>
    <xf numFmtId="0" fontId="99" fillId="0" borderId="1" xfId="0" applyFont="1" applyFill="1" applyBorder="1" applyAlignment="1">
      <alignment horizontal="center" vertical="center" textRotation="90" wrapText="1"/>
    </xf>
    <xf numFmtId="9" fontId="15" fillId="0" borderId="2" xfId="0" applyNumberFormat="1" applyFont="1" applyFill="1" applyBorder="1" applyAlignment="1">
      <alignment horizontal="center" vertical="center"/>
    </xf>
    <xf numFmtId="0" fontId="15" fillId="0" borderId="4" xfId="0" applyFont="1" applyFill="1" applyBorder="1" applyAlignment="1">
      <alignment horizontal="center" vertical="center"/>
    </xf>
    <xf numFmtId="0" fontId="15" fillId="3" borderId="1" xfId="0" applyFont="1" applyFill="1" applyBorder="1" applyAlignment="1">
      <alignment horizontal="justify" vertical="center" wrapText="1"/>
    </xf>
    <xf numFmtId="0" fontId="15" fillId="3" borderId="1" xfId="0" applyFont="1" applyFill="1" applyBorder="1" applyAlignment="1">
      <alignment horizontal="center" vertical="center"/>
    </xf>
    <xf numFmtId="0" fontId="15" fillId="0" borderId="1" xfId="0" applyFont="1" applyFill="1" applyBorder="1" applyAlignment="1">
      <alignment vertical="center" textRotation="90" wrapText="1"/>
    </xf>
    <xf numFmtId="0" fontId="5" fillId="0" borderId="1" xfId="0" applyFont="1" applyFill="1" applyBorder="1" applyAlignment="1">
      <alignment vertical="center" textRotation="90" wrapText="1"/>
    </xf>
    <xf numFmtId="0" fontId="15"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xf>
    <xf numFmtId="0" fontId="20" fillId="3" borderId="2"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5" fillId="3" borderId="1" xfId="0" applyFont="1" applyFill="1" applyBorder="1" applyAlignment="1">
      <alignment vertical="center" wrapText="1"/>
    </xf>
    <xf numFmtId="0" fontId="29" fillId="3" borderId="1" xfId="0" applyFont="1" applyFill="1" applyBorder="1" applyAlignment="1">
      <alignment vertical="center" wrapText="1"/>
    </xf>
    <xf numFmtId="9" fontId="15" fillId="0" borderId="1" xfId="4" applyFont="1" applyFill="1" applyBorder="1" applyAlignment="1">
      <alignment horizontal="center" vertical="center"/>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4" fillId="3" borderId="2" xfId="0" applyFont="1" applyFill="1" applyBorder="1" applyAlignment="1">
      <alignment horizontal="left" vertical="center" wrapText="1"/>
    </xf>
    <xf numFmtId="0" fontId="14" fillId="3" borderId="34"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textRotation="90" wrapText="1"/>
    </xf>
    <xf numFmtId="0" fontId="37" fillId="0" borderId="0" xfId="0" applyFont="1" applyFill="1" applyBorder="1" applyAlignment="1">
      <alignment horizontal="center" vertical="center" wrapText="1"/>
    </xf>
    <xf numFmtId="0" fontId="103" fillId="3"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4" fontId="40" fillId="0" borderId="1" xfId="0" applyNumberFormat="1" applyFont="1" applyFill="1" applyBorder="1" applyAlignment="1">
      <alignment horizontal="center" vertical="center" wrapText="1"/>
    </xf>
    <xf numFmtId="0" fontId="37" fillId="3" borderId="0" xfId="0" applyFont="1" applyFill="1" applyBorder="1" applyAlignment="1">
      <alignment horizontal="center" vertical="center" wrapText="1"/>
    </xf>
    <xf numFmtId="0" fontId="101" fillId="0" borderId="0"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15"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2" fillId="0" borderId="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15" fillId="3" borderId="2" xfId="0" applyNumberFormat="1"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0" borderId="1"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9" xfId="0" applyFont="1" applyFill="1" applyBorder="1" applyAlignment="1">
      <alignment horizontal="center" vertical="top" wrapText="1"/>
    </xf>
    <xf numFmtId="0" fontId="14" fillId="0" borderId="2" xfId="0" applyFont="1" applyFill="1" applyBorder="1" applyAlignment="1">
      <alignment horizontal="left" vertical="top" wrapText="1"/>
    </xf>
    <xf numFmtId="9" fontId="15" fillId="0" borderId="2" xfId="2" applyFont="1" applyFill="1" applyBorder="1" applyAlignment="1">
      <alignment horizontal="center" vertical="center"/>
    </xf>
    <xf numFmtId="9" fontId="15" fillId="0" borderId="4" xfId="2" applyFont="1" applyFill="1" applyBorder="1" applyAlignment="1">
      <alignment horizontal="center" vertical="center"/>
    </xf>
    <xf numFmtId="0" fontId="15" fillId="3" borderId="1" xfId="7" applyFont="1" applyFill="1" applyBorder="1" applyAlignment="1">
      <alignment horizontal="justify" vertical="center" wrapText="1"/>
    </xf>
    <xf numFmtId="0" fontId="15" fillId="0" borderId="1" xfId="7" applyFont="1" applyFill="1" applyBorder="1" applyAlignment="1">
      <alignment horizontal="justify" vertical="center" wrapText="1"/>
    </xf>
    <xf numFmtId="15" fontId="15" fillId="0" borderId="1" xfId="0" applyNumberFormat="1" applyFont="1" applyFill="1" applyBorder="1" applyAlignment="1">
      <alignment horizontal="center" vertical="center" wrapText="1"/>
    </xf>
    <xf numFmtId="9" fontId="15" fillId="0" borderId="1" xfId="2" applyFont="1" applyFill="1" applyBorder="1" applyAlignment="1">
      <alignment horizontal="center" vertical="center"/>
    </xf>
    <xf numFmtId="0" fontId="15" fillId="3" borderId="1" xfId="7" applyFont="1" applyFill="1" applyBorder="1" applyAlignment="1">
      <alignment horizontal="justify" vertical="center"/>
    </xf>
    <xf numFmtId="0" fontId="15" fillId="0" borderId="1" xfId="0" applyFont="1" applyFill="1" applyBorder="1" applyAlignment="1">
      <alignment horizontal="center"/>
    </xf>
    <xf numFmtId="0" fontId="15" fillId="3" borderId="1" xfId="7" applyFont="1" applyFill="1" applyBorder="1" applyAlignment="1">
      <alignment vertical="center" wrapText="1"/>
    </xf>
    <xf numFmtId="0" fontId="15" fillId="3" borderId="2" xfId="7" applyFont="1" applyFill="1" applyBorder="1" applyAlignment="1">
      <alignment horizontal="justify" vertical="center" wrapText="1"/>
    </xf>
    <xf numFmtId="0" fontId="15" fillId="3" borderId="4" xfId="7" applyFont="1" applyFill="1" applyBorder="1" applyAlignment="1">
      <alignment horizontal="justify" vertical="center" wrapText="1"/>
    </xf>
    <xf numFmtId="0" fontId="14" fillId="0" borderId="7"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 xfId="0" applyFont="1" applyFill="1" applyBorder="1" applyAlignment="1">
      <alignment horizontal="center" vertical="center"/>
    </xf>
  </cellXfs>
  <cellStyles count="19">
    <cellStyle name="Hipervínculo" xfId="6" builtinId="8"/>
    <cellStyle name="Millares" xfId="1" builtinId="3"/>
    <cellStyle name="Millares 2" xfId="8"/>
    <cellStyle name="Normal" xfId="0" builtinId="0"/>
    <cellStyle name="Normal 2" xfId="7"/>
    <cellStyle name="Normal 3" xfId="5"/>
    <cellStyle name="Normal 3 2" xfId="9"/>
    <cellStyle name="Normal 4" xfId="10"/>
    <cellStyle name="Normal 5" xfId="11"/>
    <cellStyle name="Normal 5 2" xfId="12"/>
    <cellStyle name="Normal 6" xfId="13"/>
    <cellStyle name="Porcentaje" xfId="2" builtinId="5"/>
    <cellStyle name="Porcentaje 2" xfId="4"/>
    <cellStyle name="Porcentual 2" xfId="14"/>
    <cellStyle name="Porcentual 2 2" xfId="15"/>
    <cellStyle name="Porcentual 3" xfId="16"/>
    <cellStyle name="Porcentual 3 2" xfId="17"/>
    <cellStyle name="Porcentual 4" xfId="3"/>
    <cellStyle name="Porcentual 5" xfId="18"/>
  </cellStyles>
  <dxfs count="19">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FFC7CE"/>
        </patternFill>
      </fill>
    </dxf>
    <dxf>
      <fill>
        <patternFill>
          <bgColor rgb="FFC0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5426875-1CEC-479C-93F7-5A81CE07DCE7}" type="doc">
      <dgm:prSet loTypeId="urn:microsoft.com/office/officeart/2005/8/layout/process5" loCatId="process" qsTypeId="urn:microsoft.com/office/officeart/2005/8/quickstyle/3d2" qsCatId="3D" csTypeId="urn:microsoft.com/office/officeart/2005/8/colors/colorful5" csCatId="colorful" phldr="1"/>
      <dgm:spPr/>
      <dgm:t>
        <a:bodyPr/>
        <a:lstStyle/>
        <a:p>
          <a:endParaRPr lang="es-CO"/>
        </a:p>
      </dgm:t>
    </dgm:pt>
    <dgm:pt modelId="{3E84B06A-FBFF-406D-A227-1E04AEE85E7F}">
      <dgm:prSet phldrT="[Texto]" custT="1"/>
      <dgm:spPr/>
      <dgm:t>
        <a:bodyPr/>
        <a:lstStyle/>
        <a:p>
          <a:pPr algn="ctr"/>
          <a:r>
            <a:rPr lang="es-CO" sz="1000" b="0">
              <a:latin typeface="Humanst521 BT" panose="020B0602020204020204" pitchFamily="34" charset="0"/>
            </a:rPr>
            <a:t>a) Revisar el estado de las mapas de riesgos</a:t>
          </a:r>
        </a:p>
      </dgm:t>
    </dgm:pt>
    <dgm:pt modelId="{82F8C096-7490-4C1C-98EA-178C84F9DA49}" type="parTrans" cxnId="{5FD0CD8E-7E5B-48ED-9364-CDC592C5E531}">
      <dgm:prSet/>
      <dgm:spPr/>
      <dgm:t>
        <a:bodyPr/>
        <a:lstStyle/>
        <a:p>
          <a:pPr algn="ctr"/>
          <a:endParaRPr lang="es-CO" sz="1000" b="0">
            <a:solidFill>
              <a:schemeClr val="bg1"/>
            </a:solidFill>
            <a:latin typeface="Humanst521 BT" panose="020B0602020204020204" pitchFamily="34" charset="0"/>
          </a:endParaRPr>
        </a:p>
      </dgm:t>
    </dgm:pt>
    <dgm:pt modelId="{B60DBD4D-7CEF-40A0-95FE-CCA59883537E}" type="sibTrans" cxnId="{5FD0CD8E-7E5B-48ED-9364-CDC592C5E531}">
      <dgm:prSet custT="1"/>
      <dgm:spPr/>
      <dgm:t>
        <a:bodyPr/>
        <a:lstStyle/>
        <a:p>
          <a:pPr algn="ctr"/>
          <a:endParaRPr lang="es-CO" sz="1000" b="0">
            <a:solidFill>
              <a:schemeClr val="bg1"/>
            </a:solidFill>
            <a:latin typeface="Humanst521 BT" panose="020B0602020204020204" pitchFamily="34" charset="0"/>
          </a:endParaRPr>
        </a:p>
      </dgm:t>
    </dgm:pt>
    <dgm:pt modelId="{65FA56A0-ED57-4094-81CC-43032DB133D4}">
      <dgm:prSet phldrT="[Texto]" custT="1"/>
      <dgm:spPr/>
      <dgm:t>
        <a:bodyPr/>
        <a:lstStyle/>
        <a:p>
          <a:pPr algn="ctr"/>
          <a:r>
            <a:rPr lang="es-CO" sz="1000" b="0" dirty="0">
              <a:latin typeface="Humanst521 BT" panose="020B0602020204020204" pitchFamily="34" charset="0"/>
            </a:rPr>
            <a:t>b) Enviar comunicaciones y si es necesario hacer visitas a los procesos</a:t>
          </a:r>
        </a:p>
      </dgm:t>
    </dgm:pt>
    <dgm:pt modelId="{498E2B4B-79F3-4881-BEFF-CF8BC0FBCC91}" type="parTrans" cxnId="{3C2ADEA4-CF2C-41F0-B4A0-E9D4D4FD72C7}">
      <dgm:prSet/>
      <dgm:spPr/>
      <dgm:t>
        <a:bodyPr/>
        <a:lstStyle/>
        <a:p>
          <a:pPr algn="ctr"/>
          <a:endParaRPr lang="es-CO" sz="1000" b="0">
            <a:solidFill>
              <a:schemeClr val="bg1"/>
            </a:solidFill>
            <a:latin typeface="Humanst521 BT" panose="020B0602020204020204" pitchFamily="34" charset="0"/>
          </a:endParaRPr>
        </a:p>
      </dgm:t>
    </dgm:pt>
    <dgm:pt modelId="{EAD5BEA1-B236-4EED-972F-DF4210771A39}" type="sibTrans" cxnId="{3C2ADEA4-CF2C-41F0-B4A0-E9D4D4FD72C7}">
      <dgm:prSet custT="1"/>
      <dgm:spPr/>
      <dgm:t>
        <a:bodyPr/>
        <a:lstStyle/>
        <a:p>
          <a:pPr algn="ctr"/>
          <a:endParaRPr lang="es-CO" sz="1000" b="0">
            <a:solidFill>
              <a:schemeClr val="bg1"/>
            </a:solidFill>
            <a:latin typeface="Humanst521 BT" panose="020B0602020204020204" pitchFamily="34" charset="0"/>
          </a:endParaRPr>
        </a:p>
      </dgm:t>
    </dgm:pt>
    <dgm:pt modelId="{3DF88A96-71E5-4DD8-8767-873AB3EEDA97}">
      <dgm:prSet phldrT="[Texto]" custT="1"/>
      <dgm:spPr/>
      <dgm:t>
        <a:bodyPr/>
        <a:lstStyle/>
        <a:p>
          <a:pPr algn="ctr"/>
          <a:r>
            <a:rPr lang="es-CO" sz="1000" b="0">
              <a:latin typeface="Humanst521 BT" panose="020B0602020204020204" pitchFamily="34" charset="0"/>
            </a:rPr>
            <a:t>c) Análisis y Seguimiento </a:t>
          </a:r>
        </a:p>
      </dgm:t>
    </dgm:pt>
    <dgm:pt modelId="{E3C1B50D-6D2D-4BA2-A69F-3779C07706CE}" type="parTrans" cxnId="{232F723A-4938-4D41-93F3-27AB3473F207}">
      <dgm:prSet/>
      <dgm:spPr/>
      <dgm:t>
        <a:bodyPr/>
        <a:lstStyle/>
        <a:p>
          <a:pPr algn="ctr"/>
          <a:endParaRPr lang="es-CO" sz="1000" b="0">
            <a:solidFill>
              <a:schemeClr val="bg1"/>
            </a:solidFill>
            <a:latin typeface="Humanst521 BT" panose="020B0602020204020204" pitchFamily="34" charset="0"/>
          </a:endParaRPr>
        </a:p>
      </dgm:t>
    </dgm:pt>
    <dgm:pt modelId="{1A151892-9748-474E-B192-2CCCD623D8BF}" type="sibTrans" cxnId="{232F723A-4938-4D41-93F3-27AB3473F207}">
      <dgm:prSet custT="1"/>
      <dgm:spPr/>
      <dgm:t>
        <a:bodyPr/>
        <a:lstStyle/>
        <a:p>
          <a:pPr algn="ctr"/>
          <a:endParaRPr lang="es-CO" sz="1000" b="0">
            <a:solidFill>
              <a:schemeClr val="bg1"/>
            </a:solidFill>
            <a:latin typeface="Humanst521 BT" panose="020B0602020204020204" pitchFamily="34" charset="0"/>
          </a:endParaRPr>
        </a:p>
      </dgm:t>
    </dgm:pt>
    <dgm:pt modelId="{9B619048-73D6-43BA-92B2-50BB3057BADE}">
      <dgm:prSet phldrT="[Texto]" custT="1"/>
      <dgm:spPr/>
      <dgm:t>
        <a:bodyPr/>
        <a:lstStyle/>
        <a:p>
          <a:pPr algn="ctr"/>
          <a:r>
            <a:rPr lang="es-CO" sz="1000" b="0" dirty="0">
              <a:latin typeface="Humanst521 BT" panose="020B0602020204020204" pitchFamily="34" charset="0"/>
            </a:rPr>
            <a:t>e) </a:t>
          </a:r>
          <a:r>
            <a:rPr lang="es-CO" sz="1000" b="0" dirty="0" smtClean="0">
              <a:latin typeface="Humanst521 BT" panose="020B0602020204020204" pitchFamily="34" charset="0"/>
            </a:rPr>
            <a:t>Revisar la </a:t>
          </a:r>
          <a:r>
            <a:rPr lang="es-CO" sz="1000" b="0" dirty="0">
              <a:latin typeface="Humanst521 BT" panose="020B0602020204020204" pitchFamily="34" charset="0"/>
            </a:rPr>
            <a:t>Actualización de las Mapas de Riesgos  </a:t>
          </a:r>
        </a:p>
      </dgm:t>
    </dgm:pt>
    <dgm:pt modelId="{62C91BF3-2ADA-45EF-8FC1-25588F2B04A8}" type="parTrans" cxnId="{B0F10BD5-A7BC-426F-8E75-D8E9E75FAB22}">
      <dgm:prSet/>
      <dgm:spPr/>
      <dgm:t>
        <a:bodyPr/>
        <a:lstStyle/>
        <a:p>
          <a:pPr algn="ctr"/>
          <a:endParaRPr lang="es-CO" sz="1000" b="0">
            <a:solidFill>
              <a:schemeClr val="bg1"/>
            </a:solidFill>
            <a:latin typeface="Humanst521 BT" panose="020B0602020204020204" pitchFamily="34" charset="0"/>
          </a:endParaRPr>
        </a:p>
      </dgm:t>
    </dgm:pt>
    <dgm:pt modelId="{CC0FB607-5D42-426C-8D98-F15BE0880118}" type="sibTrans" cxnId="{B0F10BD5-A7BC-426F-8E75-D8E9E75FAB22}">
      <dgm:prSet custT="1"/>
      <dgm:spPr/>
      <dgm:t>
        <a:bodyPr/>
        <a:lstStyle/>
        <a:p>
          <a:pPr algn="ctr"/>
          <a:endParaRPr lang="es-CO" sz="1000" b="0">
            <a:solidFill>
              <a:schemeClr val="bg1"/>
            </a:solidFill>
            <a:latin typeface="Humanst521 BT" panose="020B0602020204020204" pitchFamily="34" charset="0"/>
          </a:endParaRPr>
        </a:p>
      </dgm:t>
    </dgm:pt>
    <dgm:pt modelId="{1AB32474-7818-4AC1-93DD-3871CAFB39C7}">
      <dgm:prSet phldrT="[Texto]" custT="1"/>
      <dgm:spPr/>
      <dgm:t>
        <a:bodyPr/>
        <a:lstStyle/>
        <a:p>
          <a:pPr algn="ctr"/>
          <a:r>
            <a:rPr lang="es-CO" sz="1000" b="0">
              <a:latin typeface="Humanst521 BT" panose="020B0602020204020204" pitchFamily="34" charset="0"/>
            </a:rPr>
            <a:t>f) Gestionar la publicación </a:t>
          </a:r>
        </a:p>
      </dgm:t>
    </dgm:pt>
    <dgm:pt modelId="{288FE4EC-32A4-45CF-9B16-66DABFA4274C}" type="parTrans" cxnId="{3370AAF7-E4BA-4C10-892B-3BFF0E5A0A51}">
      <dgm:prSet/>
      <dgm:spPr/>
      <dgm:t>
        <a:bodyPr/>
        <a:lstStyle/>
        <a:p>
          <a:pPr algn="ctr"/>
          <a:endParaRPr lang="es-CO" sz="1000" b="0">
            <a:solidFill>
              <a:schemeClr val="bg1"/>
            </a:solidFill>
          </a:endParaRPr>
        </a:p>
      </dgm:t>
    </dgm:pt>
    <dgm:pt modelId="{B8561935-E901-486D-AAB2-2A7273ABFC03}" type="sibTrans" cxnId="{3370AAF7-E4BA-4C10-892B-3BFF0E5A0A51}">
      <dgm:prSet/>
      <dgm:spPr/>
      <dgm:t>
        <a:bodyPr/>
        <a:lstStyle/>
        <a:p>
          <a:pPr algn="ctr"/>
          <a:endParaRPr lang="es-CO" sz="1000" b="0">
            <a:solidFill>
              <a:schemeClr val="bg1"/>
            </a:solidFill>
          </a:endParaRPr>
        </a:p>
      </dgm:t>
    </dgm:pt>
    <dgm:pt modelId="{912327EF-7596-4CC6-9B22-8ECEA57EC693}">
      <dgm:prSet phldrT="[Texto]" custT="1"/>
      <dgm:spPr/>
      <dgm:t>
        <a:bodyPr/>
        <a:lstStyle/>
        <a:p>
          <a:pPr algn="ctr"/>
          <a:r>
            <a:rPr lang="es-CO" sz="1000" b="0">
              <a:latin typeface="Humanst521 BT" panose="020B0602020204020204" pitchFamily="34" charset="0"/>
            </a:rPr>
            <a:t>d) Nivel de Cumplimiento de la Gestión de Riesgos</a:t>
          </a:r>
        </a:p>
      </dgm:t>
    </dgm:pt>
    <dgm:pt modelId="{1BEEC9AD-5284-4087-AACE-87B6BE3688D0}" type="parTrans" cxnId="{ACB4314D-0E21-49A2-B2DB-BA63B8B384BB}">
      <dgm:prSet/>
      <dgm:spPr/>
      <dgm:t>
        <a:bodyPr/>
        <a:lstStyle/>
        <a:p>
          <a:pPr algn="ctr"/>
          <a:endParaRPr lang="es-CO" sz="1000"/>
        </a:p>
      </dgm:t>
    </dgm:pt>
    <dgm:pt modelId="{4877D488-21C9-4167-9A18-1C8F51167C6A}" type="sibTrans" cxnId="{ACB4314D-0E21-49A2-B2DB-BA63B8B384BB}">
      <dgm:prSet custT="1"/>
      <dgm:spPr/>
      <dgm:t>
        <a:bodyPr/>
        <a:lstStyle/>
        <a:p>
          <a:pPr algn="ctr"/>
          <a:endParaRPr lang="es-CO" sz="1000"/>
        </a:p>
      </dgm:t>
    </dgm:pt>
    <dgm:pt modelId="{95652A93-A921-492A-91FC-47929C1EDFCF}" type="pres">
      <dgm:prSet presAssocID="{05426875-1CEC-479C-93F7-5A81CE07DCE7}" presName="diagram" presStyleCnt="0">
        <dgm:presLayoutVars>
          <dgm:dir/>
          <dgm:resizeHandles val="exact"/>
        </dgm:presLayoutVars>
      </dgm:prSet>
      <dgm:spPr/>
      <dgm:t>
        <a:bodyPr/>
        <a:lstStyle/>
        <a:p>
          <a:endParaRPr lang="es-CO"/>
        </a:p>
      </dgm:t>
    </dgm:pt>
    <dgm:pt modelId="{3DB91DFA-9C7D-45F0-BCFC-29BEF7AFD3C8}" type="pres">
      <dgm:prSet presAssocID="{3E84B06A-FBFF-406D-A227-1E04AEE85E7F}" presName="node" presStyleLbl="node1" presStyleIdx="0" presStyleCnt="6">
        <dgm:presLayoutVars>
          <dgm:bulletEnabled val="1"/>
        </dgm:presLayoutVars>
      </dgm:prSet>
      <dgm:spPr/>
      <dgm:t>
        <a:bodyPr/>
        <a:lstStyle/>
        <a:p>
          <a:endParaRPr lang="es-CO"/>
        </a:p>
      </dgm:t>
    </dgm:pt>
    <dgm:pt modelId="{85129B8C-7CAB-4E11-9EA7-AB7F06BD0C87}" type="pres">
      <dgm:prSet presAssocID="{B60DBD4D-7CEF-40A0-95FE-CCA59883537E}" presName="sibTrans" presStyleLbl="sibTrans2D1" presStyleIdx="0" presStyleCnt="5"/>
      <dgm:spPr/>
      <dgm:t>
        <a:bodyPr/>
        <a:lstStyle/>
        <a:p>
          <a:endParaRPr lang="es-CO"/>
        </a:p>
      </dgm:t>
    </dgm:pt>
    <dgm:pt modelId="{CCE93267-D01B-422F-8A5D-AD7AE13EDADD}" type="pres">
      <dgm:prSet presAssocID="{B60DBD4D-7CEF-40A0-95FE-CCA59883537E}" presName="connectorText" presStyleLbl="sibTrans2D1" presStyleIdx="0" presStyleCnt="5"/>
      <dgm:spPr/>
      <dgm:t>
        <a:bodyPr/>
        <a:lstStyle/>
        <a:p>
          <a:endParaRPr lang="es-CO"/>
        </a:p>
      </dgm:t>
    </dgm:pt>
    <dgm:pt modelId="{93849E53-A883-4844-89F6-7609084ECB59}" type="pres">
      <dgm:prSet presAssocID="{65FA56A0-ED57-4094-81CC-43032DB133D4}" presName="node" presStyleLbl="node1" presStyleIdx="1" presStyleCnt="6">
        <dgm:presLayoutVars>
          <dgm:bulletEnabled val="1"/>
        </dgm:presLayoutVars>
      </dgm:prSet>
      <dgm:spPr/>
      <dgm:t>
        <a:bodyPr/>
        <a:lstStyle/>
        <a:p>
          <a:endParaRPr lang="es-CO"/>
        </a:p>
      </dgm:t>
    </dgm:pt>
    <dgm:pt modelId="{234035C7-50FB-4F4E-8127-6650CDD66544}" type="pres">
      <dgm:prSet presAssocID="{EAD5BEA1-B236-4EED-972F-DF4210771A39}" presName="sibTrans" presStyleLbl="sibTrans2D1" presStyleIdx="1" presStyleCnt="5"/>
      <dgm:spPr/>
      <dgm:t>
        <a:bodyPr/>
        <a:lstStyle/>
        <a:p>
          <a:endParaRPr lang="es-CO"/>
        </a:p>
      </dgm:t>
    </dgm:pt>
    <dgm:pt modelId="{A28C8253-CAF6-4C24-A3D2-761CEECDD760}" type="pres">
      <dgm:prSet presAssocID="{EAD5BEA1-B236-4EED-972F-DF4210771A39}" presName="connectorText" presStyleLbl="sibTrans2D1" presStyleIdx="1" presStyleCnt="5"/>
      <dgm:spPr/>
      <dgm:t>
        <a:bodyPr/>
        <a:lstStyle/>
        <a:p>
          <a:endParaRPr lang="es-CO"/>
        </a:p>
      </dgm:t>
    </dgm:pt>
    <dgm:pt modelId="{88EB77F8-5DE6-48EC-BAF8-3BF4DC0934F5}" type="pres">
      <dgm:prSet presAssocID="{3DF88A96-71E5-4DD8-8767-873AB3EEDA97}" presName="node" presStyleLbl="node1" presStyleIdx="2" presStyleCnt="6">
        <dgm:presLayoutVars>
          <dgm:bulletEnabled val="1"/>
        </dgm:presLayoutVars>
      </dgm:prSet>
      <dgm:spPr/>
      <dgm:t>
        <a:bodyPr/>
        <a:lstStyle/>
        <a:p>
          <a:endParaRPr lang="es-CO"/>
        </a:p>
      </dgm:t>
    </dgm:pt>
    <dgm:pt modelId="{0B7B215E-D51D-45BB-9F27-B51A188036CF}" type="pres">
      <dgm:prSet presAssocID="{1A151892-9748-474E-B192-2CCCD623D8BF}" presName="sibTrans" presStyleLbl="sibTrans2D1" presStyleIdx="2" presStyleCnt="5"/>
      <dgm:spPr/>
      <dgm:t>
        <a:bodyPr/>
        <a:lstStyle/>
        <a:p>
          <a:endParaRPr lang="es-CO"/>
        </a:p>
      </dgm:t>
    </dgm:pt>
    <dgm:pt modelId="{27AA43F7-6137-4524-B774-E18D1377A1B1}" type="pres">
      <dgm:prSet presAssocID="{1A151892-9748-474E-B192-2CCCD623D8BF}" presName="connectorText" presStyleLbl="sibTrans2D1" presStyleIdx="2" presStyleCnt="5"/>
      <dgm:spPr/>
      <dgm:t>
        <a:bodyPr/>
        <a:lstStyle/>
        <a:p>
          <a:endParaRPr lang="es-CO"/>
        </a:p>
      </dgm:t>
    </dgm:pt>
    <dgm:pt modelId="{7A1FDFC4-EBEA-40FC-A455-8B72E1B6149D}" type="pres">
      <dgm:prSet presAssocID="{912327EF-7596-4CC6-9B22-8ECEA57EC693}" presName="node" presStyleLbl="node1" presStyleIdx="3" presStyleCnt="6">
        <dgm:presLayoutVars>
          <dgm:bulletEnabled val="1"/>
        </dgm:presLayoutVars>
      </dgm:prSet>
      <dgm:spPr/>
      <dgm:t>
        <a:bodyPr/>
        <a:lstStyle/>
        <a:p>
          <a:endParaRPr lang="es-CO"/>
        </a:p>
      </dgm:t>
    </dgm:pt>
    <dgm:pt modelId="{DE4201AF-5B63-4630-BAB2-E3F8651F197C}" type="pres">
      <dgm:prSet presAssocID="{4877D488-21C9-4167-9A18-1C8F51167C6A}" presName="sibTrans" presStyleLbl="sibTrans2D1" presStyleIdx="3" presStyleCnt="5"/>
      <dgm:spPr/>
      <dgm:t>
        <a:bodyPr/>
        <a:lstStyle/>
        <a:p>
          <a:endParaRPr lang="es-CO"/>
        </a:p>
      </dgm:t>
    </dgm:pt>
    <dgm:pt modelId="{97422F64-31BD-4DBF-A224-4EA242832989}" type="pres">
      <dgm:prSet presAssocID="{4877D488-21C9-4167-9A18-1C8F51167C6A}" presName="connectorText" presStyleLbl="sibTrans2D1" presStyleIdx="3" presStyleCnt="5"/>
      <dgm:spPr/>
      <dgm:t>
        <a:bodyPr/>
        <a:lstStyle/>
        <a:p>
          <a:endParaRPr lang="es-CO"/>
        </a:p>
      </dgm:t>
    </dgm:pt>
    <dgm:pt modelId="{00B60174-333B-48BF-91BB-8F38D6D5297E}" type="pres">
      <dgm:prSet presAssocID="{9B619048-73D6-43BA-92B2-50BB3057BADE}" presName="node" presStyleLbl="node1" presStyleIdx="4" presStyleCnt="6">
        <dgm:presLayoutVars>
          <dgm:bulletEnabled val="1"/>
        </dgm:presLayoutVars>
      </dgm:prSet>
      <dgm:spPr/>
      <dgm:t>
        <a:bodyPr/>
        <a:lstStyle/>
        <a:p>
          <a:endParaRPr lang="es-CO"/>
        </a:p>
      </dgm:t>
    </dgm:pt>
    <dgm:pt modelId="{D9716A85-E75C-4DB1-8BD9-D2E8F20CC7DB}" type="pres">
      <dgm:prSet presAssocID="{CC0FB607-5D42-426C-8D98-F15BE0880118}" presName="sibTrans" presStyleLbl="sibTrans2D1" presStyleIdx="4" presStyleCnt="5"/>
      <dgm:spPr/>
      <dgm:t>
        <a:bodyPr/>
        <a:lstStyle/>
        <a:p>
          <a:endParaRPr lang="es-CO"/>
        </a:p>
      </dgm:t>
    </dgm:pt>
    <dgm:pt modelId="{44913B8A-661B-436C-A987-F7356971504B}" type="pres">
      <dgm:prSet presAssocID="{CC0FB607-5D42-426C-8D98-F15BE0880118}" presName="connectorText" presStyleLbl="sibTrans2D1" presStyleIdx="4" presStyleCnt="5"/>
      <dgm:spPr/>
      <dgm:t>
        <a:bodyPr/>
        <a:lstStyle/>
        <a:p>
          <a:endParaRPr lang="es-CO"/>
        </a:p>
      </dgm:t>
    </dgm:pt>
    <dgm:pt modelId="{15431B8F-58AF-425D-ACA1-2AF6109DD795}" type="pres">
      <dgm:prSet presAssocID="{1AB32474-7818-4AC1-93DD-3871CAFB39C7}" presName="node" presStyleLbl="node1" presStyleIdx="5" presStyleCnt="6">
        <dgm:presLayoutVars>
          <dgm:bulletEnabled val="1"/>
        </dgm:presLayoutVars>
      </dgm:prSet>
      <dgm:spPr/>
      <dgm:t>
        <a:bodyPr/>
        <a:lstStyle/>
        <a:p>
          <a:endParaRPr lang="es-CO"/>
        </a:p>
      </dgm:t>
    </dgm:pt>
  </dgm:ptLst>
  <dgm:cxnLst>
    <dgm:cxn modelId="{CDFF5337-E970-41EC-871C-7CDA6F633EF8}" type="presOf" srcId="{9B619048-73D6-43BA-92B2-50BB3057BADE}" destId="{00B60174-333B-48BF-91BB-8F38D6D5297E}" srcOrd="0" destOrd="0" presId="urn:microsoft.com/office/officeart/2005/8/layout/process5"/>
    <dgm:cxn modelId="{3771FB68-34DF-47BA-808F-1C3829C76A0B}" type="presOf" srcId="{EAD5BEA1-B236-4EED-972F-DF4210771A39}" destId="{A28C8253-CAF6-4C24-A3D2-761CEECDD760}" srcOrd="1" destOrd="0" presId="urn:microsoft.com/office/officeart/2005/8/layout/process5"/>
    <dgm:cxn modelId="{AC533D32-4DA8-4082-BF26-005423D5C77E}" type="presOf" srcId="{1A151892-9748-474E-B192-2CCCD623D8BF}" destId="{0B7B215E-D51D-45BB-9F27-B51A188036CF}" srcOrd="0" destOrd="0" presId="urn:microsoft.com/office/officeart/2005/8/layout/process5"/>
    <dgm:cxn modelId="{8C4172E7-E3DA-49DA-B4C9-1C393E49C9B8}" type="presOf" srcId="{3DF88A96-71E5-4DD8-8767-873AB3EEDA97}" destId="{88EB77F8-5DE6-48EC-BAF8-3BF4DC0934F5}" srcOrd="0" destOrd="0" presId="urn:microsoft.com/office/officeart/2005/8/layout/process5"/>
    <dgm:cxn modelId="{B0F10BD5-A7BC-426F-8E75-D8E9E75FAB22}" srcId="{05426875-1CEC-479C-93F7-5A81CE07DCE7}" destId="{9B619048-73D6-43BA-92B2-50BB3057BADE}" srcOrd="4" destOrd="0" parTransId="{62C91BF3-2ADA-45EF-8FC1-25588F2B04A8}" sibTransId="{CC0FB607-5D42-426C-8D98-F15BE0880118}"/>
    <dgm:cxn modelId="{05C620E0-A1A1-49CC-AC89-8EAC7B405964}" type="presOf" srcId="{4877D488-21C9-4167-9A18-1C8F51167C6A}" destId="{97422F64-31BD-4DBF-A224-4EA242832989}" srcOrd="1" destOrd="0" presId="urn:microsoft.com/office/officeart/2005/8/layout/process5"/>
    <dgm:cxn modelId="{3C2ADEA4-CF2C-41F0-B4A0-E9D4D4FD72C7}" srcId="{05426875-1CEC-479C-93F7-5A81CE07DCE7}" destId="{65FA56A0-ED57-4094-81CC-43032DB133D4}" srcOrd="1" destOrd="0" parTransId="{498E2B4B-79F3-4881-BEFF-CF8BC0FBCC91}" sibTransId="{EAD5BEA1-B236-4EED-972F-DF4210771A39}"/>
    <dgm:cxn modelId="{ACB4314D-0E21-49A2-B2DB-BA63B8B384BB}" srcId="{05426875-1CEC-479C-93F7-5A81CE07DCE7}" destId="{912327EF-7596-4CC6-9B22-8ECEA57EC693}" srcOrd="3" destOrd="0" parTransId="{1BEEC9AD-5284-4087-AACE-87B6BE3688D0}" sibTransId="{4877D488-21C9-4167-9A18-1C8F51167C6A}"/>
    <dgm:cxn modelId="{607CF62E-2664-4E64-9AAA-A1C1A14AF7A9}" type="presOf" srcId="{65FA56A0-ED57-4094-81CC-43032DB133D4}" destId="{93849E53-A883-4844-89F6-7609084ECB59}" srcOrd="0" destOrd="0" presId="urn:microsoft.com/office/officeart/2005/8/layout/process5"/>
    <dgm:cxn modelId="{3494285A-3B35-4525-8B1B-B5C9A926F189}" type="presOf" srcId="{CC0FB607-5D42-426C-8D98-F15BE0880118}" destId="{D9716A85-E75C-4DB1-8BD9-D2E8F20CC7DB}" srcOrd="0" destOrd="0" presId="urn:microsoft.com/office/officeart/2005/8/layout/process5"/>
    <dgm:cxn modelId="{349C8299-F291-4071-9F01-BC5A6FFFC177}" type="presOf" srcId="{912327EF-7596-4CC6-9B22-8ECEA57EC693}" destId="{7A1FDFC4-EBEA-40FC-A455-8B72E1B6149D}" srcOrd="0" destOrd="0" presId="urn:microsoft.com/office/officeart/2005/8/layout/process5"/>
    <dgm:cxn modelId="{FABA8374-AE06-44E4-9CCF-69871DC9AAA4}" type="presOf" srcId="{B60DBD4D-7CEF-40A0-95FE-CCA59883537E}" destId="{CCE93267-D01B-422F-8A5D-AD7AE13EDADD}" srcOrd="1" destOrd="0" presId="urn:microsoft.com/office/officeart/2005/8/layout/process5"/>
    <dgm:cxn modelId="{5FD0CD8E-7E5B-48ED-9364-CDC592C5E531}" srcId="{05426875-1CEC-479C-93F7-5A81CE07DCE7}" destId="{3E84B06A-FBFF-406D-A227-1E04AEE85E7F}" srcOrd="0" destOrd="0" parTransId="{82F8C096-7490-4C1C-98EA-178C84F9DA49}" sibTransId="{B60DBD4D-7CEF-40A0-95FE-CCA59883537E}"/>
    <dgm:cxn modelId="{9C3A5F45-EDE7-4839-AA3B-8F718AB6E1F4}" type="presOf" srcId="{1A151892-9748-474E-B192-2CCCD623D8BF}" destId="{27AA43F7-6137-4524-B774-E18D1377A1B1}" srcOrd="1" destOrd="0" presId="urn:microsoft.com/office/officeart/2005/8/layout/process5"/>
    <dgm:cxn modelId="{23EF6BFF-DBB4-44FD-9255-7077458850B6}" type="presOf" srcId="{3E84B06A-FBFF-406D-A227-1E04AEE85E7F}" destId="{3DB91DFA-9C7D-45F0-BCFC-29BEF7AFD3C8}" srcOrd="0" destOrd="0" presId="urn:microsoft.com/office/officeart/2005/8/layout/process5"/>
    <dgm:cxn modelId="{2BEBE76E-84FA-4726-A212-29B4DBC906B9}" type="presOf" srcId="{CC0FB607-5D42-426C-8D98-F15BE0880118}" destId="{44913B8A-661B-436C-A987-F7356971504B}" srcOrd="1" destOrd="0" presId="urn:microsoft.com/office/officeart/2005/8/layout/process5"/>
    <dgm:cxn modelId="{3370AAF7-E4BA-4C10-892B-3BFF0E5A0A51}" srcId="{05426875-1CEC-479C-93F7-5A81CE07DCE7}" destId="{1AB32474-7818-4AC1-93DD-3871CAFB39C7}" srcOrd="5" destOrd="0" parTransId="{288FE4EC-32A4-45CF-9B16-66DABFA4274C}" sibTransId="{B8561935-E901-486D-AAB2-2A7273ABFC03}"/>
    <dgm:cxn modelId="{D99A6670-1750-4FD5-AB53-5740FCE13959}" type="presOf" srcId="{1AB32474-7818-4AC1-93DD-3871CAFB39C7}" destId="{15431B8F-58AF-425D-ACA1-2AF6109DD795}" srcOrd="0" destOrd="0" presId="urn:microsoft.com/office/officeart/2005/8/layout/process5"/>
    <dgm:cxn modelId="{1ABE5931-3EB1-4915-A620-63330506A9AF}" type="presOf" srcId="{EAD5BEA1-B236-4EED-972F-DF4210771A39}" destId="{234035C7-50FB-4F4E-8127-6650CDD66544}" srcOrd="0" destOrd="0" presId="urn:microsoft.com/office/officeart/2005/8/layout/process5"/>
    <dgm:cxn modelId="{232F723A-4938-4D41-93F3-27AB3473F207}" srcId="{05426875-1CEC-479C-93F7-5A81CE07DCE7}" destId="{3DF88A96-71E5-4DD8-8767-873AB3EEDA97}" srcOrd="2" destOrd="0" parTransId="{E3C1B50D-6D2D-4BA2-A69F-3779C07706CE}" sibTransId="{1A151892-9748-474E-B192-2CCCD623D8BF}"/>
    <dgm:cxn modelId="{50E0343B-7DDB-4C5D-8C05-609805AABAB3}" type="presOf" srcId="{4877D488-21C9-4167-9A18-1C8F51167C6A}" destId="{DE4201AF-5B63-4630-BAB2-E3F8651F197C}" srcOrd="0" destOrd="0" presId="urn:microsoft.com/office/officeart/2005/8/layout/process5"/>
    <dgm:cxn modelId="{89AA775D-3588-4AE1-AFBC-4D1567B882C0}" type="presOf" srcId="{B60DBD4D-7CEF-40A0-95FE-CCA59883537E}" destId="{85129B8C-7CAB-4E11-9EA7-AB7F06BD0C87}" srcOrd="0" destOrd="0" presId="urn:microsoft.com/office/officeart/2005/8/layout/process5"/>
    <dgm:cxn modelId="{E035EB71-A7A1-4750-9C4D-A0238F4A22F2}" type="presOf" srcId="{05426875-1CEC-479C-93F7-5A81CE07DCE7}" destId="{95652A93-A921-492A-91FC-47929C1EDFCF}" srcOrd="0" destOrd="0" presId="urn:microsoft.com/office/officeart/2005/8/layout/process5"/>
    <dgm:cxn modelId="{9B32F322-A454-42AC-A675-E543ED9ED3E8}" type="presParOf" srcId="{95652A93-A921-492A-91FC-47929C1EDFCF}" destId="{3DB91DFA-9C7D-45F0-BCFC-29BEF7AFD3C8}" srcOrd="0" destOrd="0" presId="urn:microsoft.com/office/officeart/2005/8/layout/process5"/>
    <dgm:cxn modelId="{0AD34B75-8BD4-45AA-B62E-B710349580A5}" type="presParOf" srcId="{95652A93-A921-492A-91FC-47929C1EDFCF}" destId="{85129B8C-7CAB-4E11-9EA7-AB7F06BD0C87}" srcOrd="1" destOrd="0" presId="urn:microsoft.com/office/officeart/2005/8/layout/process5"/>
    <dgm:cxn modelId="{21023DE3-93B8-4CE2-88EA-6C42C048F5C6}" type="presParOf" srcId="{85129B8C-7CAB-4E11-9EA7-AB7F06BD0C87}" destId="{CCE93267-D01B-422F-8A5D-AD7AE13EDADD}" srcOrd="0" destOrd="0" presId="urn:microsoft.com/office/officeart/2005/8/layout/process5"/>
    <dgm:cxn modelId="{567F9F05-A51F-4D90-AC78-E0E69CECB0BF}" type="presParOf" srcId="{95652A93-A921-492A-91FC-47929C1EDFCF}" destId="{93849E53-A883-4844-89F6-7609084ECB59}" srcOrd="2" destOrd="0" presId="urn:microsoft.com/office/officeart/2005/8/layout/process5"/>
    <dgm:cxn modelId="{0005AA68-7599-49F5-9176-A78977654F93}" type="presParOf" srcId="{95652A93-A921-492A-91FC-47929C1EDFCF}" destId="{234035C7-50FB-4F4E-8127-6650CDD66544}" srcOrd="3" destOrd="0" presId="urn:microsoft.com/office/officeart/2005/8/layout/process5"/>
    <dgm:cxn modelId="{014D9CA1-C0FD-4207-B3E2-485FCB3DC1DC}" type="presParOf" srcId="{234035C7-50FB-4F4E-8127-6650CDD66544}" destId="{A28C8253-CAF6-4C24-A3D2-761CEECDD760}" srcOrd="0" destOrd="0" presId="urn:microsoft.com/office/officeart/2005/8/layout/process5"/>
    <dgm:cxn modelId="{B0AB2D9E-1639-4B25-B3A0-9DED56E7E835}" type="presParOf" srcId="{95652A93-A921-492A-91FC-47929C1EDFCF}" destId="{88EB77F8-5DE6-48EC-BAF8-3BF4DC0934F5}" srcOrd="4" destOrd="0" presId="urn:microsoft.com/office/officeart/2005/8/layout/process5"/>
    <dgm:cxn modelId="{1B84E457-6FE9-4A02-BF2E-11F0498FC59E}" type="presParOf" srcId="{95652A93-A921-492A-91FC-47929C1EDFCF}" destId="{0B7B215E-D51D-45BB-9F27-B51A188036CF}" srcOrd="5" destOrd="0" presId="urn:microsoft.com/office/officeart/2005/8/layout/process5"/>
    <dgm:cxn modelId="{AB8EDE11-C5E1-4B69-ADB8-CDE9E68D0E36}" type="presParOf" srcId="{0B7B215E-D51D-45BB-9F27-B51A188036CF}" destId="{27AA43F7-6137-4524-B774-E18D1377A1B1}" srcOrd="0" destOrd="0" presId="urn:microsoft.com/office/officeart/2005/8/layout/process5"/>
    <dgm:cxn modelId="{F25B21B4-B00E-4A80-BB91-1EEECACAA450}" type="presParOf" srcId="{95652A93-A921-492A-91FC-47929C1EDFCF}" destId="{7A1FDFC4-EBEA-40FC-A455-8B72E1B6149D}" srcOrd="6" destOrd="0" presId="urn:microsoft.com/office/officeart/2005/8/layout/process5"/>
    <dgm:cxn modelId="{9E0CC490-47DC-4B69-9FF3-4BD023AAFFCE}" type="presParOf" srcId="{95652A93-A921-492A-91FC-47929C1EDFCF}" destId="{DE4201AF-5B63-4630-BAB2-E3F8651F197C}" srcOrd="7" destOrd="0" presId="urn:microsoft.com/office/officeart/2005/8/layout/process5"/>
    <dgm:cxn modelId="{22D1EFE3-E3C1-48C2-BDE6-A35AF4C9701D}" type="presParOf" srcId="{DE4201AF-5B63-4630-BAB2-E3F8651F197C}" destId="{97422F64-31BD-4DBF-A224-4EA242832989}" srcOrd="0" destOrd="0" presId="urn:microsoft.com/office/officeart/2005/8/layout/process5"/>
    <dgm:cxn modelId="{A6470BCF-9C0C-4955-A924-7911A8F4038F}" type="presParOf" srcId="{95652A93-A921-492A-91FC-47929C1EDFCF}" destId="{00B60174-333B-48BF-91BB-8F38D6D5297E}" srcOrd="8" destOrd="0" presId="urn:microsoft.com/office/officeart/2005/8/layout/process5"/>
    <dgm:cxn modelId="{CC8646E2-00AE-4BF3-884F-0B78F88C2908}" type="presParOf" srcId="{95652A93-A921-492A-91FC-47929C1EDFCF}" destId="{D9716A85-E75C-4DB1-8BD9-D2E8F20CC7DB}" srcOrd="9" destOrd="0" presId="urn:microsoft.com/office/officeart/2005/8/layout/process5"/>
    <dgm:cxn modelId="{32D37FE0-B0F3-41A0-83EF-018736E0C347}" type="presParOf" srcId="{D9716A85-E75C-4DB1-8BD9-D2E8F20CC7DB}" destId="{44913B8A-661B-436C-A987-F7356971504B}" srcOrd="0" destOrd="0" presId="urn:microsoft.com/office/officeart/2005/8/layout/process5"/>
    <dgm:cxn modelId="{D3743E86-53BE-4D10-97B0-A9C377D92B31}" type="presParOf" srcId="{95652A93-A921-492A-91FC-47929C1EDFCF}" destId="{15431B8F-58AF-425D-ACA1-2AF6109DD795}" srcOrd="10" destOrd="0" presId="urn:microsoft.com/office/officeart/2005/8/layout/process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DB91DFA-9C7D-45F0-BCFC-29BEF7AFD3C8}">
      <dsp:nvSpPr>
        <dsp:cNvPr id="0" name=""/>
        <dsp:cNvSpPr/>
      </dsp:nvSpPr>
      <dsp:spPr>
        <a:xfrm>
          <a:off x="4228" y="170724"/>
          <a:ext cx="1263764" cy="758258"/>
        </a:xfrm>
        <a:prstGeom prst="roundRect">
          <a:avLst>
            <a:gd name="adj" fmla="val 10000"/>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a:latin typeface="Humanst521 BT" panose="020B0602020204020204" pitchFamily="34" charset="0"/>
            </a:rPr>
            <a:t>a) Revisar el estado de las mapas de riesgos</a:t>
          </a:r>
        </a:p>
      </dsp:txBody>
      <dsp:txXfrm>
        <a:off x="26437" y="192933"/>
        <a:ext cx="1219346" cy="713840"/>
      </dsp:txXfrm>
    </dsp:sp>
    <dsp:sp modelId="{85129B8C-7CAB-4E11-9EA7-AB7F06BD0C87}">
      <dsp:nvSpPr>
        <dsp:cNvPr id="0" name=""/>
        <dsp:cNvSpPr/>
      </dsp:nvSpPr>
      <dsp:spPr>
        <a:xfrm>
          <a:off x="1379203" y="393146"/>
          <a:ext cx="267917" cy="313413"/>
        </a:xfrm>
        <a:prstGeom prst="rightArrow">
          <a:avLst>
            <a:gd name="adj1" fmla="val 60000"/>
            <a:gd name="adj2" fmla="val 50000"/>
          </a:avLst>
        </a:prstGeom>
        <a:solidFill>
          <a:schemeClr val="accent5">
            <a:hueOff val="0"/>
            <a:satOff val="0"/>
            <a:lumOff val="0"/>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b="0" kern="1200">
            <a:solidFill>
              <a:schemeClr val="bg1"/>
            </a:solidFill>
            <a:latin typeface="Humanst521 BT" panose="020B0602020204020204" pitchFamily="34" charset="0"/>
          </a:endParaRPr>
        </a:p>
      </dsp:txBody>
      <dsp:txXfrm>
        <a:off x="1379203" y="455829"/>
        <a:ext cx="187542" cy="188047"/>
      </dsp:txXfrm>
    </dsp:sp>
    <dsp:sp modelId="{93849E53-A883-4844-89F6-7609084ECB59}">
      <dsp:nvSpPr>
        <dsp:cNvPr id="0" name=""/>
        <dsp:cNvSpPr/>
      </dsp:nvSpPr>
      <dsp:spPr>
        <a:xfrm>
          <a:off x="1773497" y="170724"/>
          <a:ext cx="1263764" cy="758258"/>
        </a:xfrm>
        <a:prstGeom prst="roundRect">
          <a:avLst>
            <a:gd name="adj" fmla="val 10000"/>
          </a:avLst>
        </a:prstGeom>
        <a:gradFill rotWithShape="0">
          <a:gsLst>
            <a:gs pos="0">
              <a:schemeClr val="accent5">
                <a:hueOff val="-1470669"/>
                <a:satOff val="-2046"/>
                <a:lumOff val="-784"/>
                <a:alphaOff val="0"/>
                <a:satMod val="103000"/>
                <a:lumMod val="102000"/>
                <a:tint val="94000"/>
              </a:schemeClr>
            </a:gs>
            <a:gs pos="50000">
              <a:schemeClr val="accent5">
                <a:hueOff val="-1470669"/>
                <a:satOff val="-2046"/>
                <a:lumOff val="-784"/>
                <a:alphaOff val="0"/>
                <a:satMod val="110000"/>
                <a:lumMod val="100000"/>
                <a:shade val="100000"/>
              </a:schemeClr>
            </a:gs>
            <a:gs pos="100000">
              <a:schemeClr val="accent5">
                <a:hueOff val="-1470669"/>
                <a:satOff val="-2046"/>
                <a:lumOff val="-784"/>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dirty="0">
              <a:latin typeface="Humanst521 BT" panose="020B0602020204020204" pitchFamily="34" charset="0"/>
            </a:rPr>
            <a:t>b) Enviar comunicaciones y si es necesario hacer visitas a los procesos</a:t>
          </a:r>
        </a:p>
      </dsp:txBody>
      <dsp:txXfrm>
        <a:off x="1795706" y="192933"/>
        <a:ext cx="1219346" cy="713840"/>
      </dsp:txXfrm>
    </dsp:sp>
    <dsp:sp modelId="{234035C7-50FB-4F4E-8127-6650CDD66544}">
      <dsp:nvSpPr>
        <dsp:cNvPr id="0" name=""/>
        <dsp:cNvSpPr/>
      </dsp:nvSpPr>
      <dsp:spPr>
        <a:xfrm>
          <a:off x="3148473" y="393146"/>
          <a:ext cx="267917" cy="313413"/>
        </a:xfrm>
        <a:prstGeom prst="rightArrow">
          <a:avLst>
            <a:gd name="adj1" fmla="val 60000"/>
            <a:gd name="adj2" fmla="val 50000"/>
          </a:avLst>
        </a:prstGeom>
        <a:solidFill>
          <a:schemeClr val="accent5">
            <a:hueOff val="-1838336"/>
            <a:satOff val="-2557"/>
            <a:lumOff val="-981"/>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b="0" kern="1200">
            <a:solidFill>
              <a:schemeClr val="bg1"/>
            </a:solidFill>
            <a:latin typeface="Humanst521 BT" panose="020B0602020204020204" pitchFamily="34" charset="0"/>
          </a:endParaRPr>
        </a:p>
      </dsp:txBody>
      <dsp:txXfrm>
        <a:off x="3148473" y="455829"/>
        <a:ext cx="187542" cy="188047"/>
      </dsp:txXfrm>
    </dsp:sp>
    <dsp:sp modelId="{88EB77F8-5DE6-48EC-BAF8-3BF4DC0934F5}">
      <dsp:nvSpPr>
        <dsp:cNvPr id="0" name=""/>
        <dsp:cNvSpPr/>
      </dsp:nvSpPr>
      <dsp:spPr>
        <a:xfrm>
          <a:off x="3542767" y="170724"/>
          <a:ext cx="1263764" cy="758258"/>
        </a:xfrm>
        <a:prstGeom prst="roundRect">
          <a:avLst>
            <a:gd name="adj" fmla="val 10000"/>
          </a:avLst>
        </a:prstGeom>
        <a:gradFill rotWithShape="0">
          <a:gsLst>
            <a:gs pos="0">
              <a:schemeClr val="accent5">
                <a:hueOff val="-2941338"/>
                <a:satOff val="-4091"/>
                <a:lumOff val="-1569"/>
                <a:alphaOff val="0"/>
                <a:satMod val="103000"/>
                <a:lumMod val="102000"/>
                <a:tint val="94000"/>
              </a:schemeClr>
            </a:gs>
            <a:gs pos="50000">
              <a:schemeClr val="accent5">
                <a:hueOff val="-2941338"/>
                <a:satOff val="-4091"/>
                <a:lumOff val="-1569"/>
                <a:alphaOff val="0"/>
                <a:satMod val="110000"/>
                <a:lumMod val="100000"/>
                <a:shade val="100000"/>
              </a:schemeClr>
            </a:gs>
            <a:gs pos="100000">
              <a:schemeClr val="accent5">
                <a:hueOff val="-2941338"/>
                <a:satOff val="-4091"/>
                <a:lumOff val="-1569"/>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a:latin typeface="Humanst521 BT" panose="020B0602020204020204" pitchFamily="34" charset="0"/>
            </a:rPr>
            <a:t>c) Análisis y Seguimiento </a:t>
          </a:r>
        </a:p>
      </dsp:txBody>
      <dsp:txXfrm>
        <a:off x="3564976" y="192933"/>
        <a:ext cx="1219346" cy="713840"/>
      </dsp:txXfrm>
    </dsp:sp>
    <dsp:sp modelId="{0B7B215E-D51D-45BB-9F27-B51A188036CF}">
      <dsp:nvSpPr>
        <dsp:cNvPr id="0" name=""/>
        <dsp:cNvSpPr/>
      </dsp:nvSpPr>
      <dsp:spPr>
        <a:xfrm rot="5400000">
          <a:off x="4040690" y="1017446"/>
          <a:ext cx="267917" cy="313413"/>
        </a:xfrm>
        <a:prstGeom prst="rightArrow">
          <a:avLst>
            <a:gd name="adj1" fmla="val 60000"/>
            <a:gd name="adj2" fmla="val 50000"/>
          </a:avLst>
        </a:prstGeom>
        <a:solidFill>
          <a:schemeClr val="accent5">
            <a:hueOff val="-3676672"/>
            <a:satOff val="-5114"/>
            <a:lumOff val="-1961"/>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b="0" kern="1200">
            <a:solidFill>
              <a:schemeClr val="bg1"/>
            </a:solidFill>
            <a:latin typeface="Humanst521 BT" panose="020B0602020204020204" pitchFamily="34" charset="0"/>
          </a:endParaRPr>
        </a:p>
      </dsp:txBody>
      <dsp:txXfrm rot="-5400000">
        <a:off x="4080626" y="1040194"/>
        <a:ext cx="188047" cy="187542"/>
      </dsp:txXfrm>
    </dsp:sp>
    <dsp:sp modelId="{7A1FDFC4-EBEA-40FC-A455-8B72E1B6149D}">
      <dsp:nvSpPr>
        <dsp:cNvPr id="0" name=""/>
        <dsp:cNvSpPr/>
      </dsp:nvSpPr>
      <dsp:spPr>
        <a:xfrm>
          <a:off x="3542767" y="1434488"/>
          <a:ext cx="1263764" cy="758258"/>
        </a:xfrm>
        <a:prstGeom prst="roundRect">
          <a:avLst>
            <a:gd name="adj" fmla="val 10000"/>
          </a:avLst>
        </a:prstGeom>
        <a:gradFill rotWithShape="0">
          <a:gsLst>
            <a:gs pos="0">
              <a:schemeClr val="accent5">
                <a:hueOff val="-4412007"/>
                <a:satOff val="-6137"/>
                <a:lumOff val="-2353"/>
                <a:alphaOff val="0"/>
                <a:satMod val="103000"/>
                <a:lumMod val="102000"/>
                <a:tint val="94000"/>
              </a:schemeClr>
            </a:gs>
            <a:gs pos="50000">
              <a:schemeClr val="accent5">
                <a:hueOff val="-4412007"/>
                <a:satOff val="-6137"/>
                <a:lumOff val="-2353"/>
                <a:alphaOff val="0"/>
                <a:satMod val="110000"/>
                <a:lumMod val="100000"/>
                <a:shade val="100000"/>
              </a:schemeClr>
            </a:gs>
            <a:gs pos="100000">
              <a:schemeClr val="accent5">
                <a:hueOff val="-4412007"/>
                <a:satOff val="-6137"/>
                <a:lumOff val="-2353"/>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a:latin typeface="Humanst521 BT" panose="020B0602020204020204" pitchFamily="34" charset="0"/>
            </a:rPr>
            <a:t>d) Nivel de Cumplimiento de la Gestión de Riesgos</a:t>
          </a:r>
        </a:p>
      </dsp:txBody>
      <dsp:txXfrm>
        <a:off x="3564976" y="1456697"/>
        <a:ext cx="1219346" cy="713840"/>
      </dsp:txXfrm>
    </dsp:sp>
    <dsp:sp modelId="{DE4201AF-5B63-4630-BAB2-E3F8651F197C}">
      <dsp:nvSpPr>
        <dsp:cNvPr id="0" name=""/>
        <dsp:cNvSpPr/>
      </dsp:nvSpPr>
      <dsp:spPr>
        <a:xfrm rot="10800000">
          <a:off x="3163638" y="1656910"/>
          <a:ext cx="267917" cy="313413"/>
        </a:xfrm>
        <a:prstGeom prst="rightArrow">
          <a:avLst>
            <a:gd name="adj1" fmla="val 60000"/>
            <a:gd name="adj2" fmla="val 50000"/>
          </a:avLst>
        </a:prstGeom>
        <a:solidFill>
          <a:schemeClr val="accent5">
            <a:hueOff val="-5515009"/>
            <a:satOff val="-7671"/>
            <a:lumOff val="-2942"/>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kern="1200"/>
        </a:p>
      </dsp:txBody>
      <dsp:txXfrm rot="10800000">
        <a:off x="3244013" y="1719593"/>
        <a:ext cx="187542" cy="188047"/>
      </dsp:txXfrm>
    </dsp:sp>
    <dsp:sp modelId="{00B60174-333B-48BF-91BB-8F38D6D5297E}">
      <dsp:nvSpPr>
        <dsp:cNvPr id="0" name=""/>
        <dsp:cNvSpPr/>
      </dsp:nvSpPr>
      <dsp:spPr>
        <a:xfrm>
          <a:off x="1773497" y="1434488"/>
          <a:ext cx="1263764" cy="758258"/>
        </a:xfrm>
        <a:prstGeom prst="roundRect">
          <a:avLst>
            <a:gd name="adj" fmla="val 10000"/>
          </a:avLst>
        </a:prstGeom>
        <a:gradFill rotWithShape="0">
          <a:gsLst>
            <a:gs pos="0">
              <a:schemeClr val="accent5">
                <a:hueOff val="-5882676"/>
                <a:satOff val="-8182"/>
                <a:lumOff val="-3138"/>
                <a:alphaOff val="0"/>
                <a:satMod val="103000"/>
                <a:lumMod val="102000"/>
                <a:tint val="94000"/>
              </a:schemeClr>
            </a:gs>
            <a:gs pos="50000">
              <a:schemeClr val="accent5">
                <a:hueOff val="-5882676"/>
                <a:satOff val="-8182"/>
                <a:lumOff val="-3138"/>
                <a:alphaOff val="0"/>
                <a:satMod val="110000"/>
                <a:lumMod val="100000"/>
                <a:shade val="100000"/>
              </a:schemeClr>
            </a:gs>
            <a:gs pos="100000">
              <a:schemeClr val="accent5">
                <a:hueOff val="-5882676"/>
                <a:satOff val="-8182"/>
                <a:lumOff val="-3138"/>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dirty="0">
              <a:latin typeface="Humanst521 BT" panose="020B0602020204020204" pitchFamily="34" charset="0"/>
            </a:rPr>
            <a:t>e) </a:t>
          </a:r>
          <a:r>
            <a:rPr lang="es-CO" sz="1000" b="0" kern="1200" dirty="0" smtClean="0">
              <a:latin typeface="Humanst521 BT" panose="020B0602020204020204" pitchFamily="34" charset="0"/>
            </a:rPr>
            <a:t>Revisar la </a:t>
          </a:r>
          <a:r>
            <a:rPr lang="es-CO" sz="1000" b="0" kern="1200" dirty="0">
              <a:latin typeface="Humanst521 BT" panose="020B0602020204020204" pitchFamily="34" charset="0"/>
            </a:rPr>
            <a:t>Actualización de las Mapas de Riesgos  </a:t>
          </a:r>
        </a:p>
      </dsp:txBody>
      <dsp:txXfrm>
        <a:off x="1795706" y="1456697"/>
        <a:ext cx="1219346" cy="713840"/>
      </dsp:txXfrm>
    </dsp:sp>
    <dsp:sp modelId="{D9716A85-E75C-4DB1-8BD9-D2E8F20CC7DB}">
      <dsp:nvSpPr>
        <dsp:cNvPr id="0" name=""/>
        <dsp:cNvSpPr/>
      </dsp:nvSpPr>
      <dsp:spPr>
        <a:xfrm rot="10800000">
          <a:off x="1394368" y="1656910"/>
          <a:ext cx="267917" cy="313413"/>
        </a:xfrm>
        <a:prstGeom prst="rightArrow">
          <a:avLst>
            <a:gd name="adj1" fmla="val 60000"/>
            <a:gd name="adj2" fmla="val 50000"/>
          </a:avLst>
        </a:prstGeom>
        <a:solidFill>
          <a:schemeClr val="accent5">
            <a:hueOff val="-7353344"/>
            <a:satOff val="-10228"/>
            <a:lumOff val="-3922"/>
            <a:alphaOff val="0"/>
          </a:schemeClr>
        </a:solidFill>
        <a:ln>
          <a:noFill/>
        </a:ln>
        <a:effectLst/>
        <a:scene3d>
          <a:camera prst="orthographicFront"/>
          <a:lightRig rig="threePt" dir="t">
            <a:rot lat="0" lon="0" rev="7500000"/>
          </a:lightRig>
        </a:scene3d>
        <a:sp3d z="-70000" extrusionH="63500" prstMaterial="matte">
          <a:bevelT w="25400" h="6350" prst="relaxedInset"/>
          <a:contourClr>
            <a:schemeClr val="bg1"/>
          </a:contourClr>
        </a:sp3d>
      </dsp:spPr>
      <dsp:style>
        <a:lnRef idx="0">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444500">
            <a:lnSpc>
              <a:spcPct val="90000"/>
            </a:lnSpc>
            <a:spcBef>
              <a:spcPct val="0"/>
            </a:spcBef>
            <a:spcAft>
              <a:spcPct val="35000"/>
            </a:spcAft>
          </a:pPr>
          <a:endParaRPr lang="es-CO" sz="1000" b="0" kern="1200">
            <a:solidFill>
              <a:schemeClr val="bg1"/>
            </a:solidFill>
            <a:latin typeface="Humanst521 BT" panose="020B0602020204020204" pitchFamily="34" charset="0"/>
          </a:endParaRPr>
        </a:p>
      </dsp:txBody>
      <dsp:txXfrm rot="10800000">
        <a:off x="1474743" y="1719593"/>
        <a:ext cx="187542" cy="188047"/>
      </dsp:txXfrm>
    </dsp:sp>
    <dsp:sp modelId="{15431B8F-58AF-425D-ACA1-2AF6109DD795}">
      <dsp:nvSpPr>
        <dsp:cNvPr id="0" name=""/>
        <dsp:cNvSpPr/>
      </dsp:nvSpPr>
      <dsp:spPr>
        <a:xfrm>
          <a:off x="4228" y="1434488"/>
          <a:ext cx="1263764" cy="758258"/>
        </a:xfrm>
        <a:prstGeom prst="roundRect">
          <a:avLst>
            <a:gd name="adj" fmla="val 10000"/>
          </a:avLst>
        </a:prstGeom>
        <a:gradFill rotWithShape="0">
          <a:gsLst>
            <a:gs pos="0">
              <a:schemeClr val="accent5">
                <a:hueOff val="-7353344"/>
                <a:satOff val="-10228"/>
                <a:lumOff val="-3922"/>
                <a:alphaOff val="0"/>
                <a:satMod val="103000"/>
                <a:lumMod val="102000"/>
                <a:tint val="94000"/>
              </a:schemeClr>
            </a:gs>
            <a:gs pos="50000">
              <a:schemeClr val="accent5">
                <a:hueOff val="-7353344"/>
                <a:satOff val="-10228"/>
                <a:lumOff val="-3922"/>
                <a:alphaOff val="0"/>
                <a:satMod val="110000"/>
                <a:lumMod val="100000"/>
                <a:shade val="100000"/>
              </a:schemeClr>
            </a:gs>
            <a:gs pos="100000">
              <a:schemeClr val="accent5">
                <a:hueOff val="-7353344"/>
                <a:satOff val="-10228"/>
                <a:lumOff val="-3922"/>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s-CO" sz="1000" b="0" kern="1200">
              <a:latin typeface="Humanst521 BT" panose="020B0602020204020204" pitchFamily="34" charset="0"/>
            </a:rPr>
            <a:t>f) Gestionar la publicación </a:t>
          </a:r>
        </a:p>
      </dsp:txBody>
      <dsp:txXfrm>
        <a:off x="26437" y="1456697"/>
        <a:ext cx="1219346" cy="713840"/>
      </dsp:txXfrm>
    </dsp:sp>
  </dsp:spTree>
</dsp:drawing>
</file>

<file path=xl/diagrams/layout1.xml><?xml version="1.0" encoding="utf-8"?>
<dgm:layoutDef xmlns:dgm="http://schemas.openxmlformats.org/drawingml/2006/diagram" xmlns:a="http://schemas.openxmlformats.org/drawingml/2006/main" uniqueId="urn:microsoft.com/office/officeart/2005/8/layout/process5">
  <dgm:title val=""/>
  <dgm:desc val=""/>
  <dgm:catLst>
    <dgm:cat type="process" pri="17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diagram">
    <dgm:varLst>
      <dgm:dir/>
      <dgm:resizeHandles val="exact"/>
    </dgm:varLst>
    <dgm:choose name="Name0">
      <dgm:if name="Name1" axis="self" func="var" arg="dir" op="equ" val="norm">
        <dgm:alg type="snake">
          <dgm:param type="grDir" val="tL"/>
          <dgm:param type="flowDir" val="row"/>
          <dgm:param type="contDir" val="revDir"/>
          <dgm:param type="bkpt" val="endCnv"/>
        </dgm:alg>
      </dgm:if>
      <dgm:else name="Name2">
        <dgm:alg type="snake">
          <dgm:param type="grDir" val="tR"/>
          <dgm:param type="flowDir" val="row"/>
          <dgm:param type="contDir" val="rev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4"/>
      <dgm:constr type="sp" refType="w" refFor="ch" refForName="sibTrans"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Indicadores riesgos '!A1"/><Relationship Id="rId3" Type="http://schemas.openxmlformats.org/officeDocument/2006/relationships/hyperlink" Target="#'Consolidado Seguimiento'!A1"/><Relationship Id="rId7" Type="http://schemas.openxmlformats.org/officeDocument/2006/relationships/hyperlink" Target="#'A. Mejorar'!A1"/><Relationship Id="rId2" Type="http://schemas.openxmlformats.org/officeDocument/2006/relationships/hyperlink" Target="#'Objetivo - Metodolog&#237;a '!A1"/><Relationship Id="rId1" Type="http://schemas.openxmlformats.org/officeDocument/2006/relationships/image" Target="../media/image1.png"/><Relationship Id="rId6" Type="http://schemas.openxmlformats.org/officeDocument/2006/relationships/hyperlink" Target="#Madurez!A1"/><Relationship Id="rId11" Type="http://schemas.openxmlformats.org/officeDocument/2006/relationships/image" Target="../media/image2.png"/><Relationship Id="rId5" Type="http://schemas.openxmlformats.org/officeDocument/2006/relationships/hyperlink" Target="#'Comparativo '!A1"/><Relationship Id="rId10" Type="http://schemas.openxmlformats.org/officeDocument/2006/relationships/hyperlink" Target="#'Informe general '!A1"/><Relationship Id="rId4" Type="http://schemas.openxmlformats.org/officeDocument/2006/relationships/hyperlink" Target="#Contenido!A1"/><Relationship Id="rId9" Type="http://schemas.openxmlformats.org/officeDocument/2006/relationships/hyperlink" Target="#'Procesos UIS '!A1"/></Relationships>
</file>

<file path=xl/drawings/_rels/drawing10.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hyperlink" Target="#'Consolidado Seguimiento'!A1"/><Relationship Id="rId13" Type="http://schemas.openxmlformats.org/officeDocument/2006/relationships/hyperlink" Target="#'Indicadores riesgos '!A1"/><Relationship Id="rId3" Type="http://schemas.openxmlformats.org/officeDocument/2006/relationships/diagramQuickStyle" Target="../diagrams/quickStyle1.xml"/><Relationship Id="rId7" Type="http://schemas.openxmlformats.org/officeDocument/2006/relationships/hyperlink" Target="#'Objetivo - Metodolog&#237;a '!A1"/><Relationship Id="rId12" Type="http://schemas.openxmlformats.org/officeDocument/2006/relationships/hyperlink" Target="#'A. Mejorar'!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2.png"/><Relationship Id="rId11" Type="http://schemas.openxmlformats.org/officeDocument/2006/relationships/hyperlink" Target="#Madurez!A1"/><Relationship Id="rId5" Type="http://schemas.microsoft.com/office/2007/relationships/diagramDrawing" Target="../diagrams/drawing1.xml"/><Relationship Id="rId15" Type="http://schemas.openxmlformats.org/officeDocument/2006/relationships/hyperlink" Target="#'Informe general '!A1"/><Relationship Id="rId10" Type="http://schemas.openxmlformats.org/officeDocument/2006/relationships/hyperlink" Target="#'Comparativo '!A1"/><Relationship Id="rId4" Type="http://schemas.openxmlformats.org/officeDocument/2006/relationships/diagramColors" Target="../diagrams/colors1.xml"/><Relationship Id="rId9" Type="http://schemas.openxmlformats.org/officeDocument/2006/relationships/hyperlink" Target="#Contenido!A1"/><Relationship Id="rId14" Type="http://schemas.openxmlformats.org/officeDocument/2006/relationships/hyperlink" Target="#'Procesos UIS '!A1"/></Relationships>
</file>

<file path=xl/drawings/_rels/drawing20.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22.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26.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27.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28.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29.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8" Type="http://schemas.openxmlformats.org/officeDocument/2006/relationships/hyperlink" Target="#'A. Mejorar'!A1"/><Relationship Id="rId3" Type="http://schemas.openxmlformats.org/officeDocument/2006/relationships/hyperlink" Target="#'Objetivo - Metodolog&#237;a '!A1"/><Relationship Id="rId7" Type="http://schemas.openxmlformats.org/officeDocument/2006/relationships/hyperlink" Target="#Madurez!A1"/><Relationship Id="rId2" Type="http://schemas.openxmlformats.org/officeDocument/2006/relationships/image" Target="../media/image2.png"/><Relationship Id="rId1" Type="http://schemas.openxmlformats.org/officeDocument/2006/relationships/image" Target="../media/image3.png"/><Relationship Id="rId6" Type="http://schemas.openxmlformats.org/officeDocument/2006/relationships/hyperlink" Target="#'Comparativo '!A1"/><Relationship Id="rId11" Type="http://schemas.openxmlformats.org/officeDocument/2006/relationships/hyperlink" Target="#'Informe general '!A1"/><Relationship Id="rId5" Type="http://schemas.openxmlformats.org/officeDocument/2006/relationships/hyperlink" Target="#Contenido!A1"/><Relationship Id="rId10" Type="http://schemas.openxmlformats.org/officeDocument/2006/relationships/hyperlink" Target="#'Procesos UIS '!A1"/><Relationship Id="rId4" Type="http://schemas.openxmlformats.org/officeDocument/2006/relationships/hyperlink" Target="#'Consolidado Seguimiento'!A1"/><Relationship Id="rId9" Type="http://schemas.openxmlformats.org/officeDocument/2006/relationships/hyperlink" Target="#'Indicadores riesgos '!A1"/></Relationships>
</file>

<file path=xl/drawings/_rels/drawing30.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31.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32.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33.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34.xml.rels><?xml version="1.0" encoding="UTF-8" standalone="yes"?>
<Relationships xmlns="http://schemas.openxmlformats.org/package/2006/relationships"><Relationship Id="rId3" Type="http://schemas.openxmlformats.org/officeDocument/2006/relationships/hyperlink" Target="#'Consolidado Seguimiento'!A1"/><Relationship Id="rId2" Type="http://schemas.openxmlformats.org/officeDocument/2006/relationships/hyperlink" Target="#Contenido!A1"/><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hyperlink" Target="#'Indicadores riesgos '!A1"/><Relationship Id="rId3" Type="http://schemas.openxmlformats.org/officeDocument/2006/relationships/hyperlink" Target="#'Consolidado Seguimiento'!A1"/><Relationship Id="rId7" Type="http://schemas.openxmlformats.org/officeDocument/2006/relationships/hyperlink" Target="#'A. Mejorar'!A1"/><Relationship Id="rId2" Type="http://schemas.openxmlformats.org/officeDocument/2006/relationships/hyperlink" Target="#'Objetivo - Metodolog&#237;a '!A1"/><Relationship Id="rId1" Type="http://schemas.openxmlformats.org/officeDocument/2006/relationships/image" Target="../media/image2.png"/><Relationship Id="rId6" Type="http://schemas.openxmlformats.org/officeDocument/2006/relationships/hyperlink" Target="#Madurez!A1"/><Relationship Id="rId11" Type="http://schemas.openxmlformats.org/officeDocument/2006/relationships/image" Target="../media/image4.png"/><Relationship Id="rId5" Type="http://schemas.openxmlformats.org/officeDocument/2006/relationships/hyperlink" Target="#'Comparativo '!A1"/><Relationship Id="rId10" Type="http://schemas.openxmlformats.org/officeDocument/2006/relationships/hyperlink" Target="#'Informe general '!A1"/><Relationship Id="rId4" Type="http://schemas.openxmlformats.org/officeDocument/2006/relationships/hyperlink" Target="#Contenido!A1"/><Relationship Id="rId9" Type="http://schemas.openxmlformats.org/officeDocument/2006/relationships/hyperlink" Target="#'Procesos UIS '!A1"/></Relationships>
</file>

<file path=xl/drawings/_rels/drawing5.xml.rels><?xml version="1.0" encoding="UTF-8" standalone="yes"?>
<Relationships xmlns="http://schemas.openxmlformats.org/package/2006/relationships"><Relationship Id="rId8" Type="http://schemas.openxmlformats.org/officeDocument/2006/relationships/hyperlink" Target="#'A. Mejorar'!A1"/><Relationship Id="rId3" Type="http://schemas.openxmlformats.org/officeDocument/2006/relationships/hyperlink" Target="#Madurez!A1"/><Relationship Id="rId7" Type="http://schemas.openxmlformats.org/officeDocument/2006/relationships/hyperlink" Target="#'Consolidado Seguimiento'!A1"/><Relationship Id="rId2" Type="http://schemas.openxmlformats.org/officeDocument/2006/relationships/hyperlink" Target="#'Comparativo '!A1"/><Relationship Id="rId1" Type="http://schemas.openxmlformats.org/officeDocument/2006/relationships/hyperlink" Target="#Contenido!A1"/><Relationship Id="rId6" Type="http://schemas.openxmlformats.org/officeDocument/2006/relationships/hyperlink" Target="#'Objetivo - Metodolog&#237;a '!A1"/><Relationship Id="rId11" Type="http://schemas.openxmlformats.org/officeDocument/2006/relationships/image" Target="../media/image4.png"/><Relationship Id="rId5" Type="http://schemas.openxmlformats.org/officeDocument/2006/relationships/image" Target="../media/image2.png"/><Relationship Id="rId10" Type="http://schemas.openxmlformats.org/officeDocument/2006/relationships/hyperlink" Target="#'Informe general '!A1"/><Relationship Id="rId4" Type="http://schemas.openxmlformats.org/officeDocument/2006/relationships/hyperlink" Target="#'Procesos UIS '!A1"/><Relationship Id="rId9" Type="http://schemas.openxmlformats.org/officeDocument/2006/relationships/hyperlink" Target="#'Indicadores riesgos '!A1"/></Relationships>
</file>

<file path=xl/drawings/_rels/drawing6.xml.rels><?xml version="1.0" encoding="UTF-8" standalone="yes"?>
<Relationships xmlns="http://schemas.openxmlformats.org/package/2006/relationships"><Relationship Id="rId8" Type="http://schemas.openxmlformats.org/officeDocument/2006/relationships/hyperlink" Target="#'Indicadores riesgos '!A1"/><Relationship Id="rId3" Type="http://schemas.openxmlformats.org/officeDocument/2006/relationships/hyperlink" Target="#'Objetivo - Metodolog&#237;a '!A1"/><Relationship Id="rId7" Type="http://schemas.openxmlformats.org/officeDocument/2006/relationships/hyperlink" Target="#'A. Mejorar'!A1"/><Relationship Id="rId2" Type="http://schemas.openxmlformats.org/officeDocument/2006/relationships/hyperlink" Target="#'Procesos UIS '!A1"/><Relationship Id="rId1" Type="http://schemas.openxmlformats.org/officeDocument/2006/relationships/hyperlink" Target="#Madurez!A1"/><Relationship Id="rId6" Type="http://schemas.openxmlformats.org/officeDocument/2006/relationships/hyperlink" Target="#'Comparativo '!A1"/><Relationship Id="rId5" Type="http://schemas.openxmlformats.org/officeDocument/2006/relationships/hyperlink" Target="#Contenido!A1"/><Relationship Id="rId10" Type="http://schemas.openxmlformats.org/officeDocument/2006/relationships/image" Target="../media/image2.png"/><Relationship Id="rId4" Type="http://schemas.openxmlformats.org/officeDocument/2006/relationships/hyperlink" Target="#'Consolidado Seguimiento'!A1"/><Relationship Id="rId9" Type="http://schemas.openxmlformats.org/officeDocument/2006/relationships/hyperlink" Target="#'Informe general '!A1"/></Relationships>
</file>

<file path=xl/drawings/_rels/drawing7.xml.rels><?xml version="1.0" encoding="UTF-8" standalone="yes"?>
<Relationships xmlns="http://schemas.openxmlformats.org/package/2006/relationships"><Relationship Id="rId8" Type="http://schemas.openxmlformats.org/officeDocument/2006/relationships/hyperlink" Target="#'Procesos UIS '!A1"/><Relationship Id="rId3" Type="http://schemas.openxmlformats.org/officeDocument/2006/relationships/hyperlink" Target="#Contenido!A1"/><Relationship Id="rId7" Type="http://schemas.openxmlformats.org/officeDocument/2006/relationships/hyperlink" Target="#'Indicadores riesgos '!A1"/><Relationship Id="rId2" Type="http://schemas.openxmlformats.org/officeDocument/2006/relationships/hyperlink" Target="#'Consolidado Seguimiento'!A1"/><Relationship Id="rId1" Type="http://schemas.openxmlformats.org/officeDocument/2006/relationships/hyperlink" Target="#'Objetivo - Metodolog&#237;a '!A1"/><Relationship Id="rId6" Type="http://schemas.openxmlformats.org/officeDocument/2006/relationships/hyperlink" Target="#'A. Mejorar'!A1"/><Relationship Id="rId5" Type="http://schemas.openxmlformats.org/officeDocument/2006/relationships/hyperlink" Target="#Madurez!A1"/><Relationship Id="rId10" Type="http://schemas.openxmlformats.org/officeDocument/2006/relationships/image" Target="../media/image2.png"/><Relationship Id="rId4" Type="http://schemas.openxmlformats.org/officeDocument/2006/relationships/hyperlink" Target="#'Comparativo '!A1"/><Relationship Id="rId9" Type="http://schemas.openxmlformats.org/officeDocument/2006/relationships/hyperlink" Target="#'Informe general '!A1"/></Relationships>
</file>

<file path=xl/drawings/_rels/drawing8.xml.rels><?xml version="1.0" encoding="UTF-8" standalone="yes"?>
<Relationships xmlns="http://schemas.openxmlformats.org/package/2006/relationships"><Relationship Id="rId8" Type="http://schemas.openxmlformats.org/officeDocument/2006/relationships/hyperlink" Target="#'Procesos UIS '!A1"/><Relationship Id="rId3" Type="http://schemas.openxmlformats.org/officeDocument/2006/relationships/hyperlink" Target="#Contenido!A1"/><Relationship Id="rId7" Type="http://schemas.openxmlformats.org/officeDocument/2006/relationships/hyperlink" Target="#'Indicadores riesgos '!A1"/><Relationship Id="rId2" Type="http://schemas.openxmlformats.org/officeDocument/2006/relationships/hyperlink" Target="#'Consolidado Seguimiento'!A1"/><Relationship Id="rId1" Type="http://schemas.openxmlformats.org/officeDocument/2006/relationships/hyperlink" Target="#'Objetivo - Metodolog&#237;a '!A1"/><Relationship Id="rId6" Type="http://schemas.openxmlformats.org/officeDocument/2006/relationships/hyperlink" Target="#'A. Mejorar'!A1"/><Relationship Id="rId5" Type="http://schemas.openxmlformats.org/officeDocument/2006/relationships/hyperlink" Target="#Madurez!A1"/><Relationship Id="rId10" Type="http://schemas.openxmlformats.org/officeDocument/2006/relationships/image" Target="../media/image2.png"/><Relationship Id="rId4" Type="http://schemas.openxmlformats.org/officeDocument/2006/relationships/hyperlink" Target="#'Comparativo '!A1"/><Relationship Id="rId9" Type="http://schemas.openxmlformats.org/officeDocument/2006/relationships/hyperlink" Target="#'Informe general '!A1"/></Relationships>
</file>

<file path=xl/drawings/_rels/drawing9.xml.rels><?xml version="1.0" encoding="UTF-8" standalone="yes"?>
<Relationships xmlns="http://schemas.openxmlformats.org/package/2006/relationships"><Relationship Id="rId8" Type="http://schemas.openxmlformats.org/officeDocument/2006/relationships/hyperlink" Target="#'Indicadores riesgos '!A1"/><Relationship Id="rId3" Type="http://schemas.openxmlformats.org/officeDocument/2006/relationships/hyperlink" Target="#'Consolidado Seguimiento'!A1"/><Relationship Id="rId7" Type="http://schemas.openxmlformats.org/officeDocument/2006/relationships/hyperlink" Target="#'A. Mejorar'!A1"/><Relationship Id="rId2" Type="http://schemas.openxmlformats.org/officeDocument/2006/relationships/hyperlink" Target="#'Objetivo - Metodolog&#237;a '!A1"/><Relationship Id="rId1" Type="http://schemas.openxmlformats.org/officeDocument/2006/relationships/image" Target="../media/image5.png"/><Relationship Id="rId6" Type="http://schemas.openxmlformats.org/officeDocument/2006/relationships/hyperlink" Target="#Madurez!A1"/><Relationship Id="rId11" Type="http://schemas.openxmlformats.org/officeDocument/2006/relationships/image" Target="../media/image2.png"/><Relationship Id="rId5" Type="http://schemas.openxmlformats.org/officeDocument/2006/relationships/hyperlink" Target="#'Comparativo '!A1"/><Relationship Id="rId10" Type="http://schemas.openxmlformats.org/officeDocument/2006/relationships/hyperlink" Target="#'Informe general '!A1"/><Relationship Id="rId4" Type="http://schemas.openxmlformats.org/officeDocument/2006/relationships/hyperlink" Target="#Contenido!A1"/><Relationship Id="rId9" Type="http://schemas.openxmlformats.org/officeDocument/2006/relationships/hyperlink" Target="#'Procesos UIS '!A1"/></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3</xdr:row>
      <xdr:rowOff>104776</xdr:rowOff>
    </xdr:from>
    <xdr:to>
      <xdr:col>3</xdr:col>
      <xdr:colOff>800100</xdr:colOff>
      <xdr:row>9</xdr:row>
      <xdr:rowOff>145448</xdr:rowOff>
    </xdr:to>
    <xdr:pic>
      <xdr:nvPicPr>
        <xdr:cNvPr id="25" name="Imagen 24"/>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304800" y="695326"/>
          <a:ext cx="1238250" cy="1183672"/>
        </a:xfrm>
        <a:prstGeom prst="rect">
          <a:avLst/>
        </a:prstGeom>
      </xdr:spPr>
    </xdr:pic>
    <xdr:clientData/>
  </xdr:twoCellAnchor>
  <xdr:twoCellAnchor>
    <xdr:from>
      <xdr:col>3</xdr:col>
      <xdr:colOff>2286000</xdr:colOff>
      <xdr:row>3</xdr:row>
      <xdr:rowOff>47625</xdr:rowOff>
    </xdr:from>
    <xdr:to>
      <xdr:col>3</xdr:col>
      <xdr:colOff>3390900</xdr:colOff>
      <xdr:row>6</xdr:row>
      <xdr:rowOff>9524</xdr:rowOff>
    </xdr:to>
    <xdr:sp macro="" textlink="">
      <xdr:nvSpPr>
        <xdr:cNvPr id="11" name="Rectángulo redondeado 10">
          <a:hlinkClick xmlns:r="http://schemas.openxmlformats.org/officeDocument/2006/relationships" r:id="rId2"/>
        </xdr:cNvPr>
        <xdr:cNvSpPr/>
      </xdr:nvSpPr>
      <xdr:spPr>
        <a:xfrm>
          <a:off x="3028950" y="1190625"/>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1. Objetivo</a:t>
          </a:r>
          <a:r>
            <a:rPr lang="en-US" sz="1100" baseline="0">
              <a:latin typeface="Humanst521 BT" panose="020B0602020204020204" pitchFamily="34" charset="0"/>
            </a:rPr>
            <a:t> </a:t>
          </a:r>
        </a:p>
        <a:p>
          <a:pPr algn="ctr"/>
          <a:r>
            <a:rPr lang="en-US" sz="1100" baseline="0">
              <a:latin typeface="Humanst521 BT" panose="020B0602020204020204" pitchFamily="34" charset="0"/>
            </a:rPr>
            <a:t>2. Metodología </a:t>
          </a:r>
        </a:p>
      </xdr:txBody>
    </xdr:sp>
    <xdr:clientData/>
  </xdr:twoCellAnchor>
  <xdr:twoCellAnchor>
    <xdr:from>
      <xdr:col>3</xdr:col>
      <xdr:colOff>4591050</xdr:colOff>
      <xdr:row>3</xdr:row>
      <xdr:rowOff>47625</xdr:rowOff>
    </xdr:from>
    <xdr:to>
      <xdr:col>3</xdr:col>
      <xdr:colOff>5619750</xdr:colOff>
      <xdr:row>6</xdr:row>
      <xdr:rowOff>9524</xdr:rowOff>
    </xdr:to>
    <xdr:sp macro="" textlink="">
      <xdr:nvSpPr>
        <xdr:cNvPr id="12" name="Rectángulo redondeado 11">
          <a:hlinkClick xmlns:r="http://schemas.openxmlformats.org/officeDocument/2006/relationships" r:id="rId3"/>
        </xdr:cNvPr>
        <xdr:cNvSpPr/>
      </xdr:nvSpPr>
      <xdr:spPr>
        <a:xfrm>
          <a:off x="5334000" y="119062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twoCellAnchor>
    <xdr:from>
      <xdr:col>3</xdr:col>
      <xdr:colOff>1104900</xdr:colOff>
      <xdr:row>3</xdr:row>
      <xdr:rowOff>38100</xdr:rowOff>
    </xdr:from>
    <xdr:to>
      <xdr:col>3</xdr:col>
      <xdr:colOff>2200275</xdr:colOff>
      <xdr:row>5</xdr:row>
      <xdr:rowOff>190499</xdr:rowOff>
    </xdr:to>
    <xdr:sp macro="" textlink="">
      <xdr:nvSpPr>
        <xdr:cNvPr id="13" name="Rectángulo redondeado 12">
          <a:hlinkClick xmlns:r="http://schemas.openxmlformats.org/officeDocument/2006/relationships" r:id="rId4"/>
        </xdr:cNvPr>
        <xdr:cNvSpPr/>
      </xdr:nvSpPr>
      <xdr:spPr>
        <a:xfrm>
          <a:off x="1847850" y="1181100"/>
          <a:ext cx="1095375"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3</xdr:col>
      <xdr:colOff>1104900</xdr:colOff>
      <xdr:row>7</xdr:row>
      <xdr:rowOff>47625</xdr:rowOff>
    </xdr:from>
    <xdr:to>
      <xdr:col>3</xdr:col>
      <xdr:colOff>2209800</xdr:colOff>
      <xdr:row>10</xdr:row>
      <xdr:rowOff>9524</xdr:rowOff>
    </xdr:to>
    <xdr:sp macro="" textlink="">
      <xdr:nvSpPr>
        <xdr:cNvPr id="14" name="Rectángulo redondeado 13">
          <a:hlinkClick xmlns:r="http://schemas.openxmlformats.org/officeDocument/2006/relationships" r:id="rId5"/>
        </xdr:cNvPr>
        <xdr:cNvSpPr/>
      </xdr:nvSpPr>
      <xdr:spPr>
        <a:xfrm>
          <a:off x="1847850" y="1952625"/>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3</xdr:col>
      <xdr:colOff>3467100</xdr:colOff>
      <xdr:row>7</xdr:row>
      <xdr:rowOff>47625</xdr:rowOff>
    </xdr:from>
    <xdr:to>
      <xdr:col>3</xdr:col>
      <xdr:colOff>4505324</xdr:colOff>
      <xdr:row>10</xdr:row>
      <xdr:rowOff>9524</xdr:rowOff>
    </xdr:to>
    <xdr:sp macro="" textlink="">
      <xdr:nvSpPr>
        <xdr:cNvPr id="15" name="Rectángulo redondeado 14">
          <a:hlinkClick xmlns:r="http://schemas.openxmlformats.org/officeDocument/2006/relationships" r:id="rId6"/>
        </xdr:cNvPr>
        <xdr:cNvSpPr/>
      </xdr:nvSpPr>
      <xdr:spPr>
        <a:xfrm>
          <a:off x="4210050" y="1952625"/>
          <a:ext cx="1038224"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4. Riesgos UIS vs</a:t>
          </a:r>
          <a:r>
            <a:rPr lang="en-US" sz="1100" baseline="0">
              <a:latin typeface="Humanst521 BT" panose="020B0602020204020204" pitchFamily="34" charset="0"/>
            </a:rPr>
            <a:t> </a:t>
          </a:r>
          <a:r>
            <a:rPr lang="en-US" sz="1100">
              <a:latin typeface="Humanst521 BT" panose="020B0602020204020204" pitchFamily="34" charset="0"/>
            </a:rPr>
            <a:t>Guía DAFP</a:t>
          </a:r>
          <a:endParaRPr lang="en-US" sz="1100" baseline="0">
            <a:latin typeface="Humanst521 BT" panose="020B0602020204020204" pitchFamily="34" charset="0"/>
          </a:endParaRPr>
        </a:p>
      </xdr:txBody>
    </xdr:sp>
    <xdr:clientData/>
  </xdr:twoCellAnchor>
  <xdr:twoCellAnchor>
    <xdr:from>
      <xdr:col>3</xdr:col>
      <xdr:colOff>4591050</xdr:colOff>
      <xdr:row>7</xdr:row>
      <xdr:rowOff>47625</xdr:rowOff>
    </xdr:from>
    <xdr:to>
      <xdr:col>3</xdr:col>
      <xdr:colOff>5619750</xdr:colOff>
      <xdr:row>10</xdr:row>
      <xdr:rowOff>9524</xdr:rowOff>
    </xdr:to>
    <xdr:sp macro="" textlink="">
      <xdr:nvSpPr>
        <xdr:cNvPr id="16" name="Rectángulo redondeado 15">
          <a:hlinkClick xmlns:r="http://schemas.openxmlformats.org/officeDocument/2006/relationships" r:id="rId7"/>
        </xdr:cNvPr>
        <xdr:cNvSpPr/>
      </xdr:nvSpPr>
      <xdr:spPr>
        <a:xfrm>
          <a:off x="5334000" y="195262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5. Aspectos por Mejorar</a:t>
          </a:r>
        </a:p>
      </xdr:txBody>
    </xdr:sp>
    <xdr:clientData/>
  </xdr:twoCellAnchor>
  <xdr:twoCellAnchor>
    <xdr:from>
      <xdr:col>3</xdr:col>
      <xdr:colOff>2276474</xdr:colOff>
      <xdr:row>7</xdr:row>
      <xdr:rowOff>47625</xdr:rowOff>
    </xdr:from>
    <xdr:to>
      <xdr:col>3</xdr:col>
      <xdr:colOff>3381373</xdr:colOff>
      <xdr:row>10</xdr:row>
      <xdr:rowOff>9524</xdr:rowOff>
    </xdr:to>
    <xdr:sp macro="" textlink="">
      <xdr:nvSpPr>
        <xdr:cNvPr id="17" name="Rectángulo redondeado 16">
          <a:hlinkClick xmlns:r="http://schemas.openxmlformats.org/officeDocument/2006/relationships" r:id="rId8"/>
        </xdr:cNvPr>
        <xdr:cNvSpPr/>
      </xdr:nvSpPr>
      <xdr:spPr>
        <a:xfrm>
          <a:off x="3019424" y="1952625"/>
          <a:ext cx="1104899"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3.4 Indicadores </a:t>
          </a:r>
        </a:p>
      </xdr:txBody>
    </xdr:sp>
    <xdr:clientData/>
  </xdr:twoCellAnchor>
  <xdr:twoCellAnchor>
    <xdr:from>
      <xdr:col>3</xdr:col>
      <xdr:colOff>3486150</xdr:colOff>
      <xdr:row>3</xdr:row>
      <xdr:rowOff>47625</xdr:rowOff>
    </xdr:from>
    <xdr:to>
      <xdr:col>3</xdr:col>
      <xdr:colOff>4514850</xdr:colOff>
      <xdr:row>6</xdr:row>
      <xdr:rowOff>9524</xdr:rowOff>
    </xdr:to>
    <xdr:sp macro="" textlink="">
      <xdr:nvSpPr>
        <xdr:cNvPr id="24" name="Rectángulo redondeado 23">
          <a:hlinkClick xmlns:r="http://schemas.openxmlformats.org/officeDocument/2006/relationships" r:id="rId9"/>
        </xdr:cNvPr>
        <xdr:cNvSpPr/>
      </xdr:nvSpPr>
      <xdr:spPr>
        <a:xfrm>
          <a:off x="4229100" y="119062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3</xdr:col>
      <xdr:colOff>5715000</xdr:colOff>
      <xdr:row>3</xdr:row>
      <xdr:rowOff>47625</xdr:rowOff>
    </xdr:from>
    <xdr:to>
      <xdr:col>4</xdr:col>
      <xdr:colOff>9525</xdr:colOff>
      <xdr:row>10</xdr:row>
      <xdr:rowOff>19050</xdr:rowOff>
    </xdr:to>
    <xdr:sp macro="" textlink="">
      <xdr:nvSpPr>
        <xdr:cNvPr id="18" name="Rectángulo redondeado 17">
          <a:hlinkClick xmlns:r="http://schemas.openxmlformats.org/officeDocument/2006/relationships" r:id="rId10"/>
        </xdr:cNvPr>
        <xdr:cNvSpPr/>
      </xdr:nvSpPr>
      <xdr:spPr>
        <a:xfrm>
          <a:off x="6457950" y="1190625"/>
          <a:ext cx="1028700" cy="1304925"/>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twoCellAnchor editAs="oneCell">
    <xdr:from>
      <xdr:col>0</xdr:col>
      <xdr:colOff>228600</xdr:colOff>
      <xdr:row>0</xdr:row>
      <xdr:rowOff>0</xdr:rowOff>
    </xdr:from>
    <xdr:to>
      <xdr:col>3</xdr:col>
      <xdr:colOff>1009650</xdr:colOff>
      <xdr:row>2</xdr:row>
      <xdr:rowOff>9525</xdr:rowOff>
    </xdr:to>
    <xdr:pic>
      <xdr:nvPicPr>
        <xdr:cNvPr id="23" name="Imagen 2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8600" y="0"/>
          <a:ext cx="1524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928687</xdr:colOff>
      <xdr:row>0</xdr:row>
      <xdr:rowOff>128929</xdr:rowOff>
    </xdr:from>
    <xdr:to>
      <xdr:col>1</xdr:col>
      <xdr:colOff>602221</xdr:colOff>
      <xdr:row>1</xdr:row>
      <xdr:rowOff>297656</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28687" y="128929"/>
          <a:ext cx="1411847" cy="621165"/>
        </a:xfrm>
        <a:prstGeom prst="rect">
          <a:avLst/>
        </a:prstGeom>
        <a:noFill/>
        <a:ln w="9525">
          <a:noFill/>
          <a:miter lim="800000"/>
          <a:headEnd/>
          <a:tailEnd/>
        </a:ln>
      </xdr:spPr>
    </xdr:pic>
    <xdr:clientData/>
  </xdr:twoCellAnchor>
  <xdr:twoCellAnchor>
    <xdr:from>
      <xdr:col>22</xdr:col>
      <xdr:colOff>142875</xdr:colOff>
      <xdr:row>5</xdr:row>
      <xdr:rowOff>21431</xdr:rowOff>
    </xdr:from>
    <xdr:to>
      <xdr:col>23</xdr:col>
      <xdr:colOff>476250</xdr:colOff>
      <xdr:row>5</xdr:row>
      <xdr:rowOff>564355</xdr:rowOff>
    </xdr:to>
    <xdr:sp macro="" textlink="">
      <xdr:nvSpPr>
        <xdr:cNvPr id="3" name="Rectángulo redondeado 2">
          <a:hlinkClick xmlns:r="http://schemas.openxmlformats.org/officeDocument/2006/relationships" r:id="rId2"/>
        </xdr:cNvPr>
        <xdr:cNvSpPr/>
      </xdr:nvSpPr>
      <xdr:spPr>
        <a:xfrm>
          <a:off x="30241875" y="1640681"/>
          <a:ext cx="1095375" cy="542924"/>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22</xdr:col>
      <xdr:colOff>142875</xdr:colOff>
      <xdr:row>5</xdr:row>
      <xdr:rowOff>659606</xdr:rowOff>
    </xdr:from>
    <xdr:to>
      <xdr:col>23</xdr:col>
      <xdr:colOff>485775</xdr:colOff>
      <xdr:row>5</xdr:row>
      <xdr:rowOff>1178718</xdr:rowOff>
    </xdr:to>
    <xdr:sp macro="" textlink="">
      <xdr:nvSpPr>
        <xdr:cNvPr id="4" name="Rectángulo redondeado 3">
          <a:hlinkClick xmlns:r="http://schemas.openxmlformats.org/officeDocument/2006/relationships" r:id="rId3"/>
        </xdr:cNvPr>
        <xdr:cNvSpPr/>
      </xdr:nvSpPr>
      <xdr:spPr>
        <a:xfrm>
          <a:off x="30241875" y="2278856"/>
          <a:ext cx="1104900" cy="51911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352425</xdr:colOff>
      <xdr:row>0</xdr:row>
      <xdr:rowOff>57150</xdr:rowOff>
    </xdr:from>
    <xdr:to>
      <xdr:col>1</xdr:col>
      <xdr:colOff>827314</xdr:colOff>
      <xdr:row>0</xdr:row>
      <xdr:rowOff>57150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352425" y="57150"/>
          <a:ext cx="1913164" cy="0"/>
        </a:xfrm>
        <a:prstGeom prst="rect">
          <a:avLst/>
        </a:prstGeom>
        <a:noFill/>
        <a:ln w="9525">
          <a:noFill/>
          <a:miter lim="800000"/>
          <a:headEnd/>
          <a:tailEnd/>
        </a:ln>
      </xdr:spPr>
    </xdr:pic>
    <xdr:clientData/>
  </xdr:twoCellAnchor>
  <xdr:twoCellAnchor editAs="oneCell">
    <xdr:from>
      <xdr:col>0</xdr:col>
      <xdr:colOff>523875</xdr:colOff>
      <xdr:row>0</xdr:row>
      <xdr:rowOff>43544</xdr:rowOff>
    </xdr:from>
    <xdr:to>
      <xdr:col>1</xdr:col>
      <xdr:colOff>247650</xdr:colOff>
      <xdr:row>1</xdr:row>
      <xdr:rowOff>317127</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23875" y="43544"/>
          <a:ext cx="1162050" cy="606958"/>
        </a:xfrm>
        <a:prstGeom prst="rect">
          <a:avLst/>
        </a:prstGeom>
        <a:noFill/>
        <a:ln w="9525">
          <a:noFill/>
          <a:miter lim="800000"/>
          <a:headEnd/>
          <a:tailEnd/>
        </a:ln>
      </xdr:spPr>
    </xdr:pic>
    <xdr:clientData/>
  </xdr:twoCellAnchor>
  <xdr:twoCellAnchor>
    <xdr:from>
      <xdr:col>21</xdr:col>
      <xdr:colOff>122464</xdr:colOff>
      <xdr:row>0</xdr:row>
      <xdr:rowOff>136071</xdr:rowOff>
    </xdr:from>
    <xdr:to>
      <xdr:col>22</xdr:col>
      <xdr:colOff>455839</xdr:colOff>
      <xdr:row>1</xdr:row>
      <xdr:rowOff>329291</xdr:rowOff>
    </xdr:to>
    <xdr:sp macro="" textlink="">
      <xdr:nvSpPr>
        <xdr:cNvPr id="4" name="Rectángulo redondeado 3">
          <a:hlinkClick xmlns:r="http://schemas.openxmlformats.org/officeDocument/2006/relationships" r:id="rId2"/>
        </xdr:cNvPr>
        <xdr:cNvSpPr/>
      </xdr:nvSpPr>
      <xdr:spPr>
        <a:xfrm>
          <a:off x="22383750" y="136071"/>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137582</xdr:colOff>
      <xdr:row>2</xdr:row>
      <xdr:rowOff>74084</xdr:rowOff>
    </xdr:from>
    <xdr:to>
      <xdr:col>22</xdr:col>
      <xdr:colOff>465665</xdr:colOff>
      <xdr:row>4</xdr:row>
      <xdr:rowOff>279399</xdr:rowOff>
    </xdr:to>
    <xdr:sp macro="" textlink="">
      <xdr:nvSpPr>
        <xdr:cNvPr id="5" name="Rectángulo redondeado 4">
          <a:hlinkClick xmlns:r="http://schemas.openxmlformats.org/officeDocument/2006/relationships" r:id="rId3"/>
        </xdr:cNvPr>
        <xdr:cNvSpPr/>
      </xdr:nvSpPr>
      <xdr:spPr>
        <a:xfrm>
          <a:off x="22891749" y="751417"/>
          <a:ext cx="1090083"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483054</xdr:colOff>
      <xdr:row>0</xdr:row>
      <xdr:rowOff>81644</xdr:rowOff>
    </xdr:from>
    <xdr:to>
      <xdr:col>1</xdr:col>
      <xdr:colOff>879760</xdr:colOff>
      <xdr:row>1</xdr:row>
      <xdr:rowOff>312965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054" y="81644"/>
          <a:ext cx="1512492" cy="653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258536</xdr:colOff>
      <xdr:row>0</xdr:row>
      <xdr:rowOff>149679</xdr:rowOff>
    </xdr:from>
    <xdr:to>
      <xdr:col>22</xdr:col>
      <xdr:colOff>591911</xdr:colOff>
      <xdr:row>1</xdr:row>
      <xdr:rowOff>261257</xdr:rowOff>
    </xdr:to>
    <xdr:sp macro="" textlink="">
      <xdr:nvSpPr>
        <xdr:cNvPr id="3" name="Rectángulo redondeado 2">
          <a:hlinkClick xmlns:r="http://schemas.openxmlformats.org/officeDocument/2006/relationships" r:id="rId2"/>
        </xdr:cNvPr>
        <xdr:cNvSpPr/>
      </xdr:nvSpPr>
      <xdr:spPr>
        <a:xfrm>
          <a:off x="21689786" y="149679"/>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272142</xdr:colOff>
      <xdr:row>1</xdr:row>
      <xdr:rowOff>326572</xdr:rowOff>
    </xdr:from>
    <xdr:to>
      <xdr:col>22</xdr:col>
      <xdr:colOff>598713</xdr:colOff>
      <xdr:row>2</xdr:row>
      <xdr:rowOff>438149</xdr:rowOff>
    </xdr:to>
    <xdr:sp macro="" textlink="">
      <xdr:nvSpPr>
        <xdr:cNvPr id="4" name="Rectángulo redondeado 3">
          <a:hlinkClick xmlns:r="http://schemas.openxmlformats.org/officeDocument/2006/relationships" r:id="rId3"/>
        </xdr:cNvPr>
        <xdr:cNvSpPr/>
      </xdr:nvSpPr>
      <xdr:spPr>
        <a:xfrm>
          <a:off x="21703392" y="748393"/>
          <a:ext cx="1088571"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390525</xdr:colOff>
      <xdr:row>0</xdr:row>
      <xdr:rowOff>76200</xdr:rowOff>
    </xdr:from>
    <xdr:to>
      <xdr:col>1</xdr:col>
      <xdr:colOff>885825</xdr:colOff>
      <xdr:row>1</xdr:row>
      <xdr:rowOff>320107</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76200"/>
          <a:ext cx="1409700" cy="668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122464</xdr:colOff>
      <xdr:row>0</xdr:row>
      <xdr:rowOff>76200</xdr:rowOff>
    </xdr:from>
    <xdr:to>
      <xdr:col>22</xdr:col>
      <xdr:colOff>455839</xdr:colOff>
      <xdr:row>1</xdr:row>
      <xdr:rowOff>136072</xdr:rowOff>
    </xdr:to>
    <xdr:sp macro="" textlink="">
      <xdr:nvSpPr>
        <xdr:cNvPr id="3" name="Rectángulo redondeado 2">
          <a:hlinkClick xmlns:r="http://schemas.openxmlformats.org/officeDocument/2006/relationships" r:id="rId2"/>
        </xdr:cNvPr>
        <xdr:cNvSpPr/>
      </xdr:nvSpPr>
      <xdr:spPr>
        <a:xfrm>
          <a:off x="23349857" y="76200"/>
          <a:ext cx="1095375" cy="481693"/>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136070</xdr:colOff>
      <xdr:row>1</xdr:row>
      <xdr:rowOff>353787</xdr:rowOff>
    </xdr:from>
    <xdr:to>
      <xdr:col>22</xdr:col>
      <xdr:colOff>476249</xdr:colOff>
      <xdr:row>3</xdr:row>
      <xdr:rowOff>111578</xdr:rowOff>
    </xdr:to>
    <xdr:sp macro="" textlink="">
      <xdr:nvSpPr>
        <xdr:cNvPr id="4" name="Rectángulo redondeado 3">
          <a:hlinkClick xmlns:r="http://schemas.openxmlformats.org/officeDocument/2006/relationships" r:id="rId3"/>
        </xdr:cNvPr>
        <xdr:cNvSpPr/>
      </xdr:nvSpPr>
      <xdr:spPr>
        <a:xfrm>
          <a:off x="23363463" y="775608"/>
          <a:ext cx="1102179"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476251</xdr:colOff>
      <xdr:row>0</xdr:row>
      <xdr:rowOff>66676</xdr:rowOff>
    </xdr:from>
    <xdr:to>
      <xdr:col>1</xdr:col>
      <xdr:colOff>579958</xdr:colOff>
      <xdr:row>1</xdr:row>
      <xdr:rowOff>276225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1" y="66676"/>
          <a:ext cx="1030014" cy="542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142875</xdr:colOff>
      <xdr:row>0</xdr:row>
      <xdr:rowOff>83344</xdr:rowOff>
    </xdr:from>
    <xdr:to>
      <xdr:col>22</xdr:col>
      <xdr:colOff>476250</xdr:colOff>
      <xdr:row>1</xdr:row>
      <xdr:rowOff>283368</xdr:rowOff>
    </xdr:to>
    <xdr:sp macro="" textlink="">
      <xdr:nvSpPr>
        <xdr:cNvPr id="3" name="Rectángulo redondeado 2">
          <a:hlinkClick xmlns:r="http://schemas.openxmlformats.org/officeDocument/2006/relationships" r:id="rId2"/>
        </xdr:cNvPr>
        <xdr:cNvSpPr/>
      </xdr:nvSpPr>
      <xdr:spPr>
        <a:xfrm>
          <a:off x="17287875" y="83344"/>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142874</xdr:colOff>
      <xdr:row>2</xdr:row>
      <xdr:rowOff>47625</xdr:rowOff>
    </xdr:from>
    <xdr:to>
      <xdr:col>22</xdr:col>
      <xdr:colOff>488155</xdr:colOff>
      <xdr:row>4</xdr:row>
      <xdr:rowOff>247649</xdr:rowOff>
    </xdr:to>
    <xdr:sp macro="" textlink="">
      <xdr:nvSpPr>
        <xdr:cNvPr id="4" name="Rectángulo redondeado 3">
          <a:hlinkClick xmlns:r="http://schemas.openxmlformats.org/officeDocument/2006/relationships" r:id="rId3"/>
        </xdr:cNvPr>
        <xdr:cNvSpPr/>
      </xdr:nvSpPr>
      <xdr:spPr>
        <a:xfrm>
          <a:off x="17442655" y="714375"/>
          <a:ext cx="1107281"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723900</xdr:colOff>
      <xdr:row>0</xdr:row>
      <xdr:rowOff>47625</xdr:rowOff>
    </xdr:from>
    <xdr:to>
      <xdr:col>1</xdr:col>
      <xdr:colOff>647700</xdr:colOff>
      <xdr:row>1</xdr:row>
      <xdr:rowOff>285750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625"/>
          <a:ext cx="21240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149679</xdr:colOff>
      <xdr:row>0</xdr:row>
      <xdr:rowOff>204107</xdr:rowOff>
    </xdr:from>
    <xdr:to>
      <xdr:col>22</xdr:col>
      <xdr:colOff>483054</xdr:colOff>
      <xdr:row>1</xdr:row>
      <xdr:rowOff>342899</xdr:rowOff>
    </xdr:to>
    <xdr:sp macro="" textlink="">
      <xdr:nvSpPr>
        <xdr:cNvPr id="3" name="Rectángulo redondeado 2">
          <a:hlinkClick xmlns:r="http://schemas.openxmlformats.org/officeDocument/2006/relationships" r:id="rId2"/>
        </xdr:cNvPr>
        <xdr:cNvSpPr/>
      </xdr:nvSpPr>
      <xdr:spPr>
        <a:xfrm>
          <a:off x="21880286" y="204107"/>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176893</xdr:colOff>
      <xdr:row>2</xdr:row>
      <xdr:rowOff>40822</xdr:rowOff>
    </xdr:from>
    <xdr:to>
      <xdr:col>22</xdr:col>
      <xdr:colOff>489857</xdr:colOff>
      <xdr:row>4</xdr:row>
      <xdr:rowOff>234042</xdr:rowOff>
    </xdr:to>
    <xdr:sp macro="" textlink="">
      <xdr:nvSpPr>
        <xdr:cNvPr id="4" name="Rectángulo redondeado 3">
          <a:hlinkClick xmlns:r="http://schemas.openxmlformats.org/officeDocument/2006/relationships" r:id="rId3"/>
        </xdr:cNvPr>
        <xdr:cNvSpPr/>
      </xdr:nvSpPr>
      <xdr:spPr>
        <a:xfrm>
          <a:off x="23417893" y="830036"/>
          <a:ext cx="107496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1038226</xdr:colOff>
      <xdr:row>0</xdr:row>
      <xdr:rowOff>76201</xdr:rowOff>
    </xdr:from>
    <xdr:to>
      <xdr:col>1</xdr:col>
      <xdr:colOff>361950</xdr:colOff>
      <xdr:row>1</xdr:row>
      <xdr:rowOff>228601</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6" y="76201"/>
          <a:ext cx="1523999"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142875</xdr:colOff>
      <xdr:row>0</xdr:row>
      <xdr:rowOff>107156</xdr:rowOff>
    </xdr:from>
    <xdr:to>
      <xdr:col>22</xdr:col>
      <xdr:colOff>476250</xdr:colOff>
      <xdr:row>1</xdr:row>
      <xdr:rowOff>319086</xdr:rowOff>
    </xdr:to>
    <xdr:sp macro="" textlink="">
      <xdr:nvSpPr>
        <xdr:cNvPr id="3" name="Rectángulo redondeado 2">
          <a:hlinkClick xmlns:r="http://schemas.openxmlformats.org/officeDocument/2006/relationships" r:id="rId2"/>
        </xdr:cNvPr>
        <xdr:cNvSpPr/>
      </xdr:nvSpPr>
      <xdr:spPr>
        <a:xfrm>
          <a:off x="20395406" y="107156"/>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166686</xdr:colOff>
      <xdr:row>2</xdr:row>
      <xdr:rowOff>71438</xdr:rowOff>
    </xdr:from>
    <xdr:to>
      <xdr:col>22</xdr:col>
      <xdr:colOff>500061</xdr:colOff>
      <xdr:row>4</xdr:row>
      <xdr:rowOff>271462</xdr:rowOff>
    </xdr:to>
    <xdr:sp macro="" textlink="">
      <xdr:nvSpPr>
        <xdr:cNvPr id="4" name="Rectángulo redondeado 3">
          <a:hlinkClick xmlns:r="http://schemas.openxmlformats.org/officeDocument/2006/relationships" r:id="rId3"/>
        </xdr:cNvPr>
        <xdr:cNvSpPr/>
      </xdr:nvSpPr>
      <xdr:spPr>
        <a:xfrm>
          <a:off x="20109655" y="714376"/>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581025</xdr:colOff>
      <xdr:row>0</xdr:row>
      <xdr:rowOff>152400</xdr:rowOff>
    </xdr:from>
    <xdr:to>
      <xdr:col>1</xdr:col>
      <xdr:colOff>762000</xdr:colOff>
      <xdr:row>1</xdr:row>
      <xdr:rowOff>247650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152400"/>
          <a:ext cx="13239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83344</xdr:colOff>
      <xdr:row>0</xdr:row>
      <xdr:rowOff>190500</xdr:rowOff>
    </xdr:from>
    <xdr:to>
      <xdr:col>22</xdr:col>
      <xdr:colOff>416719</xdr:colOff>
      <xdr:row>1</xdr:row>
      <xdr:rowOff>319086</xdr:rowOff>
    </xdr:to>
    <xdr:sp macro="" textlink="">
      <xdr:nvSpPr>
        <xdr:cNvPr id="3" name="Rectángulo redondeado 2">
          <a:hlinkClick xmlns:r="http://schemas.openxmlformats.org/officeDocument/2006/relationships" r:id="rId2"/>
        </xdr:cNvPr>
        <xdr:cNvSpPr/>
      </xdr:nvSpPr>
      <xdr:spPr>
        <a:xfrm>
          <a:off x="20276344" y="190500"/>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107155</xdr:colOff>
      <xdr:row>1</xdr:row>
      <xdr:rowOff>381000</xdr:rowOff>
    </xdr:from>
    <xdr:to>
      <xdr:col>22</xdr:col>
      <xdr:colOff>452436</xdr:colOff>
      <xdr:row>4</xdr:row>
      <xdr:rowOff>176212</xdr:rowOff>
    </xdr:to>
    <xdr:sp macro="" textlink="">
      <xdr:nvSpPr>
        <xdr:cNvPr id="4" name="Rectángulo redondeado 3">
          <a:hlinkClick xmlns:r="http://schemas.openxmlformats.org/officeDocument/2006/relationships" r:id="rId3"/>
        </xdr:cNvPr>
        <xdr:cNvSpPr/>
      </xdr:nvSpPr>
      <xdr:spPr>
        <a:xfrm>
          <a:off x="20300155" y="785813"/>
          <a:ext cx="1107281"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304803</xdr:colOff>
      <xdr:row>0</xdr:row>
      <xdr:rowOff>228601</xdr:rowOff>
    </xdr:from>
    <xdr:to>
      <xdr:col>1</xdr:col>
      <xdr:colOff>497030</xdr:colOff>
      <xdr:row>1</xdr:row>
      <xdr:rowOff>323851</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3" y="228601"/>
          <a:ext cx="113520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254000</xdr:colOff>
      <xdr:row>0</xdr:row>
      <xdr:rowOff>254000</xdr:rowOff>
    </xdr:from>
    <xdr:to>
      <xdr:col>22</xdr:col>
      <xdr:colOff>587375</xdr:colOff>
      <xdr:row>1</xdr:row>
      <xdr:rowOff>327024</xdr:rowOff>
    </xdr:to>
    <xdr:sp macro="" textlink="">
      <xdr:nvSpPr>
        <xdr:cNvPr id="3" name="Rectángulo redondeado 2">
          <a:hlinkClick xmlns:r="http://schemas.openxmlformats.org/officeDocument/2006/relationships" r:id="rId2"/>
        </xdr:cNvPr>
        <xdr:cNvSpPr/>
      </xdr:nvSpPr>
      <xdr:spPr>
        <a:xfrm>
          <a:off x="24193500" y="254000"/>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269875</xdr:colOff>
      <xdr:row>1</xdr:row>
      <xdr:rowOff>412750</xdr:rowOff>
    </xdr:from>
    <xdr:to>
      <xdr:col>22</xdr:col>
      <xdr:colOff>619125</xdr:colOff>
      <xdr:row>4</xdr:row>
      <xdr:rowOff>168274</xdr:rowOff>
    </xdr:to>
    <xdr:sp macro="" textlink="">
      <xdr:nvSpPr>
        <xdr:cNvPr id="4" name="Rectángulo redondeado 3">
          <a:hlinkClick xmlns:r="http://schemas.openxmlformats.org/officeDocument/2006/relationships" r:id="rId3"/>
        </xdr:cNvPr>
        <xdr:cNvSpPr/>
      </xdr:nvSpPr>
      <xdr:spPr>
        <a:xfrm>
          <a:off x="24209375" y="873125"/>
          <a:ext cx="111125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419100</xdr:colOff>
      <xdr:row>0</xdr:row>
      <xdr:rowOff>190500</xdr:rowOff>
    </xdr:from>
    <xdr:to>
      <xdr:col>1</xdr:col>
      <xdr:colOff>628650</xdr:colOff>
      <xdr:row>1</xdr:row>
      <xdr:rowOff>238125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190500"/>
          <a:ext cx="9715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68036</xdr:colOff>
      <xdr:row>0</xdr:row>
      <xdr:rowOff>176892</xdr:rowOff>
    </xdr:from>
    <xdr:to>
      <xdr:col>22</xdr:col>
      <xdr:colOff>401411</xdr:colOff>
      <xdr:row>1</xdr:row>
      <xdr:rowOff>274862</xdr:rowOff>
    </xdr:to>
    <xdr:sp macro="" textlink="">
      <xdr:nvSpPr>
        <xdr:cNvPr id="3" name="Rectángulo redondeado 2">
          <a:hlinkClick xmlns:r="http://schemas.openxmlformats.org/officeDocument/2006/relationships" r:id="rId2"/>
        </xdr:cNvPr>
        <xdr:cNvSpPr/>
      </xdr:nvSpPr>
      <xdr:spPr>
        <a:xfrm>
          <a:off x="21676179" y="176892"/>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81642</xdr:colOff>
      <xdr:row>1</xdr:row>
      <xdr:rowOff>340178</xdr:rowOff>
    </xdr:from>
    <xdr:to>
      <xdr:col>22</xdr:col>
      <xdr:colOff>435428</xdr:colOff>
      <xdr:row>3</xdr:row>
      <xdr:rowOff>261256</xdr:rowOff>
    </xdr:to>
    <xdr:sp macro="" textlink="">
      <xdr:nvSpPr>
        <xdr:cNvPr id="4" name="Rectángulo redondeado 3">
          <a:hlinkClick xmlns:r="http://schemas.openxmlformats.org/officeDocument/2006/relationships" r:id="rId3"/>
        </xdr:cNvPr>
        <xdr:cNvSpPr/>
      </xdr:nvSpPr>
      <xdr:spPr>
        <a:xfrm>
          <a:off x="21689785" y="775607"/>
          <a:ext cx="1115786"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1333500</xdr:colOff>
      <xdr:row>15</xdr:row>
      <xdr:rowOff>161924</xdr:rowOff>
    </xdr:from>
    <xdr:to>
      <xdr:col>3</xdr:col>
      <xdr:colOff>924560</xdr:colOff>
      <xdr:row>16</xdr:row>
      <xdr:rowOff>58420</xdr:rowOff>
    </xdr:to>
    <xdr:graphicFrame macro="">
      <xdr:nvGraphicFramePr>
        <xdr:cNvPr id="19" name="Diagrama 1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209550</xdr:colOff>
      <xdr:row>0</xdr:row>
      <xdr:rowOff>0</xdr:rowOff>
    </xdr:from>
    <xdr:to>
      <xdr:col>1</xdr:col>
      <xdr:colOff>1514475</xdr:colOff>
      <xdr:row>2</xdr:row>
      <xdr:rowOff>9525</xdr:rowOff>
    </xdr:to>
    <xdr:pic>
      <xdr:nvPicPr>
        <xdr:cNvPr id="15" name="Imagen 1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0" y="0"/>
          <a:ext cx="1524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419100</xdr:colOff>
      <xdr:row>3</xdr:row>
      <xdr:rowOff>28575</xdr:rowOff>
    </xdr:from>
    <xdr:to>
      <xdr:col>2</xdr:col>
      <xdr:colOff>1524000</xdr:colOff>
      <xdr:row>5</xdr:row>
      <xdr:rowOff>180974</xdr:rowOff>
    </xdr:to>
    <xdr:sp macro="" textlink="">
      <xdr:nvSpPr>
        <xdr:cNvPr id="16" name="Rectángulo redondeado 15">
          <a:hlinkClick xmlns:r="http://schemas.openxmlformats.org/officeDocument/2006/relationships" r:id="rId7"/>
        </xdr:cNvPr>
        <xdr:cNvSpPr/>
      </xdr:nvSpPr>
      <xdr:spPr>
        <a:xfrm>
          <a:off x="3248025" y="1285875"/>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1. Objetivo</a:t>
          </a:r>
          <a:r>
            <a:rPr lang="en-US" sz="1100" baseline="0">
              <a:latin typeface="Humanst521 BT" panose="020B0602020204020204" pitchFamily="34" charset="0"/>
            </a:rPr>
            <a:t> </a:t>
          </a:r>
        </a:p>
        <a:p>
          <a:pPr algn="ctr"/>
          <a:r>
            <a:rPr lang="en-US" sz="1100" baseline="0">
              <a:latin typeface="Humanst521 BT" panose="020B0602020204020204" pitchFamily="34" charset="0"/>
            </a:rPr>
            <a:t>2. Metodología </a:t>
          </a:r>
        </a:p>
      </xdr:txBody>
    </xdr:sp>
    <xdr:clientData/>
  </xdr:twoCellAnchor>
  <xdr:twoCellAnchor>
    <xdr:from>
      <xdr:col>3</xdr:col>
      <xdr:colOff>114300</xdr:colOff>
      <xdr:row>3</xdr:row>
      <xdr:rowOff>28575</xdr:rowOff>
    </xdr:from>
    <xdr:to>
      <xdr:col>3</xdr:col>
      <xdr:colOff>1143000</xdr:colOff>
      <xdr:row>5</xdr:row>
      <xdr:rowOff>180974</xdr:rowOff>
    </xdr:to>
    <xdr:sp macro="" textlink="">
      <xdr:nvSpPr>
        <xdr:cNvPr id="17" name="Rectángulo redondeado 16">
          <a:hlinkClick xmlns:r="http://schemas.openxmlformats.org/officeDocument/2006/relationships" r:id="rId8"/>
        </xdr:cNvPr>
        <xdr:cNvSpPr/>
      </xdr:nvSpPr>
      <xdr:spPr>
        <a:xfrm>
          <a:off x="5553075" y="128587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twoCellAnchor>
    <xdr:from>
      <xdr:col>1</xdr:col>
      <xdr:colOff>1847850</xdr:colOff>
      <xdr:row>3</xdr:row>
      <xdr:rowOff>19050</xdr:rowOff>
    </xdr:from>
    <xdr:to>
      <xdr:col>2</xdr:col>
      <xdr:colOff>333375</xdr:colOff>
      <xdr:row>5</xdr:row>
      <xdr:rowOff>171449</xdr:rowOff>
    </xdr:to>
    <xdr:sp macro="" textlink="">
      <xdr:nvSpPr>
        <xdr:cNvPr id="18" name="Rectángulo redondeado 17">
          <a:hlinkClick xmlns:r="http://schemas.openxmlformats.org/officeDocument/2006/relationships" r:id="rId9"/>
        </xdr:cNvPr>
        <xdr:cNvSpPr/>
      </xdr:nvSpPr>
      <xdr:spPr>
        <a:xfrm>
          <a:off x="2066925" y="1276350"/>
          <a:ext cx="1095375"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1</xdr:col>
      <xdr:colOff>1847850</xdr:colOff>
      <xdr:row>7</xdr:row>
      <xdr:rowOff>28575</xdr:rowOff>
    </xdr:from>
    <xdr:to>
      <xdr:col>2</xdr:col>
      <xdr:colOff>342900</xdr:colOff>
      <xdr:row>9</xdr:row>
      <xdr:rowOff>180974</xdr:rowOff>
    </xdr:to>
    <xdr:sp macro="" textlink="">
      <xdr:nvSpPr>
        <xdr:cNvPr id="28" name="Rectángulo redondeado 27">
          <a:hlinkClick xmlns:r="http://schemas.openxmlformats.org/officeDocument/2006/relationships" r:id="rId10"/>
        </xdr:cNvPr>
        <xdr:cNvSpPr/>
      </xdr:nvSpPr>
      <xdr:spPr>
        <a:xfrm>
          <a:off x="2066925" y="2047875"/>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2</xdr:col>
      <xdr:colOff>1600200</xdr:colOff>
      <xdr:row>7</xdr:row>
      <xdr:rowOff>28575</xdr:rowOff>
    </xdr:from>
    <xdr:to>
      <xdr:col>3</xdr:col>
      <xdr:colOff>28574</xdr:colOff>
      <xdr:row>9</xdr:row>
      <xdr:rowOff>180974</xdr:rowOff>
    </xdr:to>
    <xdr:sp macro="" textlink="">
      <xdr:nvSpPr>
        <xdr:cNvPr id="29" name="Rectángulo redondeado 28">
          <a:hlinkClick xmlns:r="http://schemas.openxmlformats.org/officeDocument/2006/relationships" r:id="rId11"/>
        </xdr:cNvPr>
        <xdr:cNvSpPr/>
      </xdr:nvSpPr>
      <xdr:spPr>
        <a:xfrm>
          <a:off x="4429125" y="2047875"/>
          <a:ext cx="1038224"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4. Riesgos UIS vs</a:t>
          </a:r>
          <a:r>
            <a:rPr lang="en-US" sz="1100" baseline="0">
              <a:latin typeface="Humanst521 BT" panose="020B0602020204020204" pitchFamily="34" charset="0"/>
            </a:rPr>
            <a:t> </a:t>
          </a:r>
          <a:r>
            <a:rPr lang="en-US" sz="1100">
              <a:latin typeface="Humanst521 BT" panose="020B0602020204020204" pitchFamily="34" charset="0"/>
            </a:rPr>
            <a:t>Guía DAFP</a:t>
          </a:r>
          <a:endParaRPr lang="en-US" sz="1100" baseline="0">
            <a:latin typeface="Humanst521 BT" panose="020B0602020204020204" pitchFamily="34" charset="0"/>
          </a:endParaRPr>
        </a:p>
      </xdr:txBody>
    </xdr:sp>
    <xdr:clientData/>
  </xdr:twoCellAnchor>
  <xdr:twoCellAnchor>
    <xdr:from>
      <xdr:col>3</xdr:col>
      <xdr:colOff>114300</xdr:colOff>
      <xdr:row>7</xdr:row>
      <xdr:rowOff>28575</xdr:rowOff>
    </xdr:from>
    <xdr:to>
      <xdr:col>3</xdr:col>
      <xdr:colOff>1143000</xdr:colOff>
      <xdr:row>9</xdr:row>
      <xdr:rowOff>180974</xdr:rowOff>
    </xdr:to>
    <xdr:sp macro="" textlink="">
      <xdr:nvSpPr>
        <xdr:cNvPr id="30" name="Rectángulo redondeado 29">
          <a:hlinkClick xmlns:r="http://schemas.openxmlformats.org/officeDocument/2006/relationships" r:id="rId12"/>
        </xdr:cNvPr>
        <xdr:cNvSpPr/>
      </xdr:nvSpPr>
      <xdr:spPr>
        <a:xfrm>
          <a:off x="5553075" y="204787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5. Aspectos por Mejorar</a:t>
          </a:r>
        </a:p>
      </xdr:txBody>
    </xdr:sp>
    <xdr:clientData/>
  </xdr:twoCellAnchor>
  <xdr:twoCellAnchor>
    <xdr:from>
      <xdr:col>2</xdr:col>
      <xdr:colOff>409574</xdr:colOff>
      <xdr:row>7</xdr:row>
      <xdr:rowOff>28575</xdr:rowOff>
    </xdr:from>
    <xdr:to>
      <xdr:col>2</xdr:col>
      <xdr:colOff>1514473</xdr:colOff>
      <xdr:row>9</xdr:row>
      <xdr:rowOff>180974</xdr:rowOff>
    </xdr:to>
    <xdr:sp macro="" textlink="">
      <xdr:nvSpPr>
        <xdr:cNvPr id="31" name="Rectángulo redondeado 30">
          <a:hlinkClick xmlns:r="http://schemas.openxmlformats.org/officeDocument/2006/relationships" r:id="rId13"/>
        </xdr:cNvPr>
        <xdr:cNvSpPr/>
      </xdr:nvSpPr>
      <xdr:spPr>
        <a:xfrm>
          <a:off x="3238499" y="2047875"/>
          <a:ext cx="1104899"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3.4 Indicadores </a:t>
          </a:r>
        </a:p>
      </xdr:txBody>
    </xdr:sp>
    <xdr:clientData/>
  </xdr:twoCellAnchor>
  <xdr:twoCellAnchor>
    <xdr:from>
      <xdr:col>2</xdr:col>
      <xdr:colOff>1619250</xdr:colOff>
      <xdr:row>3</xdr:row>
      <xdr:rowOff>28575</xdr:rowOff>
    </xdr:from>
    <xdr:to>
      <xdr:col>3</xdr:col>
      <xdr:colOff>38100</xdr:colOff>
      <xdr:row>5</xdr:row>
      <xdr:rowOff>180974</xdr:rowOff>
    </xdr:to>
    <xdr:sp macro="" textlink="">
      <xdr:nvSpPr>
        <xdr:cNvPr id="32" name="Rectángulo redondeado 31">
          <a:hlinkClick xmlns:r="http://schemas.openxmlformats.org/officeDocument/2006/relationships" r:id="rId14"/>
        </xdr:cNvPr>
        <xdr:cNvSpPr/>
      </xdr:nvSpPr>
      <xdr:spPr>
        <a:xfrm>
          <a:off x="4448175" y="128587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3</xdr:col>
      <xdr:colOff>1238250</xdr:colOff>
      <xdr:row>3</xdr:row>
      <xdr:rowOff>28575</xdr:rowOff>
    </xdr:from>
    <xdr:to>
      <xdr:col>3</xdr:col>
      <xdr:colOff>2266950</xdr:colOff>
      <xdr:row>10</xdr:row>
      <xdr:rowOff>0</xdr:rowOff>
    </xdr:to>
    <xdr:sp macro="" textlink="">
      <xdr:nvSpPr>
        <xdr:cNvPr id="33" name="Rectángulo redondeado 32">
          <a:hlinkClick xmlns:r="http://schemas.openxmlformats.org/officeDocument/2006/relationships" r:id="rId15"/>
        </xdr:cNvPr>
        <xdr:cNvSpPr/>
      </xdr:nvSpPr>
      <xdr:spPr>
        <a:xfrm>
          <a:off x="6677025" y="1285875"/>
          <a:ext cx="1028700" cy="1304925"/>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781050</xdr:colOff>
      <xdr:row>0</xdr:row>
      <xdr:rowOff>19050</xdr:rowOff>
    </xdr:from>
    <xdr:to>
      <xdr:col>1</xdr:col>
      <xdr:colOff>238551</xdr:colOff>
      <xdr:row>1</xdr:row>
      <xdr:rowOff>257175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19050"/>
          <a:ext cx="1438701"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95250</xdr:colOff>
      <xdr:row>0</xdr:row>
      <xdr:rowOff>154781</xdr:rowOff>
    </xdr:from>
    <xdr:to>
      <xdr:col>22</xdr:col>
      <xdr:colOff>428625</xdr:colOff>
      <xdr:row>2</xdr:row>
      <xdr:rowOff>116680</xdr:rowOff>
    </xdr:to>
    <xdr:sp macro="" textlink="">
      <xdr:nvSpPr>
        <xdr:cNvPr id="3" name="Rectángulo redondeado 2">
          <a:hlinkClick xmlns:r="http://schemas.openxmlformats.org/officeDocument/2006/relationships" r:id="rId2"/>
        </xdr:cNvPr>
        <xdr:cNvSpPr/>
      </xdr:nvSpPr>
      <xdr:spPr>
        <a:xfrm>
          <a:off x="20919281" y="154781"/>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95249</xdr:colOff>
      <xdr:row>3</xdr:row>
      <xdr:rowOff>23814</xdr:rowOff>
    </xdr:from>
    <xdr:to>
      <xdr:col>22</xdr:col>
      <xdr:colOff>440530</xdr:colOff>
      <xdr:row>4</xdr:row>
      <xdr:rowOff>390526</xdr:rowOff>
    </xdr:to>
    <xdr:sp macro="" textlink="">
      <xdr:nvSpPr>
        <xdr:cNvPr id="4" name="Rectángulo redondeado 3">
          <a:hlinkClick xmlns:r="http://schemas.openxmlformats.org/officeDocument/2006/relationships" r:id="rId3"/>
        </xdr:cNvPr>
        <xdr:cNvSpPr/>
      </xdr:nvSpPr>
      <xdr:spPr>
        <a:xfrm>
          <a:off x="21574124" y="762002"/>
          <a:ext cx="1107281"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552450</xdr:colOff>
      <xdr:row>0</xdr:row>
      <xdr:rowOff>104775</xdr:rowOff>
    </xdr:from>
    <xdr:to>
      <xdr:col>1</xdr:col>
      <xdr:colOff>1000125</xdr:colOff>
      <xdr:row>1</xdr:row>
      <xdr:rowOff>314325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104775"/>
          <a:ext cx="18002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79375</xdr:colOff>
      <xdr:row>0</xdr:row>
      <xdr:rowOff>127000</xdr:rowOff>
    </xdr:from>
    <xdr:to>
      <xdr:col>22</xdr:col>
      <xdr:colOff>412750</xdr:colOff>
      <xdr:row>1</xdr:row>
      <xdr:rowOff>263524</xdr:rowOff>
    </xdr:to>
    <xdr:sp macro="" textlink="">
      <xdr:nvSpPr>
        <xdr:cNvPr id="3" name="Rectángulo redondeado 2">
          <a:hlinkClick xmlns:r="http://schemas.openxmlformats.org/officeDocument/2006/relationships" r:id="rId2"/>
        </xdr:cNvPr>
        <xdr:cNvSpPr/>
      </xdr:nvSpPr>
      <xdr:spPr>
        <a:xfrm>
          <a:off x="26035000" y="127000"/>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95249</xdr:colOff>
      <xdr:row>1</xdr:row>
      <xdr:rowOff>365125</xdr:rowOff>
    </xdr:from>
    <xdr:to>
      <xdr:col>22</xdr:col>
      <xdr:colOff>428624</xdr:colOff>
      <xdr:row>4</xdr:row>
      <xdr:rowOff>168274</xdr:rowOff>
    </xdr:to>
    <xdr:sp macro="" textlink="">
      <xdr:nvSpPr>
        <xdr:cNvPr id="4" name="Rectángulo redondeado 3">
          <a:hlinkClick xmlns:r="http://schemas.openxmlformats.org/officeDocument/2006/relationships" r:id="rId3"/>
        </xdr:cNvPr>
        <xdr:cNvSpPr/>
      </xdr:nvSpPr>
      <xdr:spPr>
        <a:xfrm>
          <a:off x="27368499" y="762000"/>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323850</xdr:colOff>
      <xdr:row>0</xdr:row>
      <xdr:rowOff>76201</xdr:rowOff>
    </xdr:from>
    <xdr:to>
      <xdr:col>1</xdr:col>
      <xdr:colOff>419100</xdr:colOff>
      <xdr:row>1</xdr:row>
      <xdr:rowOff>276226</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76201"/>
          <a:ext cx="1057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108857</xdr:colOff>
      <xdr:row>0</xdr:row>
      <xdr:rowOff>149678</xdr:rowOff>
    </xdr:from>
    <xdr:to>
      <xdr:col>22</xdr:col>
      <xdr:colOff>442232</xdr:colOff>
      <xdr:row>1</xdr:row>
      <xdr:rowOff>274863</xdr:rowOff>
    </xdr:to>
    <xdr:sp macro="" textlink="">
      <xdr:nvSpPr>
        <xdr:cNvPr id="3" name="Rectángulo redondeado 2">
          <a:hlinkClick xmlns:r="http://schemas.openxmlformats.org/officeDocument/2006/relationships" r:id="rId2"/>
        </xdr:cNvPr>
        <xdr:cNvSpPr/>
      </xdr:nvSpPr>
      <xdr:spPr>
        <a:xfrm>
          <a:off x="20737286" y="149678"/>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122464</xdr:colOff>
      <xdr:row>1</xdr:row>
      <xdr:rowOff>353785</xdr:rowOff>
    </xdr:from>
    <xdr:to>
      <xdr:col>22</xdr:col>
      <xdr:colOff>462642</xdr:colOff>
      <xdr:row>3</xdr:row>
      <xdr:rowOff>111577</xdr:rowOff>
    </xdr:to>
    <xdr:sp macro="" textlink="">
      <xdr:nvSpPr>
        <xdr:cNvPr id="4" name="Rectángulo redondeado 3">
          <a:hlinkClick xmlns:r="http://schemas.openxmlformats.org/officeDocument/2006/relationships" r:id="rId3"/>
        </xdr:cNvPr>
        <xdr:cNvSpPr/>
      </xdr:nvSpPr>
      <xdr:spPr>
        <a:xfrm>
          <a:off x="20560393" y="761999"/>
          <a:ext cx="1102178"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190500</xdr:colOff>
      <xdr:row>0</xdr:row>
      <xdr:rowOff>38100</xdr:rowOff>
    </xdr:from>
    <xdr:to>
      <xdr:col>1</xdr:col>
      <xdr:colOff>904875</xdr:colOff>
      <xdr:row>1</xdr:row>
      <xdr:rowOff>276225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8100"/>
          <a:ext cx="1552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107156</xdr:colOff>
      <xdr:row>0</xdr:row>
      <xdr:rowOff>166688</xdr:rowOff>
    </xdr:from>
    <xdr:to>
      <xdr:col>22</xdr:col>
      <xdr:colOff>440531</xdr:colOff>
      <xdr:row>1</xdr:row>
      <xdr:rowOff>295274</xdr:rowOff>
    </xdr:to>
    <xdr:sp macro="" textlink="">
      <xdr:nvSpPr>
        <xdr:cNvPr id="3" name="Rectángulo redondeado 2">
          <a:hlinkClick xmlns:r="http://schemas.openxmlformats.org/officeDocument/2006/relationships" r:id="rId2"/>
        </xdr:cNvPr>
        <xdr:cNvSpPr/>
      </xdr:nvSpPr>
      <xdr:spPr>
        <a:xfrm>
          <a:off x="20657344" y="166688"/>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119061</xdr:colOff>
      <xdr:row>2</xdr:row>
      <xdr:rowOff>11906</xdr:rowOff>
    </xdr:from>
    <xdr:to>
      <xdr:col>22</xdr:col>
      <xdr:colOff>452436</xdr:colOff>
      <xdr:row>3</xdr:row>
      <xdr:rowOff>116680</xdr:rowOff>
    </xdr:to>
    <xdr:sp macro="" textlink="">
      <xdr:nvSpPr>
        <xdr:cNvPr id="4" name="Rectángulo redondeado 3">
          <a:hlinkClick xmlns:r="http://schemas.openxmlformats.org/officeDocument/2006/relationships" r:id="rId3"/>
        </xdr:cNvPr>
        <xdr:cNvSpPr/>
      </xdr:nvSpPr>
      <xdr:spPr>
        <a:xfrm>
          <a:off x="22205155" y="785812"/>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590549</xdr:colOff>
      <xdr:row>0</xdr:row>
      <xdr:rowOff>31750</xdr:rowOff>
    </xdr:from>
    <xdr:to>
      <xdr:col>1</xdr:col>
      <xdr:colOff>603250</xdr:colOff>
      <xdr:row>1</xdr:row>
      <xdr:rowOff>285750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90549" y="31750"/>
          <a:ext cx="1298576" cy="606425"/>
        </a:xfrm>
        <a:prstGeom prst="rect">
          <a:avLst/>
        </a:prstGeom>
        <a:noFill/>
        <a:ln w="9525">
          <a:noFill/>
          <a:miter lim="800000"/>
          <a:headEnd/>
          <a:tailEnd/>
        </a:ln>
      </xdr:spPr>
    </xdr:pic>
    <xdr:clientData/>
  </xdr:twoCellAnchor>
  <xdr:twoCellAnchor>
    <xdr:from>
      <xdr:col>21</xdr:col>
      <xdr:colOff>149679</xdr:colOff>
      <xdr:row>0</xdr:row>
      <xdr:rowOff>122464</xdr:rowOff>
    </xdr:from>
    <xdr:to>
      <xdr:col>21</xdr:col>
      <xdr:colOff>1245054</xdr:colOff>
      <xdr:row>1</xdr:row>
      <xdr:rowOff>302077</xdr:rowOff>
    </xdr:to>
    <xdr:sp macro="" textlink="">
      <xdr:nvSpPr>
        <xdr:cNvPr id="3" name="Rectángulo redondeado 2">
          <a:hlinkClick xmlns:r="http://schemas.openxmlformats.org/officeDocument/2006/relationships" r:id="rId2"/>
        </xdr:cNvPr>
        <xdr:cNvSpPr/>
      </xdr:nvSpPr>
      <xdr:spPr>
        <a:xfrm>
          <a:off x="21050250" y="122464"/>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149678</xdr:colOff>
      <xdr:row>2</xdr:row>
      <xdr:rowOff>27214</xdr:rowOff>
    </xdr:from>
    <xdr:to>
      <xdr:col>21</xdr:col>
      <xdr:colOff>1251857</xdr:colOff>
      <xdr:row>4</xdr:row>
      <xdr:rowOff>234041</xdr:rowOff>
    </xdr:to>
    <xdr:sp macro="" textlink="">
      <xdr:nvSpPr>
        <xdr:cNvPr id="4" name="Rectángulo redondeado 3">
          <a:hlinkClick xmlns:r="http://schemas.openxmlformats.org/officeDocument/2006/relationships" r:id="rId3"/>
        </xdr:cNvPr>
        <xdr:cNvSpPr/>
      </xdr:nvSpPr>
      <xdr:spPr>
        <a:xfrm>
          <a:off x="21050249" y="734785"/>
          <a:ext cx="1102179"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678656</xdr:colOff>
      <xdr:row>0</xdr:row>
      <xdr:rowOff>38100</xdr:rowOff>
    </xdr:from>
    <xdr:to>
      <xdr:col>1</xdr:col>
      <xdr:colOff>790575</xdr:colOff>
      <xdr:row>1</xdr:row>
      <xdr:rowOff>301680</xdr:rowOff>
    </xdr:to>
    <xdr:pic>
      <xdr:nvPicPr>
        <xdr:cNvPr id="2" name="Picture 2">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8656" y="38100"/>
          <a:ext cx="1293019" cy="654105"/>
        </a:xfrm>
        <a:prstGeom prst="rect">
          <a:avLst/>
        </a:prstGeom>
        <a:noFill/>
        <a:ln w="9525">
          <a:noFill/>
          <a:miter lim="800000"/>
          <a:headEnd/>
          <a:tailEnd/>
        </a:ln>
      </xdr:spPr>
    </xdr:pic>
    <xdr:clientData/>
  </xdr:twoCellAnchor>
  <xdr:twoCellAnchor>
    <xdr:from>
      <xdr:col>21</xdr:col>
      <xdr:colOff>122464</xdr:colOff>
      <xdr:row>0</xdr:row>
      <xdr:rowOff>176893</xdr:rowOff>
    </xdr:from>
    <xdr:to>
      <xdr:col>22</xdr:col>
      <xdr:colOff>1040946</xdr:colOff>
      <xdr:row>1</xdr:row>
      <xdr:rowOff>315685</xdr:rowOff>
    </xdr:to>
    <xdr:sp macro="" textlink="">
      <xdr:nvSpPr>
        <xdr:cNvPr id="3" name="Rectángulo redondeado 2">
          <a:hlinkClick xmlns:r="http://schemas.openxmlformats.org/officeDocument/2006/relationships" r:id="rId2"/>
        </xdr:cNvPr>
        <xdr:cNvSpPr/>
      </xdr:nvSpPr>
      <xdr:spPr>
        <a:xfrm>
          <a:off x="21213535" y="176893"/>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136071</xdr:colOff>
      <xdr:row>1</xdr:row>
      <xdr:rowOff>394606</xdr:rowOff>
    </xdr:from>
    <xdr:to>
      <xdr:col>22</xdr:col>
      <xdr:colOff>1074964</xdr:colOff>
      <xdr:row>3</xdr:row>
      <xdr:rowOff>138791</xdr:rowOff>
    </xdr:to>
    <xdr:sp macro="" textlink="">
      <xdr:nvSpPr>
        <xdr:cNvPr id="4" name="Rectángulo redondeado 3">
          <a:hlinkClick xmlns:r="http://schemas.openxmlformats.org/officeDocument/2006/relationships" r:id="rId3"/>
        </xdr:cNvPr>
        <xdr:cNvSpPr/>
      </xdr:nvSpPr>
      <xdr:spPr>
        <a:xfrm>
          <a:off x="21444857" y="789213"/>
          <a:ext cx="1115786"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228600</xdr:colOff>
      <xdr:row>0</xdr:row>
      <xdr:rowOff>104775</xdr:rowOff>
    </xdr:from>
    <xdr:to>
      <xdr:col>1</xdr:col>
      <xdr:colOff>666750</xdr:colOff>
      <xdr:row>1</xdr:row>
      <xdr:rowOff>285750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8600" y="104775"/>
          <a:ext cx="1209675" cy="542925"/>
        </a:xfrm>
        <a:prstGeom prst="rect">
          <a:avLst/>
        </a:prstGeom>
        <a:noFill/>
        <a:ln w="9525">
          <a:noFill/>
          <a:miter lim="800000"/>
          <a:headEnd/>
          <a:tailEnd/>
        </a:ln>
      </xdr:spPr>
    </xdr:pic>
    <xdr:clientData/>
  </xdr:twoCellAnchor>
  <xdr:twoCellAnchor>
    <xdr:from>
      <xdr:col>21</xdr:col>
      <xdr:colOff>105833</xdr:colOff>
      <xdr:row>0</xdr:row>
      <xdr:rowOff>95250</xdr:rowOff>
    </xdr:from>
    <xdr:to>
      <xdr:col>22</xdr:col>
      <xdr:colOff>439208</xdr:colOff>
      <xdr:row>1</xdr:row>
      <xdr:rowOff>268816</xdr:rowOff>
    </xdr:to>
    <xdr:sp macro="" textlink="">
      <xdr:nvSpPr>
        <xdr:cNvPr id="3" name="Rectángulo redondeado 2">
          <a:hlinkClick xmlns:r="http://schemas.openxmlformats.org/officeDocument/2006/relationships" r:id="rId2"/>
        </xdr:cNvPr>
        <xdr:cNvSpPr/>
      </xdr:nvSpPr>
      <xdr:spPr>
        <a:xfrm>
          <a:off x="17240250" y="95250"/>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116416</xdr:colOff>
      <xdr:row>1</xdr:row>
      <xdr:rowOff>328084</xdr:rowOff>
    </xdr:from>
    <xdr:to>
      <xdr:col>22</xdr:col>
      <xdr:colOff>476249</xdr:colOff>
      <xdr:row>4</xdr:row>
      <xdr:rowOff>184149</xdr:rowOff>
    </xdr:to>
    <xdr:sp macro="" textlink="">
      <xdr:nvSpPr>
        <xdr:cNvPr id="4" name="Rectángulo redondeado 3">
          <a:hlinkClick xmlns:r="http://schemas.openxmlformats.org/officeDocument/2006/relationships" r:id="rId3"/>
        </xdr:cNvPr>
        <xdr:cNvSpPr/>
      </xdr:nvSpPr>
      <xdr:spPr>
        <a:xfrm>
          <a:off x="17790583" y="687917"/>
          <a:ext cx="1121833"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753382</xdr:colOff>
      <xdr:row>0</xdr:row>
      <xdr:rowOff>9071</xdr:rowOff>
    </xdr:from>
    <xdr:to>
      <xdr:col>1</xdr:col>
      <xdr:colOff>129234</xdr:colOff>
      <xdr:row>1</xdr:row>
      <xdr:rowOff>304800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53382" y="9071"/>
          <a:ext cx="1423727" cy="648154"/>
        </a:xfrm>
        <a:prstGeom prst="rect">
          <a:avLst/>
        </a:prstGeom>
        <a:noFill/>
        <a:ln w="9525">
          <a:noFill/>
          <a:miter lim="800000"/>
          <a:headEnd/>
          <a:tailEnd/>
        </a:ln>
      </xdr:spPr>
    </xdr:pic>
    <xdr:clientData/>
  </xdr:twoCellAnchor>
  <xdr:twoCellAnchor>
    <xdr:from>
      <xdr:col>21</xdr:col>
      <xdr:colOff>127000</xdr:colOff>
      <xdr:row>0</xdr:row>
      <xdr:rowOff>174625</xdr:rowOff>
    </xdr:from>
    <xdr:to>
      <xdr:col>21</xdr:col>
      <xdr:colOff>1222375</xdr:colOff>
      <xdr:row>2</xdr:row>
      <xdr:rowOff>9524</xdr:rowOff>
    </xdr:to>
    <xdr:sp macro="" textlink="">
      <xdr:nvSpPr>
        <xdr:cNvPr id="3" name="Rectángulo redondeado 2">
          <a:hlinkClick xmlns:r="http://schemas.openxmlformats.org/officeDocument/2006/relationships" r:id="rId2"/>
        </xdr:cNvPr>
        <xdr:cNvSpPr/>
      </xdr:nvSpPr>
      <xdr:spPr>
        <a:xfrm>
          <a:off x="26860500" y="174625"/>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158750</xdr:colOff>
      <xdr:row>2</xdr:row>
      <xdr:rowOff>79375</xdr:rowOff>
    </xdr:from>
    <xdr:to>
      <xdr:col>21</xdr:col>
      <xdr:colOff>1270000</xdr:colOff>
      <xdr:row>3</xdr:row>
      <xdr:rowOff>374649</xdr:rowOff>
    </xdr:to>
    <xdr:sp macro="" textlink="">
      <xdr:nvSpPr>
        <xdr:cNvPr id="4" name="Rectángulo redondeado 3">
          <a:hlinkClick xmlns:r="http://schemas.openxmlformats.org/officeDocument/2006/relationships" r:id="rId3"/>
        </xdr:cNvPr>
        <xdr:cNvSpPr/>
      </xdr:nvSpPr>
      <xdr:spPr>
        <a:xfrm>
          <a:off x="27320875" y="777875"/>
          <a:ext cx="111125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485775</xdr:colOff>
      <xdr:row>0</xdr:row>
      <xdr:rowOff>0</xdr:rowOff>
    </xdr:from>
    <xdr:to>
      <xdr:col>1</xdr:col>
      <xdr:colOff>657225</xdr:colOff>
      <xdr:row>1</xdr:row>
      <xdr:rowOff>476250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5775" y="0"/>
          <a:ext cx="1676400" cy="962025"/>
        </a:xfrm>
        <a:prstGeom prst="rect">
          <a:avLst/>
        </a:prstGeom>
        <a:noFill/>
        <a:ln w="9525">
          <a:noFill/>
          <a:miter lim="800000"/>
          <a:headEnd/>
          <a:tailEnd/>
        </a:ln>
      </xdr:spPr>
    </xdr:pic>
    <xdr:clientData/>
  </xdr:twoCellAnchor>
  <xdr:twoCellAnchor>
    <xdr:from>
      <xdr:col>21</xdr:col>
      <xdr:colOff>174625</xdr:colOff>
      <xdr:row>0</xdr:row>
      <xdr:rowOff>269875</xdr:rowOff>
    </xdr:from>
    <xdr:to>
      <xdr:col>21</xdr:col>
      <xdr:colOff>1270000</xdr:colOff>
      <xdr:row>1</xdr:row>
      <xdr:rowOff>311149</xdr:rowOff>
    </xdr:to>
    <xdr:sp macro="" textlink="">
      <xdr:nvSpPr>
        <xdr:cNvPr id="3" name="Rectángulo redondeado 2">
          <a:hlinkClick xmlns:r="http://schemas.openxmlformats.org/officeDocument/2006/relationships" r:id="rId2"/>
        </xdr:cNvPr>
        <xdr:cNvSpPr/>
      </xdr:nvSpPr>
      <xdr:spPr>
        <a:xfrm>
          <a:off x="24177625" y="269875"/>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174625</xdr:colOff>
      <xdr:row>1</xdr:row>
      <xdr:rowOff>412750</xdr:rowOff>
    </xdr:from>
    <xdr:to>
      <xdr:col>21</xdr:col>
      <xdr:colOff>1285875</xdr:colOff>
      <xdr:row>4</xdr:row>
      <xdr:rowOff>9524</xdr:rowOff>
    </xdr:to>
    <xdr:sp macro="" textlink="">
      <xdr:nvSpPr>
        <xdr:cNvPr id="4" name="Rectángulo redondeado 3">
          <a:hlinkClick xmlns:r="http://schemas.openxmlformats.org/officeDocument/2006/relationships" r:id="rId3"/>
        </xdr:cNvPr>
        <xdr:cNvSpPr/>
      </xdr:nvSpPr>
      <xdr:spPr>
        <a:xfrm>
          <a:off x="23066375" y="904875"/>
          <a:ext cx="111125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304800</xdr:colOff>
      <xdr:row>0</xdr:row>
      <xdr:rowOff>66676</xdr:rowOff>
    </xdr:from>
    <xdr:to>
      <xdr:col>1</xdr:col>
      <xdr:colOff>616938</xdr:colOff>
      <xdr:row>1</xdr:row>
      <xdr:rowOff>285751</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66676"/>
          <a:ext cx="1245588"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111125</xdr:colOff>
      <xdr:row>0</xdr:row>
      <xdr:rowOff>158750</xdr:rowOff>
    </xdr:from>
    <xdr:to>
      <xdr:col>22</xdr:col>
      <xdr:colOff>476250</xdr:colOff>
      <xdr:row>1</xdr:row>
      <xdr:rowOff>279399</xdr:rowOff>
    </xdr:to>
    <xdr:sp macro="" textlink="">
      <xdr:nvSpPr>
        <xdr:cNvPr id="3" name="Rectángulo redondeado 2">
          <a:hlinkClick xmlns:r="http://schemas.openxmlformats.org/officeDocument/2006/relationships" r:id="rId2"/>
        </xdr:cNvPr>
        <xdr:cNvSpPr/>
      </xdr:nvSpPr>
      <xdr:spPr>
        <a:xfrm>
          <a:off x="26162000" y="158750"/>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111125</xdr:colOff>
      <xdr:row>1</xdr:row>
      <xdr:rowOff>365125</xdr:rowOff>
    </xdr:from>
    <xdr:to>
      <xdr:col>22</xdr:col>
      <xdr:colOff>460375</xdr:colOff>
      <xdr:row>3</xdr:row>
      <xdr:rowOff>25399</xdr:rowOff>
    </xdr:to>
    <xdr:sp macro="" textlink="">
      <xdr:nvSpPr>
        <xdr:cNvPr id="4" name="Rectángulo redondeado 3">
          <a:hlinkClick xmlns:r="http://schemas.openxmlformats.org/officeDocument/2006/relationships" r:id="rId3"/>
        </xdr:cNvPr>
        <xdr:cNvSpPr/>
      </xdr:nvSpPr>
      <xdr:spPr>
        <a:xfrm>
          <a:off x="26162000" y="777875"/>
          <a:ext cx="10795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47626</xdr:colOff>
      <xdr:row>14</xdr:row>
      <xdr:rowOff>85725</xdr:rowOff>
    </xdr:from>
    <xdr:to>
      <xdr:col>3</xdr:col>
      <xdr:colOff>2400300</xdr:colOff>
      <xdr:row>37</xdr:row>
      <xdr:rowOff>142875</xdr:rowOff>
    </xdr:to>
    <xdr:pic>
      <xdr:nvPicPr>
        <xdr:cNvPr id="18" name="Imagen 17"/>
        <xdr:cNvPicPr/>
      </xdr:nvPicPr>
      <xdr:blipFill>
        <a:blip xmlns:r="http://schemas.openxmlformats.org/officeDocument/2006/relationships" r:embed="rId1"/>
        <a:stretch>
          <a:fillRect/>
        </a:stretch>
      </xdr:blipFill>
      <xdr:spPr>
        <a:xfrm>
          <a:off x="304801" y="3505200"/>
          <a:ext cx="7305674" cy="4438650"/>
        </a:xfrm>
        <a:prstGeom prst="rect">
          <a:avLst/>
        </a:prstGeom>
      </xdr:spPr>
    </xdr:pic>
    <xdr:clientData/>
  </xdr:twoCellAnchor>
  <xdr:twoCellAnchor editAs="oneCell">
    <xdr:from>
      <xdr:col>0</xdr:col>
      <xdr:colOff>247650</xdr:colOff>
      <xdr:row>0</xdr:row>
      <xdr:rowOff>0</xdr:rowOff>
    </xdr:from>
    <xdr:to>
      <xdr:col>1</xdr:col>
      <xdr:colOff>1514475</xdr:colOff>
      <xdr:row>2</xdr:row>
      <xdr:rowOff>9525</xdr:rowOff>
    </xdr:to>
    <xdr:pic>
      <xdr:nvPicPr>
        <xdr:cNvPr id="22" name="Imagen 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0"/>
          <a:ext cx="1524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514350</xdr:colOff>
      <xdr:row>2</xdr:row>
      <xdr:rowOff>171450</xdr:rowOff>
    </xdr:from>
    <xdr:to>
      <xdr:col>2</xdr:col>
      <xdr:colOff>1619250</xdr:colOff>
      <xdr:row>5</xdr:row>
      <xdr:rowOff>133349</xdr:rowOff>
    </xdr:to>
    <xdr:sp macro="" textlink="">
      <xdr:nvSpPr>
        <xdr:cNvPr id="23" name="Rectángulo redondeado 22">
          <a:hlinkClick xmlns:r="http://schemas.openxmlformats.org/officeDocument/2006/relationships" r:id="rId3"/>
        </xdr:cNvPr>
        <xdr:cNvSpPr/>
      </xdr:nvSpPr>
      <xdr:spPr>
        <a:xfrm>
          <a:off x="3248025" y="1238250"/>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1. Objetivo</a:t>
          </a:r>
          <a:r>
            <a:rPr lang="en-US" sz="1100" baseline="0">
              <a:latin typeface="Humanst521 BT" panose="020B0602020204020204" pitchFamily="34" charset="0"/>
            </a:rPr>
            <a:t> </a:t>
          </a:r>
        </a:p>
        <a:p>
          <a:pPr algn="ctr"/>
          <a:r>
            <a:rPr lang="en-US" sz="1100" baseline="0">
              <a:latin typeface="Humanst521 BT" panose="020B0602020204020204" pitchFamily="34" charset="0"/>
            </a:rPr>
            <a:t>2. Metodología </a:t>
          </a:r>
        </a:p>
      </xdr:txBody>
    </xdr:sp>
    <xdr:clientData/>
  </xdr:twoCellAnchor>
  <xdr:twoCellAnchor>
    <xdr:from>
      <xdr:col>3</xdr:col>
      <xdr:colOff>342900</xdr:colOff>
      <xdr:row>2</xdr:row>
      <xdr:rowOff>171450</xdr:rowOff>
    </xdr:from>
    <xdr:to>
      <xdr:col>3</xdr:col>
      <xdr:colOff>1371600</xdr:colOff>
      <xdr:row>5</xdr:row>
      <xdr:rowOff>133349</xdr:rowOff>
    </xdr:to>
    <xdr:sp macro="" textlink="">
      <xdr:nvSpPr>
        <xdr:cNvPr id="24" name="Rectángulo redondeado 23">
          <a:hlinkClick xmlns:r="http://schemas.openxmlformats.org/officeDocument/2006/relationships" r:id="rId4"/>
        </xdr:cNvPr>
        <xdr:cNvSpPr/>
      </xdr:nvSpPr>
      <xdr:spPr>
        <a:xfrm>
          <a:off x="5553075" y="1238250"/>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twoCellAnchor>
    <xdr:from>
      <xdr:col>1</xdr:col>
      <xdr:colOff>1809750</xdr:colOff>
      <xdr:row>2</xdr:row>
      <xdr:rowOff>161925</xdr:rowOff>
    </xdr:from>
    <xdr:to>
      <xdr:col>2</xdr:col>
      <xdr:colOff>428625</xdr:colOff>
      <xdr:row>5</xdr:row>
      <xdr:rowOff>123824</xdr:rowOff>
    </xdr:to>
    <xdr:sp macro="" textlink="">
      <xdr:nvSpPr>
        <xdr:cNvPr id="25" name="Rectángulo redondeado 24">
          <a:hlinkClick xmlns:r="http://schemas.openxmlformats.org/officeDocument/2006/relationships" r:id="rId5"/>
        </xdr:cNvPr>
        <xdr:cNvSpPr/>
      </xdr:nvSpPr>
      <xdr:spPr>
        <a:xfrm>
          <a:off x="2066925" y="1228725"/>
          <a:ext cx="1095375"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1</xdr:col>
      <xdr:colOff>1809750</xdr:colOff>
      <xdr:row>6</xdr:row>
      <xdr:rowOff>171450</xdr:rowOff>
    </xdr:from>
    <xdr:to>
      <xdr:col>2</xdr:col>
      <xdr:colOff>438150</xdr:colOff>
      <xdr:row>9</xdr:row>
      <xdr:rowOff>133349</xdr:rowOff>
    </xdr:to>
    <xdr:sp macro="" textlink="">
      <xdr:nvSpPr>
        <xdr:cNvPr id="26" name="Rectángulo redondeado 25">
          <a:hlinkClick xmlns:r="http://schemas.openxmlformats.org/officeDocument/2006/relationships" r:id="rId6"/>
        </xdr:cNvPr>
        <xdr:cNvSpPr/>
      </xdr:nvSpPr>
      <xdr:spPr>
        <a:xfrm>
          <a:off x="2066925" y="2000250"/>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2</xdr:col>
      <xdr:colOff>1695450</xdr:colOff>
      <xdr:row>6</xdr:row>
      <xdr:rowOff>171450</xdr:rowOff>
    </xdr:from>
    <xdr:to>
      <xdr:col>3</xdr:col>
      <xdr:colOff>257174</xdr:colOff>
      <xdr:row>9</xdr:row>
      <xdr:rowOff>133349</xdr:rowOff>
    </xdr:to>
    <xdr:sp macro="" textlink="">
      <xdr:nvSpPr>
        <xdr:cNvPr id="27" name="Rectángulo redondeado 26">
          <a:hlinkClick xmlns:r="http://schemas.openxmlformats.org/officeDocument/2006/relationships" r:id="rId7"/>
        </xdr:cNvPr>
        <xdr:cNvSpPr/>
      </xdr:nvSpPr>
      <xdr:spPr>
        <a:xfrm>
          <a:off x="4429125" y="2000250"/>
          <a:ext cx="1038224"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4. Riesgos UIS vs</a:t>
          </a:r>
          <a:r>
            <a:rPr lang="en-US" sz="1100" baseline="0">
              <a:latin typeface="Humanst521 BT" panose="020B0602020204020204" pitchFamily="34" charset="0"/>
            </a:rPr>
            <a:t> </a:t>
          </a:r>
          <a:r>
            <a:rPr lang="en-US" sz="1100">
              <a:latin typeface="Humanst521 BT" panose="020B0602020204020204" pitchFamily="34" charset="0"/>
            </a:rPr>
            <a:t>Guía DAFP</a:t>
          </a:r>
          <a:endParaRPr lang="en-US" sz="1100" baseline="0">
            <a:latin typeface="Humanst521 BT" panose="020B0602020204020204" pitchFamily="34" charset="0"/>
          </a:endParaRPr>
        </a:p>
      </xdr:txBody>
    </xdr:sp>
    <xdr:clientData/>
  </xdr:twoCellAnchor>
  <xdr:twoCellAnchor>
    <xdr:from>
      <xdr:col>3</xdr:col>
      <xdr:colOff>342900</xdr:colOff>
      <xdr:row>6</xdr:row>
      <xdr:rowOff>171450</xdr:rowOff>
    </xdr:from>
    <xdr:to>
      <xdr:col>3</xdr:col>
      <xdr:colOff>1371600</xdr:colOff>
      <xdr:row>9</xdr:row>
      <xdr:rowOff>133349</xdr:rowOff>
    </xdr:to>
    <xdr:sp macro="" textlink="">
      <xdr:nvSpPr>
        <xdr:cNvPr id="28" name="Rectángulo redondeado 27">
          <a:hlinkClick xmlns:r="http://schemas.openxmlformats.org/officeDocument/2006/relationships" r:id="rId8"/>
        </xdr:cNvPr>
        <xdr:cNvSpPr/>
      </xdr:nvSpPr>
      <xdr:spPr>
        <a:xfrm>
          <a:off x="5553075" y="2000250"/>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5. Aspectos por Mejorar</a:t>
          </a:r>
        </a:p>
      </xdr:txBody>
    </xdr:sp>
    <xdr:clientData/>
  </xdr:twoCellAnchor>
  <xdr:twoCellAnchor>
    <xdr:from>
      <xdr:col>2</xdr:col>
      <xdr:colOff>504824</xdr:colOff>
      <xdr:row>6</xdr:row>
      <xdr:rowOff>171450</xdr:rowOff>
    </xdr:from>
    <xdr:to>
      <xdr:col>2</xdr:col>
      <xdr:colOff>1609723</xdr:colOff>
      <xdr:row>9</xdr:row>
      <xdr:rowOff>133349</xdr:rowOff>
    </xdr:to>
    <xdr:sp macro="" textlink="">
      <xdr:nvSpPr>
        <xdr:cNvPr id="29" name="Rectángulo redondeado 28">
          <a:hlinkClick xmlns:r="http://schemas.openxmlformats.org/officeDocument/2006/relationships" r:id="rId9"/>
        </xdr:cNvPr>
        <xdr:cNvSpPr/>
      </xdr:nvSpPr>
      <xdr:spPr>
        <a:xfrm>
          <a:off x="3238499" y="2000250"/>
          <a:ext cx="1104899"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3.4 Indicadores </a:t>
          </a:r>
        </a:p>
      </xdr:txBody>
    </xdr:sp>
    <xdr:clientData/>
  </xdr:twoCellAnchor>
  <xdr:twoCellAnchor>
    <xdr:from>
      <xdr:col>2</xdr:col>
      <xdr:colOff>1714500</xdr:colOff>
      <xdr:row>2</xdr:row>
      <xdr:rowOff>171450</xdr:rowOff>
    </xdr:from>
    <xdr:to>
      <xdr:col>3</xdr:col>
      <xdr:colOff>266700</xdr:colOff>
      <xdr:row>5</xdr:row>
      <xdr:rowOff>133349</xdr:rowOff>
    </xdr:to>
    <xdr:sp macro="" textlink="">
      <xdr:nvSpPr>
        <xdr:cNvPr id="30" name="Rectángulo redondeado 29">
          <a:hlinkClick xmlns:r="http://schemas.openxmlformats.org/officeDocument/2006/relationships" r:id="rId10"/>
        </xdr:cNvPr>
        <xdr:cNvSpPr/>
      </xdr:nvSpPr>
      <xdr:spPr>
        <a:xfrm>
          <a:off x="4448175" y="1238250"/>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3</xdr:col>
      <xdr:colOff>1466850</xdr:colOff>
      <xdr:row>2</xdr:row>
      <xdr:rowOff>171450</xdr:rowOff>
    </xdr:from>
    <xdr:to>
      <xdr:col>4</xdr:col>
      <xdr:colOff>19050</xdr:colOff>
      <xdr:row>9</xdr:row>
      <xdr:rowOff>142875</xdr:rowOff>
    </xdr:to>
    <xdr:sp macro="" textlink="">
      <xdr:nvSpPr>
        <xdr:cNvPr id="31" name="Rectángulo redondeado 30">
          <a:hlinkClick xmlns:r="http://schemas.openxmlformats.org/officeDocument/2006/relationships" r:id="rId11"/>
        </xdr:cNvPr>
        <xdr:cNvSpPr/>
      </xdr:nvSpPr>
      <xdr:spPr>
        <a:xfrm>
          <a:off x="6677025" y="1238250"/>
          <a:ext cx="1028700" cy="1304925"/>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1592746</xdr:colOff>
      <xdr:row>0</xdr:row>
      <xdr:rowOff>95250</xdr:rowOff>
    </xdr:from>
    <xdr:to>
      <xdr:col>1</xdr:col>
      <xdr:colOff>600076</xdr:colOff>
      <xdr:row>1</xdr:row>
      <xdr:rowOff>314325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2746" y="95250"/>
          <a:ext cx="16171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114300</xdr:colOff>
      <xdr:row>0</xdr:row>
      <xdr:rowOff>228600</xdr:rowOff>
    </xdr:from>
    <xdr:to>
      <xdr:col>21</xdr:col>
      <xdr:colOff>1209675</xdr:colOff>
      <xdr:row>1</xdr:row>
      <xdr:rowOff>323849</xdr:rowOff>
    </xdr:to>
    <xdr:sp macro="" textlink="">
      <xdr:nvSpPr>
        <xdr:cNvPr id="3" name="Rectángulo redondeado 2">
          <a:hlinkClick xmlns:r="http://schemas.openxmlformats.org/officeDocument/2006/relationships" r:id="rId2"/>
        </xdr:cNvPr>
        <xdr:cNvSpPr/>
      </xdr:nvSpPr>
      <xdr:spPr>
        <a:xfrm>
          <a:off x="33870900" y="228600"/>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133350</xdr:colOff>
      <xdr:row>1</xdr:row>
      <xdr:rowOff>381000</xdr:rowOff>
    </xdr:from>
    <xdr:to>
      <xdr:col>21</xdr:col>
      <xdr:colOff>1238250</xdr:colOff>
      <xdr:row>4</xdr:row>
      <xdr:rowOff>133349</xdr:rowOff>
    </xdr:to>
    <xdr:sp macro="" textlink="">
      <xdr:nvSpPr>
        <xdr:cNvPr id="4" name="Rectángulo redondeado 3">
          <a:hlinkClick xmlns:r="http://schemas.openxmlformats.org/officeDocument/2006/relationships" r:id="rId3"/>
        </xdr:cNvPr>
        <xdr:cNvSpPr/>
      </xdr:nvSpPr>
      <xdr:spPr>
        <a:xfrm>
          <a:off x="33889950" y="819150"/>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1597478</xdr:colOff>
      <xdr:row>0</xdr:row>
      <xdr:rowOff>134711</xdr:rowOff>
    </xdr:from>
    <xdr:to>
      <xdr:col>1</xdr:col>
      <xdr:colOff>1032782</xdr:colOff>
      <xdr:row>1</xdr:row>
      <xdr:rowOff>386443</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7478" y="134711"/>
          <a:ext cx="1666875" cy="741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114300</xdr:colOff>
      <xdr:row>0</xdr:row>
      <xdr:rowOff>342900</xdr:rowOff>
    </xdr:from>
    <xdr:to>
      <xdr:col>22</xdr:col>
      <xdr:colOff>447675</xdr:colOff>
      <xdr:row>1</xdr:row>
      <xdr:rowOff>419099</xdr:rowOff>
    </xdr:to>
    <xdr:sp macro="" textlink="">
      <xdr:nvSpPr>
        <xdr:cNvPr id="3" name="Rectángulo redondeado 2">
          <a:hlinkClick xmlns:r="http://schemas.openxmlformats.org/officeDocument/2006/relationships" r:id="rId2"/>
        </xdr:cNvPr>
        <xdr:cNvSpPr/>
      </xdr:nvSpPr>
      <xdr:spPr>
        <a:xfrm>
          <a:off x="24098250" y="342900"/>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108857</xdr:colOff>
      <xdr:row>2</xdr:row>
      <xdr:rowOff>0</xdr:rowOff>
    </xdr:from>
    <xdr:to>
      <xdr:col>22</xdr:col>
      <xdr:colOff>462643</xdr:colOff>
      <xdr:row>4</xdr:row>
      <xdr:rowOff>29934</xdr:rowOff>
    </xdr:to>
    <xdr:sp macro="" textlink="">
      <xdr:nvSpPr>
        <xdr:cNvPr id="4" name="Rectángulo redondeado 3">
          <a:hlinkClick xmlns:r="http://schemas.openxmlformats.org/officeDocument/2006/relationships" r:id="rId3"/>
        </xdr:cNvPr>
        <xdr:cNvSpPr/>
      </xdr:nvSpPr>
      <xdr:spPr>
        <a:xfrm>
          <a:off x="30507214" y="979714"/>
          <a:ext cx="1115786"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457200</xdr:colOff>
      <xdr:row>0</xdr:row>
      <xdr:rowOff>57150</xdr:rowOff>
    </xdr:from>
    <xdr:to>
      <xdr:col>1</xdr:col>
      <xdr:colOff>385082</xdr:colOff>
      <xdr:row>1</xdr:row>
      <xdr:rowOff>257175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57200" y="57150"/>
          <a:ext cx="1219200" cy="552450"/>
        </a:xfrm>
        <a:prstGeom prst="rect">
          <a:avLst/>
        </a:prstGeom>
        <a:noFill/>
        <a:ln w="9525">
          <a:noFill/>
          <a:miter lim="800000"/>
          <a:headEnd/>
          <a:tailEnd/>
        </a:ln>
      </xdr:spPr>
    </xdr:pic>
    <xdr:clientData/>
  </xdr:twoCellAnchor>
  <xdr:twoCellAnchor>
    <xdr:from>
      <xdr:col>21</xdr:col>
      <xdr:colOff>108857</xdr:colOff>
      <xdr:row>0</xdr:row>
      <xdr:rowOff>68036</xdr:rowOff>
    </xdr:from>
    <xdr:to>
      <xdr:col>22</xdr:col>
      <xdr:colOff>428625</xdr:colOff>
      <xdr:row>1</xdr:row>
      <xdr:rowOff>247649</xdr:rowOff>
    </xdr:to>
    <xdr:sp macro="" textlink="">
      <xdr:nvSpPr>
        <xdr:cNvPr id="3" name="Rectángulo redondeado 2">
          <a:hlinkClick xmlns:r="http://schemas.openxmlformats.org/officeDocument/2006/relationships" r:id="rId2"/>
        </xdr:cNvPr>
        <xdr:cNvSpPr/>
      </xdr:nvSpPr>
      <xdr:spPr>
        <a:xfrm>
          <a:off x="21213536" y="68036"/>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122463</xdr:colOff>
      <xdr:row>1</xdr:row>
      <xdr:rowOff>326570</xdr:rowOff>
    </xdr:from>
    <xdr:to>
      <xdr:col>22</xdr:col>
      <xdr:colOff>449034</xdr:colOff>
      <xdr:row>3</xdr:row>
      <xdr:rowOff>125184</xdr:rowOff>
    </xdr:to>
    <xdr:sp macro="" textlink="">
      <xdr:nvSpPr>
        <xdr:cNvPr id="4" name="Rectángulo redondeado 3">
          <a:hlinkClick xmlns:r="http://schemas.openxmlformats.org/officeDocument/2006/relationships" r:id="rId3"/>
        </xdr:cNvPr>
        <xdr:cNvSpPr/>
      </xdr:nvSpPr>
      <xdr:spPr>
        <a:xfrm>
          <a:off x="21594534" y="680356"/>
          <a:ext cx="1102179"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190500</xdr:colOff>
      <xdr:row>0</xdr:row>
      <xdr:rowOff>38100</xdr:rowOff>
    </xdr:from>
    <xdr:to>
      <xdr:col>1</xdr:col>
      <xdr:colOff>552450</xdr:colOff>
      <xdr:row>1</xdr:row>
      <xdr:rowOff>314325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8100"/>
          <a:ext cx="15144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95250</xdr:colOff>
      <xdr:row>0</xdr:row>
      <xdr:rowOff>174625</xdr:rowOff>
    </xdr:from>
    <xdr:to>
      <xdr:col>23</xdr:col>
      <xdr:colOff>142875</xdr:colOff>
      <xdr:row>2</xdr:row>
      <xdr:rowOff>9524</xdr:rowOff>
    </xdr:to>
    <xdr:sp macro="" textlink="">
      <xdr:nvSpPr>
        <xdr:cNvPr id="3" name="Rectángulo redondeado 2">
          <a:hlinkClick xmlns:r="http://schemas.openxmlformats.org/officeDocument/2006/relationships" r:id="rId2"/>
        </xdr:cNvPr>
        <xdr:cNvSpPr/>
      </xdr:nvSpPr>
      <xdr:spPr>
        <a:xfrm>
          <a:off x="22352000" y="174625"/>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95250</xdr:colOff>
      <xdr:row>2</xdr:row>
      <xdr:rowOff>95250</xdr:rowOff>
    </xdr:from>
    <xdr:to>
      <xdr:col>23</xdr:col>
      <xdr:colOff>158750</xdr:colOff>
      <xdr:row>4</xdr:row>
      <xdr:rowOff>311149</xdr:rowOff>
    </xdr:to>
    <xdr:sp macro="" textlink="">
      <xdr:nvSpPr>
        <xdr:cNvPr id="4" name="Rectángulo redondeado 3">
          <a:hlinkClick xmlns:r="http://schemas.openxmlformats.org/officeDocument/2006/relationships" r:id="rId3"/>
        </xdr:cNvPr>
        <xdr:cNvSpPr/>
      </xdr:nvSpPr>
      <xdr:spPr>
        <a:xfrm>
          <a:off x="22637750" y="793750"/>
          <a:ext cx="111125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657225</xdr:colOff>
      <xdr:row>0</xdr:row>
      <xdr:rowOff>57150</xdr:rowOff>
    </xdr:from>
    <xdr:to>
      <xdr:col>1</xdr:col>
      <xdr:colOff>704850</xdr:colOff>
      <xdr:row>1</xdr:row>
      <xdr:rowOff>295275</xdr:rowOff>
    </xdr:to>
    <xdr:pic>
      <xdr:nvPicPr>
        <xdr:cNvPr id="2" name="Picture 2">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57150"/>
          <a:ext cx="1390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95250</xdr:colOff>
      <xdr:row>0</xdr:row>
      <xdr:rowOff>122465</xdr:rowOff>
    </xdr:from>
    <xdr:to>
      <xdr:col>22</xdr:col>
      <xdr:colOff>442232</xdr:colOff>
      <xdr:row>1</xdr:row>
      <xdr:rowOff>274864</xdr:rowOff>
    </xdr:to>
    <xdr:sp macro="" textlink="">
      <xdr:nvSpPr>
        <xdr:cNvPr id="3" name="Rectángulo redondeado 2">
          <a:hlinkClick xmlns:r="http://schemas.openxmlformats.org/officeDocument/2006/relationships" r:id="rId2"/>
        </xdr:cNvPr>
        <xdr:cNvSpPr/>
      </xdr:nvSpPr>
      <xdr:spPr>
        <a:xfrm>
          <a:off x="20451536" y="122465"/>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21</xdr:col>
      <xdr:colOff>95250</xdr:colOff>
      <xdr:row>1</xdr:row>
      <xdr:rowOff>340179</xdr:rowOff>
    </xdr:from>
    <xdr:to>
      <xdr:col>22</xdr:col>
      <xdr:colOff>449035</xdr:colOff>
      <xdr:row>3</xdr:row>
      <xdr:rowOff>29935</xdr:rowOff>
    </xdr:to>
    <xdr:sp macro="" textlink="">
      <xdr:nvSpPr>
        <xdr:cNvPr id="4" name="Rectángulo redondeado 3">
          <a:hlinkClick xmlns:r="http://schemas.openxmlformats.org/officeDocument/2006/relationships" r:id="rId3"/>
        </xdr:cNvPr>
        <xdr:cNvSpPr/>
      </xdr:nvSpPr>
      <xdr:spPr>
        <a:xfrm>
          <a:off x="20451536" y="721179"/>
          <a:ext cx="1102178"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819150</xdr:colOff>
      <xdr:row>2</xdr:row>
      <xdr:rowOff>66675</xdr:rowOff>
    </xdr:to>
    <xdr:pic>
      <xdr:nvPicPr>
        <xdr:cNvPr id="13" name="Imagen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0"/>
          <a:ext cx="1524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9525</xdr:colOff>
      <xdr:row>3</xdr:row>
      <xdr:rowOff>180975</xdr:rowOff>
    </xdr:from>
    <xdr:to>
      <xdr:col>6</xdr:col>
      <xdr:colOff>561975</xdr:colOff>
      <xdr:row>6</xdr:row>
      <xdr:rowOff>142874</xdr:rowOff>
    </xdr:to>
    <xdr:sp macro="" textlink="">
      <xdr:nvSpPr>
        <xdr:cNvPr id="14" name="Rectángulo redondeado 13">
          <a:hlinkClick xmlns:r="http://schemas.openxmlformats.org/officeDocument/2006/relationships" r:id="rId2"/>
        </xdr:cNvPr>
        <xdr:cNvSpPr/>
      </xdr:nvSpPr>
      <xdr:spPr>
        <a:xfrm>
          <a:off x="4419600" y="1381125"/>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1. Objetivo</a:t>
          </a:r>
          <a:r>
            <a:rPr lang="en-US" sz="1100" baseline="0">
              <a:latin typeface="Humanst521 BT" panose="020B0602020204020204" pitchFamily="34" charset="0"/>
            </a:rPr>
            <a:t> </a:t>
          </a:r>
        </a:p>
        <a:p>
          <a:pPr algn="ctr"/>
          <a:r>
            <a:rPr lang="en-US" sz="1100" baseline="0">
              <a:latin typeface="Humanst521 BT" panose="020B0602020204020204" pitchFamily="34" charset="0"/>
            </a:rPr>
            <a:t>2. Metodología </a:t>
          </a:r>
        </a:p>
      </xdr:txBody>
    </xdr:sp>
    <xdr:clientData/>
  </xdr:twoCellAnchor>
  <xdr:twoCellAnchor>
    <xdr:from>
      <xdr:col>7</xdr:col>
      <xdr:colOff>933450</xdr:colOff>
      <xdr:row>3</xdr:row>
      <xdr:rowOff>180975</xdr:rowOff>
    </xdr:from>
    <xdr:to>
      <xdr:col>8</xdr:col>
      <xdr:colOff>962025</xdr:colOff>
      <xdr:row>6</xdr:row>
      <xdr:rowOff>142874</xdr:rowOff>
    </xdr:to>
    <xdr:sp macro="" textlink="">
      <xdr:nvSpPr>
        <xdr:cNvPr id="15" name="Rectángulo redondeado 14">
          <a:hlinkClick xmlns:r="http://schemas.openxmlformats.org/officeDocument/2006/relationships" r:id="rId3"/>
        </xdr:cNvPr>
        <xdr:cNvSpPr/>
      </xdr:nvSpPr>
      <xdr:spPr>
        <a:xfrm>
          <a:off x="6724650" y="138112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twoCellAnchor>
    <xdr:from>
      <xdr:col>3</xdr:col>
      <xdr:colOff>2305050</xdr:colOff>
      <xdr:row>3</xdr:row>
      <xdr:rowOff>171450</xdr:rowOff>
    </xdr:from>
    <xdr:to>
      <xdr:col>4</xdr:col>
      <xdr:colOff>476250</xdr:colOff>
      <xdr:row>6</xdr:row>
      <xdr:rowOff>133349</xdr:rowOff>
    </xdr:to>
    <xdr:sp macro="" textlink="">
      <xdr:nvSpPr>
        <xdr:cNvPr id="16" name="Rectángulo redondeado 15">
          <a:hlinkClick xmlns:r="http://schemas.openxmlformats.org/officeDocument/2006/relationships" r:id="rId4"/>
        </xdr:cNvPr>
        <xdr:cNvSpPr/>
      </xdr:nvSpPr>
      <xdr:spPr>
        <a:xfrm>
          <a:off x="3238500" y="1371600"/>
          <a:ext cx="1095375"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3</xdr:col>
      <xdr:colOff>2305050</xdr:colOff>
      <xdr:row>7</xdr:row>
      <xdr:rowOff>180975</xdr:rowOff>
    </xdr:from>
    <xdr:to>
      <xdr:col>4</xdr:col>
      <xdr:colOff>485775</xdr:colOff>
      <xdr:row>10</xdr:row>
      <xdr:rowOff>142874</xdr:rowOff>
    </xdr:to>
    <xdr:sp macro="" textlink="">
      <xdr:nvSpPr>
        <xdr:cNvPr id="17" name="Rectángulo redondeado 16">
          <a:hlinkClick xmlns:r="http://schemas.openxmlformats.org/officeDocument/2006/relationships" r:id="rId5"/>
        </xdr:cNvPr>
        <xdr:cNvSpPr/>
      </xdr:nvSpPr>
      <xdr:spPr>
        <a:xfrm>
          <a:off x="3238500" y="2143125"/>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6</xdr:col>
      <xdr:colOff>638175</xdr:colOff>
      <xdr:row>7</xdr:row>
      <xdr:rowOff>180975</xdr:rowOff>
    </xdr:from>
    <xdr:to>
      <xdr:col>7</xdr:col>
      <xdr:colOff>847724</xdr:colOff>
      <xdr:row>10</xdr:row>
      <xdr:rowOff>142874</xdr:rowOff>
    </xdr:to>
    <xdr:sp macro="" textlink="">
      <xdr:nvSpPr>
        <xdr:cNvPr id="18" name="Rectángulo redondeado 17">
          <a:hlinkClick xmlns:r="http://schemas.openxmlformats.org/officeDocument/2006/relationships" r:id="rId6"/>
        </xdr:cNvPr>
        <xdr:cNvSpPr/>
      </xdr:nvSpPr>
      <xdr:spPr>
        <a:xfrm>
          <a:off x="5600700" y="2143125"/>
          <a:ext cx="1038224"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4. Riesgos UIS vs</a:t>
          </a:r>
          <a:r>
            <a:rPr lang="en-US" sz="1100" baseline="0">
              <a:latin typeface="Humanst521 BT" panose="020B0602020204020204" pitchFamily="34" charset="0"/>
            </a:rPr>
            <a:t> </a:t>
          </a:r>
          <a:r>
            <a:rPr lang="en-US" sz="1100">
              <a:latin typeface="Humanst521 BT" panose="020B0602020204020204" pitchFamily="34" charset="0"/>
            </a:rPr>
            <a:t>Guía DAFP</a:t>
          </a:r>
          <a:endParaRPr lang="en-US" sz="1100" baseline="0">
            <a:latin typeface="Humanst521 BT" panose="020B0602020204020204" pitchFamily="34" charset="0"/>
          </a:endParaRPr>
        </a:p>
      </xdr:txBody>
    </xdr:sp>
    <xdr:clientData/>
  </xdr:twoCellAnchor>
  <xdr:twoCellAnchor>
    <xdr:from>
      <xdr:col>7</xdr:col>
      <xdr:colOff>933450</xdr:colOff>
      <xdr:row>7</xdr:row>
      <xdr:rowOff>180975</xdr:rowOff>
    </xdr:from>
    <xdr:to>
      <xdr:col>8</xdr:col>
      <xdr:colOff>962025</xdr:colOff>
      <xdr:row>10</xdr:row>
      <xdr:rowOff>142874</xdr:rowOff>
    </xdr:to>
    <xdr:sp macro="" textlink="">
      <xdr:nvSpPr>
        <xdr:cNvPr id="20" name="Rectángulo redondeado 19">
          <a:hlinkClick xmlns:r="http://schemas.openxmlformats.org/officeDocument/2006/relationships" r:id="rId7"/>
        </xdr:cNvPr>
        <xdr:cNvSpPr/>
      </xdr:nvSpPr>
      <xdr:spPr>
        <a:xfrm>
          <a:off x="6724650" y="214312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5. Aspectos por Mejorar</a:t>
          </a:r>
        </a:p>
      </xdr:txBody>
    </xdr:sp>
    <xdr:clientData/>
  </xdr:twoCellAnchor>
  <xdr:twoCellAnchor>
    <xdr:from>
      <xdr:col>4</xdr:col>
      <xdr:colOff>552449</xdr:colOff>
      <xdr:row>7</xdr:row>
      <xdr:rowOff>180975</xdr:rowOff>
    </xdr:from>
    <xdr:to>
      <xdr:col>6</xdr:col>
      <xdr:colOff>552448</xdr:colOff>
      <xdr:row>10</xdr:row>
      <xdr:rowOff>142874</xdr:rowOff>
    </xdr:to>
    <xdr:sp macro="" textlink="">
      <xdr:nvSpPr>
        <xdr:cNvPr id="21" name="Rectángulo redondeado 20">
          <a:hlinkClick xmlns:r="http://schemas.openxmlformats.org/officeDocument/2006/relationships" r:id="rId8"/>
        </xdr:cNvPr>
        <xdr:cNvSpPr/>
      </xdr:nvSpPr>
      <xdr:spPr>
        <a:xfrm>
          <a:off x="4410074" y="2143125"/>
          <a:ext cx="1104899"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3.4 Indicadores </a:t>
          </a:r>
        </a:p>
      </xdr:txBody>
    </xdr:sp>
    <xdr:clientData/>
  </xdr:twoCellAnchor>
  <xdr:twoCellAnchor>
    <xdr:from>
      <xdr:col>6</xdr:col>
      <xdr:colOff>657225</xdr:colOff>
      <xdr:row>3</xdr:row>
      <xdr:rowOff>180975</xdr:rowOff>
    </xdr:from>
    <xdr:to>
      <xdr:col>7</xdr:col>
      <xdr:colOff>857250</xdr:colOff>
      <xdr:row>6</xdr:row>
      <xdr:rowOff>142874</xdr:rowOff>
    </xdr:to>
    <xdr:sp macro="" textlink="">
      <xdr:nvSpPr>
        <xdr:cNvPr id="22" name="Rectángulo redondeado 21">
          <a:hlinkClick xmlns:r="http://schemas.openxmlformats.org/officeDocument/2006/relationships" r:id="rId9"/>
        </xdr:cNvPr>
        <xdr:cNvSpPr/>
      </xdr:nvSpPr>
      <xdr:spPr>
        <a:xfrm>
          <a:off x="5619750" y="138112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8</xdr:col>
      <xdr:colOff>1057275</xdr:colOff>
      <xdr:row>3</xdr:row>
      <xdr:rowOff>180975</xdr:rowOff>
    </xdr:from>
    <xdr:to>
      <xdr:col>9</xdr:col>
      <xdr:colOff>962025</xdr:colOff>
      <xdr:row>10</xdr:row>
      <xdr:rowOff>152400</xdr:rowOff>
    </xdr:to>
    <xdr:sp macro="" textlink="">
      <xdr:nvSpPr>
        <xdr:cNvPr id="23" name="Rectángulo redondeado 22">
          <a:hlinkClick xmlns:r="http://schemas.openxmlformats.org/officeDocument/2006/relationships" r:id="rId10"/>
        </xdr:cNvPr>
        <xdr:cNvSpPr/>
      </xdr:nvSpPr>
      <xdr:spPr>
        <a:xfrm>
          <a:off x="7848600" y="1381125"/>
          <a:ext cx="1028700" cy="1304925"/>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twoCellAnchor editAs="oneCell">
    <xdr:from>
      <xdr:col>10</xdr:col>
      <xdr:colOff>452145</xdr:colOff>
      <xdr:row>2</xdr:row>
      <xdr:rowOff>28575</xdr:rowOff>
    </xdr:from>
    <xdr:to>
      <xdr:col>13</xdr:col>
      <xdr:colOff>9525</xdr:colOff>
      <xdr:row>13</xdr:row>
      <xdr:rowOff>66675</xdr:rowOff>
    </xdr:to>
    <xdr:pic>
      <xdr:nvPicPr>
        <xdr:cNvPr id="24" name="Imagen 2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453270" y="1038225"/>
          <a:ext cx="633918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1581150</xdr:colOff>
      <xdr:row>3</xdr:row>
      <xdr:rowOff>171450</xdr:rowOff>
    </xdr:from>
    <xdr:to>
      <xdr:col>1</xdr:col>
      <xdr:colOff>2686050</xdr:colOff>
      <xdr:row>6</xdr:row>
      <xdr:rowOff>133349</xdr:rowOff>
    </xdr:to>
    <xdr:sp macro="" textlink="">
      <xdr:nvSpPr>
        <xdr:cNvPr id="12" name="Rectángulo redondeado 11">
          <a:hlinkClick xmlns:r="http://schemas.openxmlformats.org/officeDocument/2006/relationships" r:id="rId1"/>
        </xdr:cNvPr>
        <xdr:cNvSpPr/>
      </xdr:nvSpPr>
      <xdr:spPr>
        <a:xfrm>
          <a:off x="1828800" y="685800"/>
          <a:ext cx="11049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1</xdr:col>
      <xdr:colOff>1600200</xdr:colOff>
      <xdr:row>7</xdr:row>
      <xdr:rowOff>180975</xdr:rowOff>
    </xdr:from>
    <xdr:to>
      <xdr:col>1</xdr:col>
      <xdr:colOff>2695575</xdr:colOff>
      <xdr:row>10</xdr:row>
      <xdr:rowOff>142874</xdr:rowOff>
    </xdr:to>
    <xdr:sp macro="" textlink="">
      <xdr:nvSpPr>
        <xdr:cNvPr id="13" name="Rectángulo redondeado 12">
          <a:hlinkClick xmlns:r="http://schemas.openxmlformats.org/officeDocument/2006/relationships" r:id="rId2"/>
        </xdr:cNvPr>
        <xdr:cNvSpPr/>
      </xdr:nvSpPr>
      <xdr:spPr>
        <a:xfrm>
          <a:off x="1847850" y="1457325"/>
          <a:ext cx="1095375"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2</xdr:col>
      <xdr:colOff>1200150</xdr:colOff>
      <xdr:row>7</xdr:row>
      <xdr:rowOff>180975</xdr:rowOff>
    </xdr:from>
    <xdr:to>
      <xdr:col>2</xdr:col>
      <xdr:colOff>2238374</xdr:colOff>
      <xdr:row>10</xdr:row>
      <xdr:rowOff>142874</xdr:rowOff>
    </xdr:to>
    <xdr:sp macro="" textlink="">
      <xdr:nvSpPr>
        <xdr:cNvPr id="14" name="Rectángulo redondeado 13">
          <a:hlinkClick xmlns:r="http://schemas.openxmlformats.org/officeDocument/2006/relationships" r:id="rId3"/>
        </xdr:cNvPr>
        <xdr:cNvSpPr/>
      </xdr:nvSpPr>
      <xdr:spPr>
        <a:xfrm>
          <a:off x="4200525" y="1457325"/>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latin typeface="Humanst521 BT" panose="020B0602020204020204" pitchFamily="34" charset="0"/>
            </a:rPr>
            <a:t>4. Estado de madurez</a:t>
          </a:r>
          <a:endParaRPr lang="en-US" sz="1100" baseline="0">
            <a:latin typeface="Humanst521 BT" panose="020B0602020204020204" pitchFamily="34" charset="0"/>
          </a:endParaRPr>
        </a:p>
      </xdr:txBody>
    </xdr:sp>
    <xdr:clientData/>
  </xdr:twoCellAnchor>
  <xdr:twoCellAnchor>
    <xdr:from>
      <xdr:col>2</xdr:col>
      <xdr:colOff>1219200</xdr:colOff>
      <xdr:row>3</xdr:row>
      <xdr:rowOff>180975</xdr:rowOff>
    </xdr:from>
    <xdr:to>
      <xdr:col>2</xdr:col>
      <xdr:colOff>2247900</xdr:colOff>
      <xdr:row>6</xdr:row>
      <xdr:rowOff>142874</xdr:rowOff>
    </xdr:to>
    <xdr:sp macro="" textlink="">
      <xdr:nvSpPr>
        <xdr:cNvPr id="17" name="Rectángulo redondeado 16">
          <a:hlinkClick xmlns:r="http://schemas.openxmlformats.org/officeDocument/2006/relationships" r:id="rId4"/>
        </xdr:cNvPr>
        <xdr:cNvSpPr/>
      </xdr:nvSpPr>
      <xdr:spPr>
        <a:xfrm>
          <a:off x="4219575" y="695325"/>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editAs="oneCell">
    <xdr:from>
      <xdr:col>1</xdr:col>
      <xdr:colOff>0</xdr:colOff>
      <xdr:row>0</xdr:row>
      <xdr:rowOff>0</xdr:rowOff>
    </xdr:from>
    <xdr:to>
      <xdr:col>3</xdr:col>
      <xdr:colOff>838200</xdr:colOff>
      <xdr:row>2</xdr:row>
      <xdr:rowOff>9525</xdr:rowOff>
    </xdr:to>
    <xdr:pic>
      <xdr:nvPicPr>
        <xdr:cNvPr id="18" name="Imagen 1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9075" y="0"/>
          <a:ext cx="1524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2019300</xdr:colOff>
      <xdr:row>3</xdr:row>
      <xdr:rowOff>9525</xdr:rowOff>
    </xdr:from>
    <xdr:to>
      <xdr:col>3</xdr:col>
      <xdr:colOff>3124200</xdr:colOff>
      <xdr:row>5</xdr:row>
      <xdr:rowOff>161924</xdr:rowOff>
    </xdr:to>
    <xdr:sp macro="" textlink="">
      <xdr:nvSpPr>
        <xdr:cNvPr id="28" name="Rectángulo redondeado 27">
          <a:hlinkClick xmlns:r="http://schemas.openxmlformats.org/officeDocument/2006/relationships" r:id="rId6"/>
        </xdr:cNvPr>
        <xdr:cNvSpPr/>
      </xdr:nvSpPr>
      <xdr:spPr>
        <a:xfrm>
          <a:off x="2924175" y="1266825"/>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1. Objetivo</a:t>
          </a:r>
          <a:r>
            <a:rPr lang="en-US" sz="1100" baseline="0">
              <a:latin typeface="Humanst521 BT" panose="020B0602020204020204" pitchFamily="34" charset="0"/>
            </a:rPr>
            <a:t> </a:t>
          </a:r>
        </a:p>
        <a:p>
          <a:pPr algn="ctr"/>
          <a:r>
            <a:rPr lang="en-US" sz="1100" baseline="0">
              <a:latin typeface="Humanst521 BT" panose="020B0602020204020204" pitchFamily="34" charset="0"/>
            </a:rPr>
            <a:t>2. Metodología </a:t>
          </a:r>
        </a:p>
      </xdr:txBody>
    </xdr:sp>
    <xdr:clientData/>
  </xdr:twoCellAnchor>
  <xdr:twoCellAnchor>
    <xdr:from>
      <xdr:col>5</xdr:col>
      <xdr:colOff>123825</xdr:colOff>
      <xdr:row>3</xdr:row>
      <xdr:rowOff>9525</xdr:rowOff>
    </xdr:from>
    <xdr:to>
      <xdr:col>6</xdr:col>
      <xdr:colOff>257175</xdr:colOff>
      <xdr:row>5</xdr:row>
      <xdr:rowOff>161924</xdr:rowOff>
    </xdr:to>
    <xdr:sp macro="" textlink="">
      <xdr:nvSpPr>
        <xdr:cNvPr id="29" name="Rectángulo redondeado 28">
          <a:hlinkClick xmlns:r="http://schemas.openxmlformats.org/officeDocument/2006/relationships" r:id="rId7"/>
        </xdr:cNvPr>
        <xdr:cNvSpPr/>
      </xdr:nvSpPr>
      <xdr:spPr>
        <a:xfrm>
          <a:off x="5229225" y="126682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twoCellAnchor>
    <xdr:from>
      <xdr:col>3</xdr:col>
      <xdr:colOff>838200</xdr:colOff>
      <xdr:row>3</xdr:row>
      <xdr:rowOff>0</xdr:rowOff>
    </xdr:from>
    <xdr:to>
      <xdr:col>3</xdr:col>
      <xdr:colOff>1933575</xdr:colOff>
      <xdr:row>5</xdr:row>
      <xdr:rowOff>152399</xdr:rowOff>
    </xdr:to>
    <xdr:sp macro="" textlink="">
      <xdr:nvSpPr>
        <xdr:cNvPr id="30" name="Rectángulo redondeado 29">
          <a:hlinkClick xmlns:r="http://schemas.openxmlformats.org/officeDocument/2006/relationships" r:id="rId1"/>
        </xdr:cNvPr>
        <xdr:cNvSpPr/>
      </xdr:nvSpPr>
      <xdr:spPr>
        <a:xfrm>
          <a:off x="1743075" y="1257300"/>
          <a:ext cx="1095375"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3</xdr:col>
      <xdr:colOff>838200</xdr:colOff>
      <xdr:row>7</xdr:row>
      <xdr:rowOff>9525</xdr:rowOff>
    </xdr:from>
    <xdr:to>
      <xdr:col>3</xdr:col>
      <xdr:colOff>1943100</xdr:colOff>
      <xdr:row>10</xdr:row>
      <xdr:rowOff>95249</xdr:rowOff>
    </xdr:to>
    <xdr:sp macro="" textlink="">
      <xdr:nvSpPr>
        <xdr:cNvPr id="31" name="Rectángulo redondeado 30">
          <a:hlinkClick xmlns:r="http://schemas.openxmlformats.org/officeDocument/2006/relationships" r:id="rId2"/>
        </xdr:cNvPr>
        <xdr:cNvSpPr/>
      </xdr:nvSpPr>
      <xdr:spPr>
        <a:xfrm>
          <a:off x="1743075" y="2028825"/>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3</xdr:col>
      <xdr:colOff>3200400</xdr:colOff>
      <xdr:row>7</xdr:row>
      <xdr:rowOff>9525</xdr:rowOff>
    </xdr:from>
    <xdr:to>
      <xdr:col>5</xdr:col>
      <xdr:colOff>38099</xdr:colOff>
      <xdr:row>10</xdr:row>
      <xdr:rowOff>95249</xdr:rowOff>
    </xdr:to>
    <xdr:sp macro="" textlink="">
      <xdr:nvSpPr>
        <xdr:cNvPr id="32" name="Rectángulo redondeado 31">
          <a:hlinkClick xmlns:r="http://schemas.openxmlformats.org/officeDocument/2006/relationships" r:id="rId3"/>
        </xdr:cNvPr>
        <xdr:cNvSpPr/>
      </xdr:nvSpPr>
      <xdr:spPr>
        <a:xfrm>
          <a:off x="4105275" y="2028825"/>
          <a:ext cx="1038224"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4. Riesgos UIS vs</a:t>
          </a:r>
          <a:r>
            <a:rPr lang="en-US" sz="1100" baseline="0">
              <a:latin typeface="Humanst521 BT" panose="020B0602020204020204" pitchFamily="34" charset="0"/>
            </a:rPr>
            <a:t> </a:t>
          </a:r>
          <a:r>
            <a:rPr lang="en-US" sz="1100">
              <a:latin typeface="Humanst521 BT" panose="020B0602020204020204" pitchFamily="34" charset="0"/>
            </a:rPr>
            <a:t>Guía DAFP</a:t>
          </a:r>
          <a:endParaRPr lang="en-US" sz="1100" baseline="0">
            <a:latin typeface="Humanst521 BT" panose="020B0602020204020204" pitchFamily="34" charset="0"/>
          </a:endParaRPr>
        </a:p>
      </xdr:txBody>
    </xdr:sp>
    <xdr:clientData/>
  </xdr:twoCellAnchor>
  <xdr:twoCellAnchor>
    <xdr:from>
      <xdr:col>5</xdr:col>
      <xdr:colOff>123825</xdr:colOff>
      <xdr:row>7</xdr:row>
      <xdr:rowOff>9525</xdr:rowOff>
    </xdr:from>
    <xdr:to>
      <xdr:col>6</xdr:col>
      <xdr:colOff>257175</xdr:colOff>
      <xdr:row>10</xdr:row>
      <xdr:rowOff>95249</xdr:rowOff>
    </xdr:to>
    <xdr:sp macro="" textlink="">
      <xdr:nvSpPr>
        <xdr:cNvPr id="33" name="Rectángulo redondeado 32">
          <a:hlinkClick xmlns:r="http://schemas.openxmlformats.org/officeDocument/2006/relationships" r:id="rId8"/>
        </xdr:cNvPr>
        <xdr:cNvSpPr/>
      </xdr:nvSpPr>
      <xdr:spPr>
        <a:xfrm>
          <a:off x="5229225" y="202882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5. Aspectos por Mejorar</a:t>
          </a:r>
        </a:p>
      </xdr:txBody>
    </xdr:sp>
    <xdr:clientData/>
  </xdr:twoCellAnchor>
  <xdr:twoCellAnchor>
    <xdr:from>
      <xdr:col>3</xdr:col>
      <xdr:colOff>2009774</xdr:colOff>
      <xdr:row>7</xdr:row>
      <xdr:rowOff>9525</xdr:rowOff>
    </xdr:from>
    <xdr:to>
      <xdr:col>3</xdr:col>
      <xdr:colOff>3114673</xdr:colOff>
      <xdr:row>10</xdr:row>
      <xdr:rowOff>95249</xdr:rowOff>
    </xdr:to>
    <xdr:sp macro="" textlink="">
      <xdr:nvSpPr>
        <xdr:cNvPr id="34" name="Rectángulo redondeado 33">
          <a:hlinkClick xmlns:r="http://schemas.openxmlformats.org/officeDocument/2006/relationships" r:id="rId9"/>
        </xdr:cNvPr>
        <xdr:cNvSpPr/>
      </xdr:nvSpPr>
      <xdr:spPr>
        <a:xfrm>
          <a:off x="2914649" y="2028825"/>
          <a:ext cx="1104899"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3.4 Indicadores </a:t>
          </a:r>
        </a:p>
      </xdr:txBody>
    </xdr:sp>
    <xdr:clientData/>
  </xdr:twoCellAnchor>
  <xdr:twoCellAnchor>
    <xdr:from>
      <xdr:col>3</xdr:col>
      <xdr:colOff>3219450</xdr:colOff>
      <xdr:row>3</xdr:row>
      <xdr:rowOff>9525</xdr:rowOff>
    </xdr:from>
    <xdr:to>
      <xdr:col>5</xdr:col>
      <xdr:colOff>47625</xdr:colOff>
      <xdr:row>5</xdr:row>
      <xdr:rowOff>161924</xdr:rowOff>
    </xdr:to>
    <xdr:sp macro="" textlink="">
      <xdr:nvSpPr>
        <xdr:cNvPr id="35" name="Rectángulo redondeado 34">
          <a:hlinkClick xmlns:r="http://schemas.openxmlformats.org/officeDocument/2006/relationships" r:id="rId4"/>
        </xdr:cNvPr>
        <xdr:cNvSpPr/>
      </xdr:nvSpPr>
      <xdr:spPr>
        <a:xfrm>
          <a:off x="4124325" y="126682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6</xdr:col>
      <xdr:colOff>352425</xdr:colOff>
      <xdr:row>3</xdr:row>
      <xdr:rowOff>9525</xdr:rowOff>
    </xdr:from>
    <xdr:to>
      <xdr:col>7</xdr:col>
      <xdr:colOff>514350</xdr:colOff>
      <xdr:row>10</xdr:row>
      <xdr:rowOff>104775</xdr:rowOff>
    </xdr:to>
    <xdr:sp macro="" textlink="">
      <xdr:nvSpPr>
        <xdr:cNvPr id="36" name="Rectángulo redondeado 35">
          <a:hlinkClick xmlns:r="http://schemas.openxmlformats.org/officeDocument/2006/relationships" r:id="rId10"/>
        </xdr:cNvPr>
        <xdr:cNvSpPr/>
      </xdr:nvSpPr>
      <xdr:spPr>
        <a:xfrm>
          <a:off x="6353175" y="1266825"/>
          <a:ext cx="1028700" cy="1304925"/>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twoCellAnchor editAs="oneCell">
    <xdr:from>
      <xdr:col>7</xdr:col>
      <xdr:colOff>596017</xdr:colOff>
      <xdr:row>3</xdr:row>
      <xdr:rowOff>28575</xdr:rowOff>
    </xdr:from>
    <xdr:to>
      <xdr:col>8</xdr:col>
      <xdr:colOff>3691229</xdr:colOff>
      <xdr:row>10</xdr:row>
      <xdr:rowOff>152400</xdr:rowOff>
    </xdr:to>
    <xdr:pic>
      <xdr:nvPicPr>
        <xdr:cNvPr id="19" name="Imagen 18"/>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463542" y="1285875"/>
          <a:ext cx="3961987"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523875</xdr:colOff>
      <xdr:row>7</xdr:row>
      <xdr:rowOff>0</xdr:rowOff>
    </xdr:from>
    <xdr:to>
      <xdr:col>2</xdr:col>
      <xdr:colOff>1562099</xdr:colOff>
      <xdr:row>9</xdr:row>
      <xdr:rowOff>152399</xdr:rowOff>
    </xdr:to>
    <xdr:sp macro="" textlink="">
      <xdr:nvSpPr>
        <xdr:cNvPr id="14" name="Rectángulo redondeado 13">
          <a:hlinkClick xmlns:r="http://schemas.openxmlformats.org/officeDocument/2006/relationships" r:id="rId1"/>
        </xdr:cNvPr>
        <xdr:cNvSpPr/>
      </xdr:nvSpPr>
      <xdr:spPr>
        <a:xfrm>
          <a:off x="2790825" y="1333500"/>
          <a:ext cx="1038224"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a:t>4. Estado de madurez</a:t>
          </a:r>
          <a:endParaRPr lang="en-US" sz="1100" baseline="0"/>
        </a:p>
      </xdr:txBody>
    </xdr:sp>
    <xdr:clientData/>
  </xdr:twoCellAnchor>
  <xdr:twoCellAnchor>
    <xdr:from>
      <xdr:col>2</xdr:col>
      <xdr:colOff>542925</xdr:colOff>
      <xdr:row>3</xdr:row>
      <xdr:rowOff>0</xdr:rowOff>
    </xdr:from>
    <xdr:to>
      <xdr:col>2</xdr:col>
      <xdr:colOff>1571625</xdr:colOff>
      <xdr:row>5</xdr:row>
      <xdr:rowOff>152399</xdr:rowOff>
    </xdr:to>
    <xdr:sp macro="" textlink="">
      <xdr:nvSpPr>
        <xdr:cNvPr id="17" name="Rectángulo redondeado 16">
          <a:hlinkClick xmlns:r="http://schemas.openxmlformats.org/officeDocument/2006/relationships" r:id="rId2"/>
        </xdr:cNvPr>
        <xdr:cNvSpPr/>
      </xdr:nvSpPr>
      <xdr:spPr>
        <a:xfrm>
          <a:off x="2809875" y="571500"/>
          <a:ext cx="1028700" cy="533399"/>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aseline="0"/>
            <a:t>3.1 Procesos UIS </a:t>
          </a:r>
        </a:p>
      </xdr:txBody>
    </xdr:sp>
    <xdr:clientData/>
  </xdr:twoCellAnchor>
  <xdr:twoCellAnchor>
    <xdr:from>
      <xdr:col>3</xdr:col>
      <xdr:colOff>2219325</xdr:colOff>
      <xdr:row>3</xdr:row>
      <xdr:rowOff>47625</xdr:rowOff>
    </xdr:from>
    <xdr:to>
      <xdr:col>5</xdr:col>
      <xdr:colOff>38100</xdr:colOff>
      <xdr:row>6</xdr:row>
      <xdr:rowOff>133349</xdr:rowOff>
    </xdr:to>
    <xdr:sp macro="" textlink="">
      <xdr:nvSpPr>
        <xdr:cNvPr id="13" name="Rectángulo redondeado 12">
          <a:hlinkClick xmlns:r="http://schemas.openxmlformats.org/officeDocument/2006/relationships" r:id="rId3"/>
        </xdr:cNvPr>
        <xdr:cNvSpPr/>
      </xdr:nvSpPr>
      <xdr:spPr>
        <a:xfrm>
          <a:off x="3190875" y="1181100"/>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1. Objetivo</a:t>
          </a:r>
          <a:r>
            <a:rPr lang="en-US" sz="1100" baseline="0">
              <a:latin typeface="Humanst521 BT" panose="020B0602020204020204" pitchFamily="34" charset="0"/>
            </a:rPr>
            <a:t> </a:t>
          </a:r>
        </a:p>
        <a:p>
          <a:pPr algn="ctr"/>
          <a:r>
            <a:rPr lang="en-US" sz="1100" baseline="0">
              <a:latin typeface="Humanst521 BT" panose="020B0602020204020204" pitchFamily="34" charset="0"/>
            </a:rPr>
            <a:t>2. Metodología </a:t>
          </a:r>
        </a:p>
      </xdr:txBody>
    </xdr:sp>
    <xdr:clientData/>
  </xdr:twoCellAnchor>
  <xdr:twoCellAnchor>
    <xdr:from>
      <xdr:col>6</xdr:col>
      <xdr:colOff>342900</xdr:colOff>
      <xdr:row>3</xdr:row>
      <xdr:rowOff>47625</xdr:rowOff>
    </xdr:from>
    <xdr:to>
      <xdr:col>7</xdr:col>
      <xdr:colOff>133350</xdr:colOff>
      <xdr:row>6</xdr:row>
      <xdr:rowOff>133349</xdr:rowOff>
    </xdr:to>
    <xdr:sp macro="" textlink="">
      <xdr:nvSpPr>
        <xdr:cNvPr id="15" name="Rectángulo redondeado 14">
          <a:hlinkClick xmlns:r="http://schemas.openxmlformats.org/officeDocument/2006/relationships" r:id="rId4"/>
        </xdr:cNvPr>
        <xdr:cNvSpPr/>
      </xdr:nvSpPr>
      <xdr:spPr>
        <a:xfrm>
          <a:off x="5495925" y="1181100"/>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twoCellAnchor>
    <xdr:from>
      <xdr:col>3</xdr:col>
      <xdr:colOff>1038225</xdr:colOff>
      <xdr:row>3</xdr:row>
      <xdr:rowOff>38100</xdr:rowOff>
    </xdr:from>
    <xdr:to>
      <xdr:col>3</xdr:col>
      <xdr:colOff>2133600</xdr:colOff>
      <xdr:row>6</xdr:row>
      <xdr:rowOff>123824</xdr:rowOff>
    </xdr:to>
    <xdr:sp macro="" textlink="">
      <xdr:nvSpPr>
        <xdr:cNvPr id="16" name="Rectángulo redondeado 15">
          <a:hlinkClick xmlns:r="http://schemas.openxmlformats.org/officeDocument/2006/relationships" r:id="rId5"/>
        </xdr:cNvPr>
        <xdr:cNvSpPr/>
      </xdr:nvSpPr>
      <xdr:spPr>
        <a:xfrm>
          <a:off x="2009775" y="1171575"/>
          <a:ext cx="1095375"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3</xdr:col>
      <xdr:colOff>1038225</xdr:colOff>
      <xdr:row>7</xdr:row>
      <xdr:rowOff>171450</xdr:rowOff>
    </xdr:from>
    <xdr:to>
      <xdr:col>3</xdr:col>
      <xdr:colOff>2143125</xdr:colOff>
      <xdr:row>11</xdr:row>
      <xdr:rowOff>66674</xdr:rowOff>
    </xdr:to>
    <xdr:sp macro="" textlink="">
      <xdr:nvSpPr>
        <xdr:cNvPr id="18" name="Rectángulo redondeado 17">
          <a:hlinkClick xmlns:r="http://schemas.openxmlformats.org/officeDocument/2006/relationships" r:id="rId6"/>
        </xdr:cNvPr>
        <xdr:cNvSpPr/>
      </xdr:nvSpPr>
      <xdr:spPr>
        <a:xfrm>
          <a:off x="2009775" y="1943100"/>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5</xdr:col>
      <xdr:colOff>114300</xdr:colOff>
      <xdr:row>7</xdr:row>
      <xdr:rowOff>171450</xdr:rowOff>
    </xdr:from>
    <xdr:to>
      <xdr:col>6</xdr:col>
      <xdr:colOff>257174</xdr:colOff>
      <xdr:row>11</xdr:row>
      <xdr:rowOff>66674</xdr:rowOff>
    </xdr:to>
    <xdr:sp macro="" textlink="">
      <xdr:nvSpPr>
        <xdr:cNvPr id="28" name="Rectángulo redondeado 27">
          <a:hlinkClick xmlns:r="http://schemas.openxmlformats.org/officeDocument/2006/relationships" r:id="rId1"/>
        </xdr:cNvPr>
        <xdr:cNvSpPr/>
      </xdr:nvSpPr>
      <xdr:spPr>
        <a:xfrm>
          <a:off x="4371975" y="1943100"/>
          <a:ext cx="1038224"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4. Riesgos UIS vs</a:t>
          </a:r>
          <a:r>
            <a:rPr lang="en-US" sz="1100" baseline="0">
              <a:latin typeface="Humanst521 BT" panose="020B0602020204020204" pitchFamily="34" charset="0"/>
            </a:rPr>
            <a:t> </a:t>
          </a:r>
          <a:r>
            <a:rPr lang="en-US" sz="1100">
              <a:latin typeface="Humanst521 BT" panose="020B0602020204020204" pitchFamily="34" charset="0"/>
            </a:rPr>
            <a:t>Guía DAFP</a:t>
          </a:r>
          <a:endParaRPr lang="en-US" sz="1100" baseline="0">
            <a:latin typeface="Humanst521 BT" panose="020B0602020204020204" pitchFamily="34" charset="0"/>
          </a:endParaRPr>
        </a:p>
      </xdr:txBody>
    </xdr:sp>
    <xdr:clientData/>
  </xdr:twoCellAnchor>
  <xdr:twoCellAnchor>
    <xdr:from>
      <xdr:col>6</xdr:col>
      <xdr:colOff>342900</xdr:colOff>
      <xdr:row>7</xdr:row>
      <xdr:rowOff>171450</xdr:rowOff>
    </xdr:from>
    <xdr:to>
      <xdr:col>7</xdr:col>
      <xdr:colOff>133350</xdr:colOff>
      <xdr:row>11</xdr:row>
      <xdr:rowOff>66674</xdr:rowOff>
    </xdr:to>
    <xdr:sp macro="" textlink="">
      <xdr:nvSpPr>
        <xdr:cNvPr id="29" name="Rectángulo redondeado 28">
          <a:hlinkClick xmlns:r="http://schemas.openxmlformats.org/officeDocument/2006/relationships" r:id="rId7"/>
        </xdr:cNvPr>
        <xdr:cNvSpPr/>
      </xdr:nvSpPr>
      <xdr:spPr>
        <a:xfrm>
          <a:off x="5495925" y="1943100"/>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5. Aspectos por Mejorar</a:t>
          </a:r>
        </a:p>
      </xdr:txBody>
    </xdr:sp>
    <xdr:clientData/>
  </xdr:twoCellAnchor>
  <xdr:twoCellAnchor>
    <xdr:from>
      <xdr:col>3</xdr:col>
      <xdr:colOff>2209799</xdr:colOff>
      <xdr:row>7</xdr:row>
      <xdr:rowOff>171450</xdr:rowOff>
    </xdr:from>
    <xdr:to>
      <xdr:col>5</xdr:col>
      <xdr:colOff>28573</xdr:colOff>
      <xdr:row>11</xdr:row>
      <xdr:rowOff>66674</xdr:rowOff>
    </xdr:to>
    <xdr:sp macro="" textlink="">
      <xdr:nvSpPr>
        <xdr:cNvPr id="30" name="Rectángulo redondeado 29">
          <a:hlinkClick xmlns:r="http://schemas.openxmlformats.org/officeDocument/2006/relationships" r:id="rId8"/>
        </xdr:cNvPr>
        <xdr:cNvSpPr/>
      </xdr:nvSpPr>
      <xdr:spPr>
        <a:xfrm>
          <a:off x="3181349" y="1943100"/>
          <a:ext cx="1104899"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3.4 Indicadores </a:t>
          </a:r>
        </a:p>
      </xdr:txBody>
    </xdr:sp>
    <xdr:clientData/>
  </xdr:twoCellAnchor>
  <xdr:twoCellAnchor>
    <xdr:from>
      <xdr:col>5</xdr:col>
      <xdr:colOff>133350</xdr:colOff>
      <xdr:row>3</xdr:row>
      <xdr:rowOff>47625</xdr:rowOff>
    </xdr:from>
    <xdr:to>
      <xdr:col>6</xdr:col>
      <xdr:colOff>266700</xdr:colOff>
      <xdr:row>6</xdr:row>
      <xdr:rowOff>133349</xdr:rowOff>
    </xdr:to>
    <xdr:sp macro="" textlink="">
      <xdr:nvSpPr>
        <xdr:cNvPr id="31" name="Rectángulo redondeado 30">
          <a:hlinkClick xmlns:r="http://schemas.openxmlformats.org/officeDocument/2006/relationships" r:id="rId2"/>
        </xdr:cNvPr>
        <xdr:cNvSpPr/>
      </xdr:nvSpPr>
      <xdr:spPr>
        <a:xfrm>
          <a:off x="4391025" y="1181100"/>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7</xdr:col>
      <xdr:colOff>228600</xdr:colOff>
      <xdr:row>3</xdr:row>
      <xdr:rowOff>47625</xdr:rowOff>
    </xdr:from>
    <xdr:to>
      <xdr:col>7</xdr:col>
      <xdr:colOff>1257300</xdr:colOff>
      <xdr:row>12</xdr:row>
      <xdr:rowOff>9525</xdr:rowOff>
    </xdr:to>
    <xdr:sp macro="" textlink="">
      <xdr:nvSpPr>
        <xdr:cNvPr id="32" name="Rectángulo redondeado 31">
          <a:hlinkClick xmlns:r="http://schemas.openxmlformats.org/officeDocument/2006/relationships" r:id="rId9"/>
        </xdr:cNvPr>
        <xdr:cNvSpPr/>
      </xdr:nvSpPr>
      <xdr:spPr>
        <a:xfrm>
          <a:off x="6619875" y="1181100"/>
          <a:ext cx="1028700" cy="1304925"/>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twoCellAnchor editAs="oneCell">
    <xdr:from>
      <xdr:col>1</xdr:col>
      <xdr:colOff>0</xdr:colOff>
      <xdr:row>0</xdr:row>
      <xdr:rowOff>0</xdr:rowOff>
    </xdr:from>
    <xdr:to>
      <xdr:col>3</xdr:col>
      <xdr:colOff>838200</xdr:colOff>
      <xdr:row>2</xdr:row>
      <xdr:rowOff>9525</xdr:rowOff>
    </xdr:to>
    <xdr:pic>
      <xdr:nvPicPr>
        <xdr:cNvPr id="33" name="Imagen 3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85750" y="0"/>
          <a:ext cx="1524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2952750</xdr:colOff>
      <xdr:row>3</xdr:row>
      <xdr:rowOff>76200</xdr:rowOff>
    </xdr:from>
    <xdr:to>
      <xdr:col>3</xdr:col>
      <xdr:colOff>4057650</xdr:colOff>
      <xdr:row>6</xdr:row>
      <xdr:rowOff>38099</xdr:rowOff>
    </xdr:to>
    <xdr:sp macro="" textlink="">
      <xdr:nvSpPr>
        <xdr:cNvPr id="11" name="Rectángulo redondeado 10">
          <a:hlinkClick xmlns:r="http://schemas.openxmlformats.org/officeDocument/2006/relationships" r:id="rId1"/>
        </xdr:cNvPr>
        <xdr:cNvSpPr/>
      </xdr:nvSpPr>
      <xdr:spPr>
        <a:xfrm>
          <a:off x="4810125" y="1104900"/>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1. Objetivo</a:t>
          </a:r>
          <a:r>
            <a:rPr lang="en-US" sz="1100" baseline="0">
              <a:latin typeface="Humanst521 BT" panose="020B0602020204020204" pitchFamily="34" charset="0"/>
            </a:rPr>
            <a:t> </a:t>
          </a:r>
        </a:p>
        <a:p>
          <a:pPr algn="ctr"/>
          <a:r>
            <a:rPr lang="en-US" sz="1100" baseline="0">
              <a:latin typeface="Humanst521 BT" panose="020B0602020204020204" pitchFamily="34" charset="0"/>
            </a:rPr>
            <a:t>2. Metodología </a:t>
          </a:r>
        </a:p>
      </xdr:txBody>
    </xdr:sp>
    <xdr:clientData/>
  </xdr:twoCellAnchor>
  <xdr:twoCellAnchor>
    <xdr:from>
      <xdr:col>3</xdr:col>
      <xdr:colOff>5257800</xdr:colOff>
      <xdr:row>3</xdr:row>
      <xdr:rowOff>76200</xdr:rowOff>
    </xdr:from>
    <xdr:to>
      <xdr:col>4</xdr:col>
      <xdr:colOff>742950</xdr:colOff>
      <xdr:row>6</xdr:row>
      <xdr:rowOff>38099</xdr:rowOff>
    </xdr:to>
    <xdr:sp macro="" textlink="">
      <xdr:nvSpPr>
        <xdr:cNvPr id="12" name="Rectángulo redondeado 11">
          <a:hlinkClick xmlns:r="http://schemas.openxmlformats.org/officeDocument/2006/relationships" r:id="rId2"/>
        </xdr:cNvPr>
        <xdr:cNvSpPr/>
      </xdr:nvSpPr>
      <xdr:spPr>
        <a:xfrm>
          <a:off x="7115175" y="1104900"/>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twoCellAnchor>
    <xdr:from>
      <xdr:col>3</xdr:col>
      <xdr:colOff>1771650</xdr:colOff>
      <xdr:row>3</xdr:row>
      <xdr:rowOff>66675</xdr:rowOff>
    </xdr:from>
    <xdr:to>
      <xdr:col>3</xdr:col>
      <xdr:colOff>2867025</xdr:colOff>
      <xdr:row>6</xdr:row>
      <xdr:rowOff>28574</xdr:rowOff>
    </xdr:to>
    <xdr:sp macro="" textlink="">
      <xdr:nvSpPr>
        <xdr:cNvPr id="13" name="Rectángulo redondeado 12">
          <a:hlinkClick xmlns:r="http://schemas.openxmlformats.org/officeDocument/2006/relationships" r:id="rId3"/>
        </xdr:cNvPr>
        <xdr:cNvSpPr/>
      </xdr:nvSpPr>
      <xdr:spPr>
        <a:xfrm>
          <a:off x="3629025" y="1095375"/>
          <a:ext cx="1095375"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3</xdr:col>
      <xdr:colOff>1771650</xdr:colOff>
      <xdr:row>7</xdr:row>
      <xdr:rowOff>76200</xdr:rowOff>
    </xdr:from>
    <xdr:to>
      <xdr:col>3</xdr:col>
      <xdr:colOff>2876550</xdr:colOff>
      <xdr:row>10</xdr:row>
      <xdr:rowOff>38099</xdr:rowOff>
    </xdr:to>
    <xdr:sp macro="" textlink="">
      <xdr:nvSpPr>
        <xdr:cNvPr id="14" name="Rectángulo redondeado 13">
          <a:hlinkClick xmlns:r="http://schemas.openxmlformats.org/officeDocument/2006/relationships" r:id="rId4"/>
        </xdr:cNvPr>
        <xdr:cNvSpPr/>
      </xdr:nvSpPr>
      <xdr:spPr>
        <a:xfrm>
          <a:off x="3629025" y="1866900"/>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3</xdr:col>
      <xdr:colOff>4133850</xdr:colOff>
      <xdr:row>7</xdr:row>
      <xdr:rowOff>76200</xdr:rowOff>
    </xdr:from>
    <xdr:to>
      <xdr:col>3</xdr:col>
      <xdr:colOff>5172074</xdr:colOff>
      <xdr:row>10</xdr:row>
      <xdr:rowOff>38099</xdr:rowOff>
    </xdr:to>
    <xdr:sp macro="" textlink="">
      <xdr:nvSpPr>
        <xdr:cNvPr id="15" name="Rectángulo redondeado 14">
          <a:hlinkClick xmlns:r="http://schemas.openxmlformats.org/officeDocument/2006/relationships" r:id="rId5"/>
        </xdr:cNvPr>
        <xdr:cNvSpPr/>
      </xdr:nvSpPr>
      <xdr:spPr>
        <a:xfrm>
          <a:off x="5991225" y="1866900"/>
          <a:ext cx="1038224"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4. Riesgos UIS vs</a:t>
          </a:r>
          <a:r>
            <a:rPr lang="en-US" sz="1100" baseline="0">
              <a:latin typeface="Humanst521 BT" panose="020B0602020204020204" pitchFamily="34" charset="0"/>
            </a:rPr>
            <a:t> </a:t>
          </a:r>
          <a:r>
            <a:rPr lang="en-US" sz="1100">
              <a:latin typeface="Humanst521 BT" panose="020B0602020204020204" pitchFamily="34" charset="0"/>
            </a:rPr>
            <a:t>Guía DAFP</a:t>
          </a:r>
          <a:endParaRPr lang="en-US" sz="1100" baseline="0">
            <a:latin typeface="Humanst521 BT" panose="020B0602020204020204" pitchFamily="34" charset="0"/>
          </a:endParaRPr>
        </a:p>
      </xdr:txBody>
    </xdr:sp>
    <xdr:clientData/>
  </xdr:twoCellAnchor>
  <xdr:twoCellAnchor>
    <xdr:from>
      <xdr:col>3</xdr:col>
      <xdr:colOff>5257800</xdr:colOff>
      <xdr:row>7</xdr:row>
      <xdr:rowOff>76200</xdr:rowOff>
    </xdr:from>
    <xdr:to>
      <xdr:col>4</xdr:col>
      <xdr:colOff>742950</xdr:colOff>
      <xdr:row>10</xdr:row>
      <xdr:rowOff>38099</xdr:rowOff>
    </xdr:to>
    <xdr:sp macro="" textlink="">
      <xdr:nvSpPr>
        <xdr:cNvPr id="16" name="Rectángulo redondeado 15">
          <a:hlinkClick xmlns:r="http://schemas.openxmlformats.org/officeDocument/2006/relationships" r:id="rId6"/>
        </xdr:cNvPr>
        <xdr:cNvSpPr/>
      </xdr:nvSpPr>
      <xdr:spPr>
        <a:xfrm>
          <a:off x="7115175" y="1866900"/>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5. Aspectos por Mejorar</a:t>
          </a:r>
        </a:p>
      </xdr:txBody>
    </xdr:sp>
    <xdr:clientData/>
  </xdr:twoCellAnchor>
  <xdr:twoCellAnchor>
    <xdr:from>
      <xdr:col>3</xdr:col>
      <xdr:colOff>2943224</xdr:colOff>
      <xdr:row>7</xdr:row>
      <xdr:rowOff>76200</xdr:rowOff>
    </xdr:from>
    <xdr:to>
      <xdr:col>3</xdr:col>
      <xdr:colOff>4048123</xdr:colOff>
      <xdr:row>10</xdr:row>
      <xdr:rowOff>38099</xdr:rowOff>
    </xdr:to>
    <xdr:sp macro="" textlink="">
      <xdr:nvSpPr>
        <xdr:cNvPr id="17" name="Rectángulo redondeado 16">
          <a:hlinkClick xmlns:r="http://schemas.openxmlformats.org/officeDocument/2006/relationships" r:id="rId7"/>
        </xdr:cNvPr>
        <xdr:cNvSpPr/>
      </xdr:nvSpPr>
      <xdr:spPr>
        <a:xfrm>
          <a:off x="4800599" y="1866900"/>
          <a:ext cx="1104899"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3.4 Indicadores </a:t>
          </a:r>
        </a:p>
      </xdr:txBody>
    </xdr:sp>
    <xdr:clientData/>
  </xdr:twoCellAnchor>
  <xdr:twoCellAnchor>
    <xdr:from>
      <xdr:col>3</xdr:col>
      <xdr:colOff>4152900</xdr:colOff>
      <xdr:row>3</xdr:row>
      <xdr:rowOff>76200</xdr:rowOff>
    </xdr:from>
    <xdr:to>
      <xdr:col>3</xdr:col>
      <xdr:colOff>5181600</xdr:colOff>
      <xdr:row>6</xdr:row>
      <xdr:rowOff>38099</xdr:rowOff>
    </xdr:to>
    <xdr:sp macro="" textlink="">
      <xdr:nvSpPr>
        <xdr:cNvPr id="18" name="Rectángulo redondeado 17">
          <a:hlinkClick xmlns:r="http://schemas.openxmlformats.org/officeDocument/2006/relationships" r:id="rId8"/>
        </xdr:cNvPr>
        <xdr:cNvSpPr/>
      </xdr:nvSpPr>
      <xdr:spPr>
        <a:xfrm>
          <a:off x="6010275" y="1104900"/>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4</xdr:col>
      <xdr:colOff>838200</xdr:colOff>
      <xdr:row>3</xdr:row>
      <xdr:rowOff>76200</xdr:rowOff>
    </xdr:from>
    <xdr:to>
      <xdr:col>5</xdr:col>
      <xdr:colOff>638175</xdr:colOff>
      <xdr:row>10</xdr:row>
      <xdr:rowOff>47625</xdr:rowOff>
    </xdr:to>
    <xdr:sp macro="" textlink="">
      <xdr:nvSpPr>
        <xdr:cNvPr id="28" name="Rectángulo redondeado 27">
          <a:hlinkClick xmlns:r="http://schemas.openxmlformats.org/officeDocument/2006/relationships" r:id="rId9"/>
        </xdr:cNvPr>
        <xdr:cNvSpPr/>
      </xdr:nvSpPr>
      <xdr:spPr>
        <a:xfrm>
          <a:off x="8239125" y="1104900"/>
          <a:ext cx="1028700" cy="1304925"/>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twoCellAnchor editAs="oneCell">
    <xdr:from>
      <xdr:col>1</xdr:col>
      <xdr:colOff>0</xdr:colOff>
      <xdr:row>0</xdr:row>
      <xdr:rowOff>0</xdr:rowOff>
    </xdr:from>
    <xdr:to>
      <xdr:col>2</xdr:col>
      <xdr:colOff>1304925</xdr:colOff>
      <xdr:row>2</xdr:row>
      <xdr:rowOff>9525</xdr:rowOff>
    </xdr:to>
    <xdr:pic>
      <xdr:nvPicPr>
        <xdr:cNvPr id="29" name="Imagen 28"/>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7650" y="0"/>
          <a:ext cx="1524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285750</xdr:colOff>
      <xdr:row>3</xdr:row>
      <xdr:rowOff>38100</xdr:rowOff>
    </xdr:from>
    <xdr:to>
      <xdr:col>3</xdr:col>
      <xdr:colOff>1390650</xdr:colOff>
      <xdr:row>5</xdr:row>
      <xdr:rowOff>190499</xdr:rowOff>
    </xdr:to>
    <xdr:sp macro="" textlink="">
      <xdr:nvSpPr>
        <xdr:cNvPr id="28" name="Rectángulo redondeado 27">
          <a:hlinkClick xmlns:r="http://schemas.openxmlformats.org/officeDocument/2006/relationships" r:id="rId1"/>
        </xdr:cNvPr>
        <xdr:cNvSpPr/>
      </xdr:nvSpPr>
      <xdr:spPr>
        <a:xfrm>
          <a:off x="3724275" y="1285875"/>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1. Objetivo</a:t>
          </a:r>
          <a:r>
            <a:rPr lang="en-US" sz="1100" baseline="0">
              <a:latin typeface="Humanst521 BT" panose="020B0602020204020204" pitchFamily="34" charset="0"/>
            </a:rPr>
            <a:t> </a:t>
          </a:r>
        </a:p>
        <a:p>
          <a:pPr algn="ctr"/>
          <a:r>
            <a:rPr lang="en-US" sz="1100" baseline="0">
              <a:latin typeface="Humanst521 BT" panose="020B0602020204020204" pitchFamily="34" charset="0"/>
            </a:rPr>
            <a:t>2. Metodología </a:t>
          </a:r>
        </a:p>
      </xdr:txBody>
    </xdr:sp>
    <xdr:clientData/>
  </xdr:twoCellAnchor>
  <xdr:twoCellAnchor>
    <xdr:from>
      <xdr:col>3</xdr:col>
      <xdr:colOff>2590800</xdr:colOff>
      <xdr:row>3</xdr:row>
      <xdr:rowOff>38100</xdr:rowOff>
    </xdr:from>
    <xdr:to>
      <xdr:col>3</xdr:col>
      <xdr:colOff>3619500</xdr:colOff>
      <xdr:row>5</xdr:row>
      <xdr:rowOff>190499</xdr:rowOff>
    </xdr:to>
    <xdr:sp macro="" textlink="">
      <xdr:nvSpPr>
        <xdr:cNvPr id="29" name="Rectángulo redondeado 28">
          <a:hlinkClick xmlns:r="http://schemas.openxmlformats.org/officeDocument/2006/relationships" r:id="rId2"/>
        </xdr:cNvPr>
        <xdr:cNvSpPr/>
      </xdr:nvSpPr>
      <xdr:spPr>
        <a:xfrm>
          <a:off x="6029325" y="128587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twoCellAnchor>
    <xdr:from>
      <xdr:col>2</xdr:col>
      <xdr:colOff>1866900</xdr:colOff>
      <xdr:row>3</xdr:row>
      <xdr:rowOff>28575</xdr:rowOff>
    </xdr:from>
    <xdr:to>
      <xdr:col>3</xdr:col>
      <xdr:colOff>200025</xdr:colOff>
      <xdr:row>5</xdr:row>
      <xdr:rowOff>180974</xdr:rowOff>
    </xdr:to>
    <xdr:sp macro="" textlink="">
      <xdr:nvSpPr>
        <xdr:cNvPr id="30" name="Rectángulo redondeado 29">
          <a:hlinkClick xmlns:r="http://schemas.openxmlformats.org/officeDocument/2006/relationships" r:id="rId3"/>
        </xdr:cNvPr>
        <xdr:cNvSpPr/>
      </xdr:nvSpPr>
      <xdr:spPr>
        <a:xfrm>
          <a:off x="2543175" y="1276350"/>
          <a:ext cx="1095375"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2</xdr:col>
      <xdr:colOff>1866900</xdr:colOff>
      <xdr:row>7</xdr:row>
      <xdr:rowOff>38100</xdr:rowOff>
    </xdr:from>
    <xdr:to>
      <xdr:col>3</xdr:col>
      <xdr:colOff>209550</xdr:colOff>
      <xdr:row>9</xdr:row>
      <xdr:rowOff>190499</xdr:rowOff>
    </xdr:to>
    <xdr:sp macro="" textlink="">
      <xdr:nvSpPr>
        <xdr:cNvPr id="31" name="Rectángulo redondeado 30">
          <a:hlinkClick xmlns:r="http://schemas.openxmlformats.org/officeDocument/2006/relationships" r:id="rId4"/>
        </xdr:cNvPr>
        <xdr:cNvSpPr/>
      </xdr:nvSpPr>
      <xdr:spPr>
        <a:xfrm>
          <a:off x="2543175" y="2047875"/>
          <a:ext cx="11049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3</xdr:col>
      <xdr:colOff>1466850</xdr:colOff>
      <xdr:row>7</xdr:row>
      <xdr:rowOff>38100</xdr:rowOff>
    </xdr:from>
    <xdr:to>
      <xdr:col>3</xdr:col>
      <xdr:colOff>2505074</xdr:colOff>
      <xdr:row>9</xdr:row>
      <xdr:rowOff>190499</xdr:rowOff>
    </xdr:to>
    <xdr:sp macro="" textlink="">
      <xdr:nvSpPr>
        <xdr:cNvPr id="32" name="Rectángulo redondeado 31">
          <a:hlinkClick xmlns:r="http://schemas.openxmlformats.org/officeDocument/2006/relationships" r:id="rId5"/>
        </xdr:cNvPr>
        <xdr:cNvSpPr/>
      </xdr:nvSpPr>
      <xdr:spPr>
        <a:xfrm>
          <a:off x="4905375" y="2047875"/>
          <a:ext cx="1038224"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4. Riesgos UIS vs</a:t>
          </a:r>
          <a:r>
            <a:rPr lang="en-US" sz="1100" baseline="0">
              <a:latin typeface="Humanst521 BT" panose="020B0602020204020204" pitchFamily="34" charset="0"/>
            </a:rPr>
            <a:t> </a:t>
          </a:r>
          <a:r>
            <a:rPr lang="en-US" sz="1100">
              <a:latin typeface="Humanst521 BT" panose="020B0602020204020204" pitchFamily="34" charset="0"/>
            </a:rPr>
            <a:t>Guía DAFP</a:t>
          </a:r>
          <a:endParaRPr lang="en-US" sz="1100" baseline="0">
            <a:latin typeface="Humanst521 BT" panose="020B0602020204020204" pitchFamily="34" charset="0"/>
          </a:endParaRPr>
        </a:p>
      </xdr:txBody>
    </xdr:sp>
    <xdr:clientData/>
  </xdr:twoCellAnchor>
  <xdr:twoCellAnchor>
    <xdr:from>
      <xdr:col>3</xdr:col>
      <xdr:colOff>2590800</xdr:colOff>
      <xdr:row>7</xdr:row>
      <xdr:rowOff>38100</xdr:rowOff>
    </xdr:from>
    <xdr:to>
      <xdr:col>3</xdr:col>
      <xdr:colOff>3619500</xdr:colOff>
      <xdr:row>9</xdr:row>
      <xdr:rowOff>190499</xdr:rowOff>
    </xdr:to>
    <xdr:sp macro="" textlink="">
      <xdr:nvSpPr>
        <xdr:cNvPr id="33" name="Rectángulo redondeado 32">
          <a:hlinkClick xmlns:r="http://schemas.openxmlformats.org/officeDocument/2006/relationships" r:id="rId6"/>
        </xdr:cNvPr>
        <xdr:cNvSpPr/>
      </xdr:nvSpPr>
      <xdr:spPr>
        <a:xfrm>
          <a:off x="6029325" y="204787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5. Aspectos por Mejorar</a:t>
          </a:r>
        </a:p>
      </xdr:txBody>
    </xdr:sp>
    <xdr:clientData/>
  </xdr:twoCellAnchor>
  <xdr:twoCellAnchor>
    <xdr:from>
      <xdr:col>3</xdr:col>
      <xdr:colOff>276224</xdr:colOff>
      <xdr:row>7</xdr:row>
      <xdr:rowOff>38100</xdr:rowOff>
    </xdr:from>
    <xdr:to>
      <xdr:col>3</xdr:col>
      <xdr:colOff>1381123</xdr:colOff>
      <xdr:row>9</xdr:row>
      <xdr:rowOff>190499</xdr:rowOff>
    </xdr:to>
    <xdr:sp macro="" textlink="">
      <xdr:nvSpPr>
        <xdr:cNvPr id="34" name="Rectángulo redondeado 33">
          <a:hlinkClick xmlns:r="http://schemas.openxmlformats.org/officeDocument/2006/relationships" r:id="rId7"/>
        </xdr:cNvPr>
        <xdr:cNvSpPr/>
      </xdr:nvSpPr>
      <xdr:spPr>
        <a:xfrm>
          <a:off x="3714749" y="2047875"/>
          <a:ext cx="1104899"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3.4 Indicadores </a:t>
          </a:r>
        </a:p>
      </xdr:txBody>
    </xdr:sp>
    <xdr:clientData/>
  </xdr:twoCellAnchor>
  <xdr:twoCellAnchor>
    <xdr:from>
      <xdr:col>3</xdr:col>
      <xdr:colOff>1485900</xdr:colOff>
      <xdr:row>3</xdr:row>
      <xdr:rowOff>38100</xdr:rowOff>
    </xdr:from>
    <xdr:to>
      <xdr:col>3</xdr:col>
      <xdr:colOff>2514600</xdr:colOff>
      <xdr:row>5</xdr:row>
      <xdr:rowOff>190499</xdr:rowOff>
    </xdr:to>
    <xdr:sp macro="" textlink="">
      <xdr:nvSpPr>
        <xdr:cNvPr id="35" name="Rectángulo redondeado 34">
          <a:hlinkClick xmlns:r="http://schemas.openxmlformats.org/officeDocument/2006/relationships" r:id="rId8"/>
        </xdr:cNvPr>
        <xdr:cNvSpPr/>
      </xdr:nvSpPr>
      <xdr:spPr>
        <a:xfrm>
          <a:off x="4924425" y="1285875"/>
          <a:ext cx="1028700"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3</xdr:col>
      <xdr:colOff>3714750</xdr:colOff>
      <xdr:row>3</xdr:row>
      <xdr:rowOff>38100</xdr:rowOff>
    </xdr:from>
    <xdr:to>
      <xdr:col>3</xdr:col>
      <xdr:colOff>4743450</xdr:colOff>
      <xdr:row>10</xdr:row>
      <xdr:rowOff>9525</xdr:rowOff>
    </xdr:to>
    <xdr:sp macro="" textlink="">
      <xdr:nvSpPr>
        <xdr:cNvPr id="36" name="Rectángulo redondeado 35">
          <a:hlinkClick xmlns:r="http://schemas.openxmlformats.org/officeDocument/2006/relationships" r:id="rId9"/>
        </xdr:cNvPr>
        <xdr:cNvSpPr/>
      </xdr:nvSpPr>
      <xdr:spPr>
        <a:xfrm>
          <a:off x="7153275" y="1285875"/>
          <a:ext cx="1028700" cy="1304925"/>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twoCellAnchor editAs="oneCell">
    <xdr:from>
      <xdr:col>1</xdr:col>
      <xdr:colOff>0</xdr:colOff>
      <xdr:row>0</xdr:row>
      <xdr:rowOff>0</xdr:rowOff>
    </xdr:from>
    <xdr:to>
      <xdr:col>2</xdr:col>
      <xdr:colOff>1104900</xdr:colOff>
      <xdr:row>2</xdr:row>
      <xdr:rowOff>19050</xdr:rowOff>
    </xdr:to>
    <xdr:pic>
      <xdr:nvPicPr>
        <xdr:cNvPr id="37" name="Imagen 3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57175" y="0"/>
          <a:ext cx="1524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66675</xdr:colOff>
      <xdr:row>18</xdr:row>
      <xdr:rowOff>190499</xdr:rowOff>
    </xdr:from>
    <xdr:to>
      <xdr:col>6</xdr:col>
      <xdr:colOff>104775</xdr:colOff>
      <xdr:row>19</xdr:row>
      <xdr:rowOff>14905</xdr:rowOff>
    </xdr:to>
    <xdr:pic>
      <xdr:nvPicPr>
        <xdr:cNvPr id="2" name="Imagen 1"/>
        <xdr:cNvPicPr>
          <a:picLocks noChangeAspect="1"/>
        </xdr:cNvPicPr>
      </xdr:nvPicPr>
      <xdr:blipFill>
        <a:blip xmlns:r="http://schemas.openxmlformats.org/officeDocument/2006/relationships" r:embed="rId1"/>
        <a:stretch>
          <a:fillRect/>
        </a:stretch>
      </xdr:blipFill>
      <xdr:spPr>
        <a:xfrm>
          <a:off x="1019175" y="4295774"/>
          <a:ext cx="3152775" cy="1662731"/>
        </a:xfrm>
        <a:prstGeom prst="rect">
          <a:avLst/>
        </a:prstGeom>
      </xdr:spPr>
    </xdr:pic>
    <xdr:clientData/>
  </xdr:twoCellAnchor>
  <xdr:twoCellAnchor>
    <xdr:from>
      <xdr:col>7</xdr:col>
      <xdr:colOff>323850</xdr:colOff>
      <xdr:row>3</xdr:row>
      <xdr:rowOff>85725</xdr:rowOff>
    </xdr:from>
    <xdr:to>
      <xdr:col>9</xdr:col>
      <xdr:colOff>580319</xdr:colOff>
      <xdr:row>6</xdr:row>
      <xdr:rowOff>47624</xdr:rowOff>
    </xdr:to>
    <xdr:sp macro="" textlink="">
      <xdr:nvSpPr>
        <xdr:cNvPr id="21" name="Rectángulo redondeado 20">
          <a:hlinkClick xmlns:r="http://schemas.openxmlformats.org/officeDocument/2006/relationships" r:id="rId2"/>
        </xdr:cNvPr>
        <xdr:cNvSpPr/>
      </xdr:nvSpPr>
      <xdr:spPr>
        <a:xfrm>
          <a:off x="4505325" y="1152525"/>
          <a:ext cx="1094669"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1. Objetivo</a:t>
          </a:r>
          <a:r>
            <a:rPr lang="en-US" sz="1100" baseline="0">
              <a:latin typeface="Humanst521 BT" panose="020B0602020204020204" pitchFamily="34" charset="0"/>
            </a:rPr>
            <a:t> </a:t>
          </a:r>
        </a:p>
        <a:p>
          <a:pPr algn="ctr"/>
          <a:r>
            <a:rPr lang="en-US" sz="1100" baseline="0">
              <a:latin typeface="Humanst521 BT" panose="020B0602020204020204" pitchFamily="34" charset="0"/>
            </a:rPr>
            <a:t>2. Metodología </a:t>
          </a:r>
        </a:p>
      </xdr:txBody>
    </xdr:sp>
    <xdr:clientData/>
  </xdr:twoCellAnchor>
  <xdr:twoCellAnchor>
    <xdr:from>
      <xdr:col>10</xdr:col>
      <xdr:colOff>590550</xdr:colOff>
      <xdr:row>3</xdr:row>
      <xdr:rowOff>85725</xdr:rowOff>
    </xdr:from>
    <xdr:to>
      <xdr:col>11</xdr:col>
      <xdr:colOff>409575</xdr:colOff>
      <xdr:row>6</xdr:row>
      <xdr:rowOff>47624</xdr:rowOff>
    </xdr:to>
    <xdr:sp macro="" textlink="">
      <xdr:nvSpPr>
        <xdr:cNvPr id="22" name="Rectángulo redondeado 21">
          <a:hlinkClick xmlns:r="http://schemas.openxmlformats.org/officeDocument/2006/relationships" r:id="rId3"/>
        </xdr:cNvPr>
        <xdr:cNvSpPr/>
      </xdr:nvSpPr>
      <xdr:spPr>
        <a:xfrm>
          <a:off x="6810375" y="1152525"/>
          <a:ext cx="1019175"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3.2 Consolidado</a:t>
          </a:r>
        </a:p>
      </xdr:txBody>
    </xdr:sp>
    <xdr:clientData/>
  </xdr:twoCellAnchor>
  <xdr:twoCellAnchor>
    <xdr:from>
      <xdr:col>5</xdr:col>
      <xdr:colOff>581025</xdr:colOff>
      <xdr:row>3</xdr:row>
      <xdr:rowOff>76200</xdr:rowOff>
    </xdr:from>
    <xdr:to>
      <xdr:col>7</xdr:col>
      <xdr:colOff>227983</xdr:colOff>
      <xdr:row>6</xdr:row>
      <xdr:rowOff>38099</xdr:rowOff>
    </xdr:to>
    <xdr:sp macro="" textlink="">
      <xdr:nvSpPr>
        <xdr:cNvPr id="23" name="Rectángulo redondeado 22">
          <a:hlinkClick xmlns:r="http://schemas.openxmlformats.org/officeDocument/2006/relationships" r:id="rId4"/>
        </xdr:cNvPr>
        <xdr:cNvSpPr/>
      </xdr:nvSpPr>
      <xdr:spPr>
        <a:xfrm>
          <a:off x="3324225" y="1143000"/>
          <a:ext cx="1085233"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CONTENIDO </a:t>
          </a:r>
        </a:p>
      </xdr:txBody>
    </xdr:sp>
    <xdr:clientData/>
  </xdr:twoCellAnchor>
  <xdr:twoCellAnchor>
    <xdr:from>
      <xdr:col>5</xdr:col>
      <xdr:colOff>581025</xdr:colOff>
      <xdr:row>7</xdr:row>
      <xdr:rowOff>85725</xdr:rowOff>
    </xdr:from>
    <xdr:to>
      <xdr:col>7</xdr:col>
      <xdr:colOff>237419</xdr:colOff>
      <xdr:row>10</xdr:row>
      <xdr:rowOff>47624</xdr:rowOff>
    </xdr:to>
    <xdr:sp macro="" textlink="">
      <xdr:nvSpPr>
        <xdr:cNvPr id="24" name="Rectángulo redondeado 23">
          <a:hlinkClick xmlns:r="http://schemas.openxmlformats.org/officeDocument/2006/relationships" r:id="rId5"/>
        </xdr:cNvPr>
        <xdr:cNvSpPr/>
      </xdr:nvSpPr>
      <xdr:spPr>
        <a:xfrm>
          <a:off x="3324225" y="1914525"/>
          <a:ext cx="1094669"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3.3 Comparativo</a:t>
          </a:r>
        </a:p>
      </xdr:txBody>
    </xdr:sp>
    <xdr:clientData/>
  </xdr:twoCellAnchor>
  <xdr:twoCellAnchor>
    <xdr:from>
      <xdr:col>9</xdr:col>
      <xdr:colOff>666750</xdr:colOff>
      <xdr:row>7</xdr:row>
      <xdr:rowOff>85725</xdr:rowOff>
    </xdr:from>
    <xdr:to>
      <xdr:col>10</xdr:col>
      <xdr:colOff>495211</xdr:colOff>
      <xdr:row>10</xdr:row>
      <xdr:rowOff>47624</xdr:rowOff>
    </xdr:to>
    <xdr:sp macro="" textlink="">
      <xdr:nvSpPr>
        <xdr:cNvPr id="25" name="Rectángulo redondeado 24">
          <a:hlinkClick xmlns:r="http://schemas.openxmlformats.org/officeDocument/2006/relationships" r:id="rId6"/>
        </xdr:cNvPr>
        <xdr:cNvSpPr/>
      </xdr:nvSpPr>
      <xdr:spPr>
        <a:xfrm>
          <a:off x="5686425" y="1914525"/>
          <a:ext cx="1028611"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a:latin typeface="Humanst521 BT" panose="020B0602020204020204" pitchFamily="34" charset="0"/>
            </a:rPr>
            <a:t>4. Riesgos UIS vs</a:t>
          </a:r>
          <a:r>
            <a:rPr lang="en-US" sz="1100" baseline="0">
              <a:latin typeface="Humanst521 BT" panose="020B0602020204020204" pitchFamily="34" charset="0"/>
            </a:rPr>
            <a:t> </a:t>
          </a:r>
          <a:r>
            <a:rPr lang="en-US" sz="1100">
              <a:latin typeface="Humanst521 BT" panose="020B0602020204020204" pitchFamily="34" charset="0"/>
            </a:rPr>
            <a:t>Guía DAFP</a:t>
          </a:r>
          <a:endParaRPr lang="en-US" sz="1100" baseline="0">
            <a:latin typeface="Humanst521 BT" panose="020B0602020204020204" pitchFamily="34" charset="0"/>
          </a:endParaRPr>
        </a:p>
      </xdr:txBody>
    </xdr:sp>
    <xdr:clientData/>
  </xdr:twoCellAnchor>
  <xdr:twoCellAnchor>
    <xdr:from>
      <xdr:col>10</xdr:col>
      <xdr:colOff>590550</xdr:colOff>
      <xdr:row>7</xdr:row>
      <xdr:rowOff>85725</xdr:rowOff>
    </xdr:from>
    <xdr:to>
      <xdr:col>11</xdr:col>
      <xdr:colOff>409575</xdr:colOff>
      <xdr:row>10</xdr:row>
      <xdr:rowOff>47624</xdr:rowOff>
    </xdr:to>
    <xdr:sp macro="" textlink="">
      <xdr:nvSpPr>
        <xdr:cNvPr id="26" name="Rectángulo redondeado 25">
          <a:hlinkClick xmlns:r="http://schemas.openxmlformats.org/officeDocument/2006/relationships" r:id="rId7"/>
        </xdr:cNvPr>
        <xdr:cNvSpPr/>
      </xdr:nvSpPr>
      <xdr:spPr>
        <a:xfrm>
          <a:off x="6810375" y="1914525"/>
          <a:ext cx="1019175"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5. Aspectos por Mejorar</a:t>
          </a:r>
        </a:p>
      </xdr:txBody>
    </xdr:sp>
    <xdr:clientData/>
  </xdr:twoCellAnchor>
  <xdr:twoCellAnchor>
    <xdr:from>
      <xdr:col>7</xdr:col>
      <xdr:colOff>314325</xdr:colOff>
      <xdr:row>7</xdr:row>
      <xdr:rowOff>85725</xdr:rowOff>
    </xdr:from>
    <xdr:to>
      <xdr:col>9</xdr:col>
      <xdr:colOff>570793</xdr:colOff>
      <xdr:row>10</xdr:row>
      <xdr:rowOff>47624</xdr:rowOff>
    </xdr:to>
    <xdr:sp macro="" textlink="">
      <xdr:nvSpPr>
        <xdr:cNvPr id="27" name="Rectángulo redondeado 26">
          <a:hlinkClick xmlns:r="http://schemas.openxmlformats.org/officeDocument/2006/relationships" r:id="rId8"/>
        </xdr:cNvPr>
        <xdr:cNvSpPr/>
      </xdr:nvSpPr>
      <xdr:spPr>
        <a:xfrm>
          <a:off x="4495800" y="1914525"/>
          <a:ext cx="1094668"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3.4 Indicadores </a:t>
          </a:r>
        </a:p>
      </xdr:txBody>
    </xdr:sp>
    <xdr:clientData/>
  </xdr:twoCellAnchor>
  <xdr:twoCellAnchor>
    <xdr:from>
      <xdr:col>9</xdr:col>
      <xdr:colOff>685800</xdr:colOff>
      <xdr:row>3</xdr:row>
      <xdr:rowOff>85725</xdr:rowOff>
    </xdr:from>
    <xdr:to>
      <xdr:col>10</xdr:col>
      <xdr:colOff>504825</xdr:colOff>
      <xdr:row>6</xdr:row>
      <xdr:rowOff>47624</xdr:rowOff>
    </xdr:to>
    <xdr:sp macro="" textlink="">
      <xdr:nvSpPr>
        <xdr:cNvPr id="28" name="Rectángulo redondeado 27">
          <a:hlinkClick xmlns:r="http://schemas.openxmlformats.org/officeDocument/2006/relationships" r:id="rId9"/>
        </xdr:cNvPr>
        <xdr:cNvSpPr/>
      </xdr:nvSpPr>
      <xdr:spPr>
        <a:xfrm>
          <a:off x="5705475" y="1152525"/>
          <a:ext cx="1019175"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3.1 Procesos UIS </a:t>
          </a:r>
        </a:p>
      </xdr:txBody>
    </xdr:sp>
    <xdr:clientData/>
  </xdr:twoCellAnchor>
  <xdr:twoCellAnchor>
    <xdr:from>
      <xdr:col>11</xdr:col>
      <xdr:colOff>514350</xdr:colOff>
      <xdr:row>3</xdr:row>
      <xdr:rowOff>85725</xdr:rowOff>
    </xdr:from>
    <xdr:to>
      <xdr:col>12</xdr:col>
      <xdr:colOff>333375</xdr:colOff>
      <xdr:row>10</xdr:row>
      <xdr:rowOff>57150</xdr:rowOff>
    </xdr:to>
    <xdr:sp macro="" textlink="">
      <xdr:nvSpPr>
        <xdr:cNvPr id="29" name="Rectángulo redondeado 28">
          <a:hlinkClick xmlns:r="http://schemas.openxmlformats.org/officeDocument/2006/relationships" r:id="rId10"/>
        </xdr:cNvPr>
        <xdr:cNvSpPr/>
      </xdr:nvSpPr>
      <xdr:spPr>
        <a:xfrm>
          <a:off x="7934325" y="1152525"/>
          <a:ext cx="1019175" cy="1304925"/>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aseline="0">
              <a:latin typeface="Humanst521 BT" panose="020B0602020204020204" pitchFamily="34" charset="0"/>
            </a:rPr>
            <a:t>6. Informe general </a:t>
          </a:r>
        </a:p>
      </xdr:txBody>
    </xdr:sp>
    <xdr:clientData/>
  </xdr:twoCellAnchor>
  <xdr:twoCellAnchor editAs="oneCell">
    <xdr:from>
      <xdr:col>0</xdr:col>
      <xdr:colOff>257175</xdr:colOff>
      <xdr:row>0</xdr:row>
      <xdr:rowOff>0</xdr:rowOff>
    </xdr:from>
    <xdr:to>
      <xdr:col>4</xdr:col>
      <xdr:colOff>142875</xdr:colOff>
      <xdr:row>2</xdr:row>
      <xdr:rowOff>38100</xdr:rowOff>
    </xdr:to>
    <xdr:pic>
      <xdr:nvPicPr>
        <xdr:cNvPr id="30" name="Imagen 29"/>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7175" y="0"/>
          <a:ext cx="1524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2.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9"/>
  <sheetViews>
    <sheetView showGridLines="0" tabSelected="1" zoomScaleNormal="100" workbookViewId="0"/>
  </sheetViews>
  <sheetFormatPr baseColWidth="10" defaultRowHeight="15" x14ac:dyDescent="0.25"/>
  <cols>
    <col min="1" max="1" width="3.7109375" style="5" customWidth="1"/>
    <col min="2" max="2" width="2.7109375" style="5" bestFit="1" customWidth="1"/>
    <col min="3" max="3" width="4.7109375" style="5" customWidth="1"/>
    <col min="4" max="4" width="101" style="5" customWidth="1"/>
    <col min="5" max="5" width="1.7109375" style="5" customWidth="1"/>
    <col min="6" max="16384" width="11.42578125" style="5"/>
  </cols>
  <sheetData>
    <row r="1" spans="1:5" ht="54.75" customHeight="1" x14ac:dyDescent="0.25">
      <c r="A1" s="6"/>
      <c r="B1" s="855" t="s">
        <v>3038</v>
      </c>
      <c r="C1" s="855"/>
      <c r="D1" s="856"/>
      <c r="E1" s="6"/>
    </row>
    <row r="2" spans="1:5" ht="29.25" customHeight="1" x14ac:dyDescent="0.25">
      <c r="A2" s="6"/>
      <c r="B2" s="857" t="s">
        <v>24</v>
      </c>
      <c r="C2" s="857"/>
      <c r="D2" s="858"/>
      <c r="E2" s="6"/>
    </row>
    <row r="3" spans="1:5" ht="6" customHeight="1" x14ac:dyDescent="0.25">
      <c r="A3" s="6"/>
      <c r="B3" s="1"/>
      <c r="C3" s="1"/>
      <c r="D3" s="1"/>
      <c r="E3" s="6"/>
    </row>
    <row r="4" spans="1:5" x14ac:dyDescent="0.25">
      <c r="A4" s="6"/>
      <c r="B4" s="1"/>
      <c r="C4" s="1"/>
      <c r="D4" s="1"/>
      <c r="E4" s="6"/>
    </row>
    <row r="5" spans="1:5" x14ac:dyDescent="0.25">
      <c r="A5" s="6"/>
      <c r="B5" s="1"/>
      <c r="C5" s="1"/>
      <c r="D5" s="1"/>
      <c r="E5" s="6"/>
    </row>
    <row r="6" spans="1:5" x14ac:dyDescent="0.25">
      <c r="A6" s="6"/>
      <c r="B6" s="1"/>
      <c r="C6" s="1"/>
      <c r="D6" s="1"/>
      <c r="E6" s="6"/>
    </row>
    <row r="7" spans="1:5" x14ac:dyDescent="0.25">
      <c r="A7" s="6"/>
      <c r="B7" s="1"/>
      <c r="C7" s="1"/>
      <c r="D7" s="1"/>
      <c r="E7" s="6"/>
    </row>
    <row r="8" spans="1:5" x14ac:dyDescent="0.25">
      <c r="A8" s="6"/>
      <c r="B8" s="1"/>
      <c r="C8" s="1"/>
      <c r="D8" s="1"/>
      <c r="E8" s="6"/>
    </row>
    <row r="9" spans="1:5" x14ac:dyDescent="0.25">
      <c r="A9" s="6"/>
      <c r="B9" s="1"/>
      <c r="C9" s="1"/>
      <c r="D9" s="1"/>
      <c r="E9" s="6"/>
    </row>
    <row r="10" spans="1:5" x14ac:dyDescent="0.25">
      <c r="A10" s="6"/>
      <c r="B10" s="1"/>
      <c r="C10" s="1"/>
      <c r="D10" s="1"/>
      <c r="E10" s="6"/>
    </row>
    <row r="11" spans="1:5" x14ac:dyDescent="0.25">
      <c r="A11" s="6"/>
      <c r="B11" s="1"/>
      <c r="C11" s="1"/>
      <c r="D11" s="1"/>
      <c r="E11" s="6"/>
    </row>
    <row r="12" spans="1:5" x14ac:dyDescent="0.25">
      <c r="A12" s="6"/>
      <c r="B12" s="863" t="s">
        <v>37</v>
      </c>
      <c r="C12" s="863"/>
      <c r="D12" s="863"/>
      <c r="E12" s="6"/>
    </row>
    <row r="13" spans="1:5" ht="7.5" customHeight="1" x14ac:dyDescent="0.25">
      <c r="A13" s="6"/>
      <c r="B13" s="826"/>
      <c r="C13" s="826"/>
      <c r="D13" s="826"/>
      <c r="E13" s="6"/>
    </row>
    <row r="14" spans="1:5" ht="18" x14ac:dyDescent="0.25">
      <c r="A14" s="6"/>
      <c r="B14" s="1">
        <v>1</v>
      </c>
      <c r="C14" s="860" t="s">
        <v>25</v>
      </c>
      <c r="D14" s="860"/>
      <c r="E14" s="6"/>
    </row>
    <row r="15" spans="1:5" ht="6.75" customHeight="1" x14ac:dyDescent="0.25">
      <c r="A15" s="6"/>
      <c r="B15" s="1"/>
      <c r="C15" s="824"/>
      <c r="D15" s="824"/>
      <c r="E15" s="6"/>
    </row>
    <row r="16" spans="1:5" ht="18" x14ac:dyDescent="0.25">
      <c r="A16" s="6"/>
      <c r="B16" s="1">
        <v>2</v>
      </c>
      <c r="C16" s="860" t="s">
        <v>26</v>
      </c>
      <c r="D16" s="860"/>
      <c r="E16" s="6"/>
    </row>
    <row r="17" spans="1:5" ht="6.75" customHeight="1" x14ac:dyDescent="0.25">
      <c r="A17" s="6"/>
      <c r="B17" s="1"/>
      <c r="C17" s="824"/>
      <c r="D17" s="824"/>
      <c r="E17" s="6"/>
    </row>
    <row r="18" spans="1:5" x14ac:dyDescent="0.25">
      <c r="A18" s="6"/>
      <c r="B18" s="1">
        <v>3</v>
      </c>
      <c r="C18" s="864" t="s">
        <v>27</v>
      </c>
      <c r="D18" s="864"/>
      <c r="E18" s="6"/>
    </row>
    <row r="19" spans="1:5" ht="18" x14ac:dyDescent="0.3">
      <c r="A19" s="6"/>
      <c r="B19" s="1"/>
      <c r="C19" s="824">
        <v>3.1</v>
      </c>
      <c r="D19" s="825" t="s">
        <v>28</v>
      </c>
      <c r="E19" s="6"/>
    </row>
    <row r="20" spans="1:5" ht="18" x14ac:dyDescent="0.3">
      <c r="A20" s="6"/>
      <c r="B20" s="1"/>
      <c r="C20" s="824">
        <v>3.2</v>
      </c>
      <c r="D20" s="825" t="s">
        <v>29</v>
      </c>
      <c r="E20" s="6"/>
    </row>
    <row r="21" spans="1:5" ht="18" x14ac:dyDescent="0.3">
      <c r="A21" s="6"/>
      <c r="B21" s="1"/>
      <c r="C21" s="824">
        <v>3.3</v>
      </c>
      <c r="D21" s="825" t="s">
        <v>35</v>
      </c>
      <c r="E21" s="6"/>
    </row>
    <row r="22" spans="1:5" ht="18" x14ac:dyDescent="0.3">
      <c r="A22" s="6"/>
      <c r="B22" s="1"/>
      <c r="C22" s="824">
        <v>3.4</v>
      </c>
      <c r="D22" s="825" t="s">
        <v>30</v>
      </c>
      <c r="E22" s="6"/>
    </row>
    <row r="23" spans="1:5" ht="6.75" customHeight="1" x14ac:dyDescent="0.25">
      <c r="A23" s="6"/>
      <c r="B23" s="1"/>
      <c r="C23" s="824"/>
      <c r="D23" s="824"/>
      <c r="E23" s="6"/>
    </row>
    <row r="24" spans="1:5" ht="18" x14ac:dyDescent="0.25">
      <c r="A24" s="6"/>
      <c r="B24" s="1">
        <v>4</v>
      </c>
      <c r="C24" s="860" t="s">
        <v>2525</v>
      </c>
      <c r="D24" s="860"/>
      <c r="E24" s="6"/>
    </row>
    <row r="25" spans="1:5" ht="6.75" customHeight="1" x14ac:dyDescent="0.25">
      <c r="A25" s="6"/>
      <c r="B25" s="1"/>
      <c r="C25" s="824"/>
      <c r="D25" s="824"/>
      <c r="E25" s="6"/>
    </row>
    <row r="26" spans="1:5" ht="18" x14ac:dyDescent="0.25">
      <c r="A26" s="6"/>
      <c r="B26" s="1">
        <v>5</v>
      </c>
      <c r="C26" s="860" t="s">
        <v>31</v>
      </c>
      <c r="D26" s="860"/>
      <c r="E26" s="6"/>
    </row>
    <row r="27" spans="1:5" ht="6.75" customHeight="1" x14ac:dyDescent="0.25">
      <c r="A27" s="6"/>
      <c r="B27" s="1"/>
      <c r="C27" s="824"/>
      <c r="D27" s="824"/>
      <c r="E27" s="6"/>
    </row>
    <row r="28" spans="1:5" ht="18" x14ac:dyDescent="0.25">
      <c r="A28" s="6"/>
      <c r="B28" s="1">
        <v>6</v>
      </c>
      <c r="C28" s="860" t="s">
        <v>2328</v>
      </c>
      <c r="D28" s="860"/>
      <c r="E28" s="6"/>
    </row>
    <row r="29" spans="1:5" ht="6.75" customHeight="1" x14ac:dyDescent="0.25">
      <c r="A29" s="6"/>
      <c r="B29" s="1"/>
      <c r="C29" s="1"/>
      <c r="D29" s="1"/>
      <c r="E29" s="6"/>
    </row>
    <row r="30" spans="1:5" x14ac:dyDescent="0.25">
      <c r="A30" s="6"/>
      <c r="B30" s="861" t="s">
        <v>32</v>
      </c>
      <c r="C30" s="861"/>
      <c r="D30" s="861"/>
      <c r="E30" s="6"/>
    </row>
    <row r="31" spans="1:5" ht="3.75" customHeight="1" x14ac:dyDescent="0.25">
      <c r="A31" s="6"/>
      <c r="B31" s="1"/>
      <c r="C31" s="2"/>
      <c r="D31" s="3"/>
      <c r="E31" s="6"/>
    </row>
    <row r="32" spans="1:5" x14ac:dyDescent="0.25">
      <c r="A32" s="6"/>
      <c r="B32" s="862" t="s">
        <v>2330</v>
      </c>
      <c r="C32" s="862"/>
      <c r="D32" s="862"/>
      <c r="E32" s="6"/>
    </row>
    <row r="33" spans="1:5" x14ac:dyDescent="0.25">
      <c r="A33" s="6"/>
      <c r="B33" s="1" t="s">
        <v>33</v>
      </c>
      <c r="C33" s="859" t="s">
        <v>34</v>
      </c>
      <c r="D33" s="859"/>
      <c r="E33" s="6"/>
    </row>
    <row r="34" spans="1:5" ht="17.25" x14ac:dyDescent="0.25">
      <c r="A34" s="6"/>
      <c r="B34" s="1"/>
      <c r="C34" s="4">
        <v>1</v>
      </c>
      <c r="D34" s="369" t="s">
        <v>22</v>
      </c>
      <c r="E34" s="6"/>
    </row>
    <row r="35" spans="1:5" ht="17.25" x14ac:dyDescent="0.25">
      <c r="A35" s="6"/>
      <c r="B35" s="1"/>
      <c r="C35" s="4">
        <v>2</v>
      </c>
      <c r="D35" s="369" t="s">
        <v>6</v>
      </c>
      <c r="E35" s="6"/>
    </row>
    <row r="36" spans="1:5" ht="17.25" x14ac:dyDescent="0.25">
      <c r="A36" s="6"/>
      <c r="B36" s="1"/>
      <c r="C36" s="4">
        <v>3</v>
      </c>
      <c r="D36" s="370" t="s">
        <v>23</v>
      </c>
      <c r="E36" s="6"/>
    </row>
    <row r="37" spans="1:5" ht="17.25" x14ac:dyDescent="0.25">
      <c r="A37" s="6"/>
      <c r="B37" s="1"/>
      <c r="C37" s="4">
        <v>4</v>
      </c>
      <c r="D37" s="370" t="s">
        <v>14</v>
      </c>
      <c r="E37" s="6"/>
    </row>
    <row r="38" spans="1:5" ht="17.25" x14ac:dyDescent="0.25">
      <c r="A38" s="6"/>
      <c r="B38" s="1"/>
      <c r="C38" s="4">
        <v>5</v>
      </c>
      <c r="D38" s="371" t="s">
        <v>13</v>
      </c>
      <c r="E38" s="6"/>
    </row>
    <row r="39" spans="1:5" ht="17.25" x14ac:dyDescent="0.25">
      <c r="A39" s="6"/>
      <c r="B39" s="1"/>
      <c r="C39" s="4">
        <v>6</v>
      </c>
      <c r="D39" s="371" t="s">
        <v>5</v>
      </c>
      <c r="E39" s="6"/>
    </row>
    <row r="40" spans="1:5" ht="17.25" x14ac:dyDescent="0.25">
      <c r="A40" s="6"/>
      <c r="B40" s="1"/>
      <c r="C40" s="4">
        <v>7</v>
      </c>
      <c r="D40" s="371" t="s">
        <v>4</v>
      </c>
      <c r="E40" s="6"/>
    </row>
    <row r="41" spans="1:5" ht="17.25" x14ac:dyDescent="0.25">
      <c r="A41" s="6"/>
      <c r="B41" s="1"/>
      <c r="C41" s="4">
        <v>7.1</v>
      </c>
      <c r="D41" s="371" t="s">
        <v>2</v>
      </c>
      <c r="E41" s="6"/>
    </row>
    <row r="42" spans="1:5" ht="17.25" x14ac:dyDescent="0.25">
      <c r="A42" s="6"/>
      <c r="B42" s="1"/>
      <c r="C42" s="4">
        <v>7.2</v>
      </c>
      <c r="D42" s="371" t="s">
        <v>3</v>
      </c>
      <c r="E42" s="6"/>
    </row>
    <row r="43" spans="1:5" ht="17.25" x14ac:dyDescent="0.25">
      <c r="A43" s="6"/>
      <c r="B43" s="1"/>
      <c r="C43" s="4">
        <v>8</v>
      </c>
      <c r="D43" s="372" t="s">
        <v>8</v>
      </c>
      <c r="E43" s="6"/>
    </row>
    <row r="44" spans="1:5" ht="17.25" x14ac:dyDescent="0.25">
      <c r="A44" s="6"/>
      <c r="B44" s="1"/>
      <c r="C44" s="4">
        <v>9</v>
      </c>
      <c r="D44" s="372" t="s">
        <v>1</v>
      </c>
      <c r="E44" s="6"/>
    </row>
    <row r="45" spans="1:5" ht="17.25" x14ac:dyDescent="0.25">
      <c r="A45" s="6"/>
      <c r="B45" s="1"/>
      <c r="C45" s="4">
        <v>10</v>
      </c>
      <c r="D45" s="372" t="s">
        <v>11</v>
      </c>
      <c r="E45" s="6"/>
    </row>
    <row r="46" spans="1:5" ht="17.25" x14ac:dyDescent="0.25">
      <c r="A46" s="6"/>
      <c r="B46" s="1"/>
      <c r="C46" s="4">
        <v>11</v>
      </c>
      <c r="D46" s="372" t="s">
        <v>36</v>
      </c>
      <c r="E46" s="6"/>
    </row>
    <row r="47" spans="1:5" ht="17.25" x14ac:dyDescent="0.25">
      <c r="A47" s="6"/>
      <c r="B47" s="1"/>
      <c r="C47" s="4">
        <v>12</v>
      </c>
      <c r="D47" s="372" t="s">
        <v>0</v>
      </c>
      <c r="E47" s="6"/>
    </row>
    <row r="48" spans="1:5" ht="17.25" x14ac:dyDescent="0.25">
      <c r="A48" s="6"/>
      <c r="B48" s="1"/>
      <c r="C48" s="4">
        <v>13</v>
      </c>
      <c r="D48" s="372" t="s">
        <v>17</v>
      </c>
      <c r="E48" s="6"/>
    </row>
    <row r="49" spans="1:5" ht="17.25" x14ac:dyDescent="0.25">
      <c r="A49" s="6"/>
      <c r="B49" s="1"/>
      <c r="C49" s="4">
        <v>14</v>
      </c>
      <c r="D49" s="372" t="s">
        <v>20</v>
      </c>
      <c r="E49" s="6"/>
    </row>
    <row r="50" spans="1:5" ht="17.25" x14ac:dyDescent="0.25">
      <c r="A50" s="6"/>
      <c r="B50" s="1"/>
      <c r="C50" s="4">
        <v>15</v>
      </c>
      <c r="D50" s="372" t="s">
        <v>10</v>
      </c>
      <c r="E50" s="6"/>
    </row>
    <row r="51" spans="1:5" ht="17.25" x14ac:dyDescent="0.25">
      <c r="A51" s="6"/>
      <c r="B51" s="1"/>
      <c r="C51" s="4">
        <v>16</v>
      </c>
      <c r="D51" s="372" t="s">
        <v>15</v>
      </c>
      <c r="E51" s="6"/>
    </row>
    <row r="52" spans="1:5" ht="17.25" x14ac:dyDescent="0.25">
      <c r="A52" s="6"/>
      <c r="B52" s="1"/>
      <c r="C52" s="4">
        <v>17</v>
      </c>
      <c r="D52" s="372" t="s">
        <v>9</v>
      </c>
      <c r="E52" s="6"/>
    </row>
    <row r="53" spans="1:5" ht="17.25" x14ac:dyDescent="0.25">
      <c r="A53" s="6"/>
      <c r="B53" s="1"/>
      <c r="C53" s="4">
        <v>18</v>
      </c>
      <c r="D53" s="372" t="s">
        <v>19</v>
      </c>
      <c r="E53" s="6"/>
    </row>
    <row r="54" spans="1:5" ht="17.25" x14ac:dyDescent="0.25">
      <c r="A54" s="6"/>
      <c r="B54" s="1"/>
      <c r="C54" s="4">
        <v>19</v>
      </c>
      <c r="D54" s="372" t="s">
        <v>12</v>
      </c>
      <c r="E54" s="6"/>
    </row>
    <row r="55" spans="1:5" ht="17.25" x14ac:dyDescent="0.25">
      <c r="A55" s="6"/>
      <c r="B55" s="1"/>
      <c r="C55" s="4">
        <v>20</v>
      </c>
      <c r="D55" s="372" t="s">
        <v>16</v>
      </c>
      <c r="E55" s="6"/>
    </row>
    <row r="56" spans="1:5" ht="17.25" x14ac:dyDescent="0.25">
      <c r="A56" s="6"/>
      <c r="B56" s="1"/>
      <c r="C56" s="4">
        <v>21</v>
      </c>
      <c r="D56" s="372" t="s">
        <v>18</v>
      </c>
      <c r="E56" s="6"/>
    </row>
    <row r="57" spans="1:5" ht="17.25" x14ac:dyDescent="0.25">
      <c r="A57" s="6"/>
      <c r="B57" s="1"/>
      <c r="C57" s="4">
        <v>22</v>
      </c>
      <c r="D57" s="372" t="s">
        <v>7</v>
      </c>
      <c r="E57" s="6"/>
    </row>
    <row r="58" spans="1:5" ht="17.25" x14ac:dyDescent="0.25">
      <c r="A58" s="6"/>
      <c r="B58" s="1"/>
      <c r="C58" s="4">
        <v>23</v>
      </c>
      <c r="D58" s="373" t="s">
        <v>21</v>
      </c>
      <c r="E58" s="6"/>
    </row>
    <row r="59" spans="1:5" x14ac:dyDescent="0.25">
      <c r="A59" s="6"/>
      <c r="B59" s="6"/>
      <c r="C59" s="6"/>
      <c r="D59" s="6"/>
      <c r="E59" s="6"/>
    </row>
  </sheetData>
  <sheetProtection algorithmName="SHA-512" hashValue="Sds+INFTJLCYNK8SDqbzWO02hVXop2oteqRbT44ZSweSVcicZgmLUt0q7cM7g9DRBhZDxpU86aNGARXteCyarQ==" saltValue="6Iem29/rvv6zNIu9X89poQ==" spinCount="100000" sheet="1" objects="1" scenarios="1"/>
  <mergeCells count="12">
    <mergeCell ref="B1:D1"/>
    <mergeCell ref="B2:D2"/>
    <mergeCell ref="C33:D33"/>
    <mergeCell ref="C26:D26"/>
    <mergeCell ref="C24:D24"/>
    <mergeCell ref="C16:D16"/>
    <mergeCell ref="B30:D30"/>
    <mergeCell ref="C28:D28"/>
    <mergeCell ref="B32:D32"/>
    <mergeCell ref="B12:D12"/>
    <mergeCell ref="C18:D18"/>
    <mergeCell ref="C14:D14"/>
  </mergeCells>
  <hyperlinks>
    <hyperlink ref="D34" location="'Dirección Institucional '!A1" display="Mapa de Riesgos Dirección Institucional "/>
    <hyperlink ref="D35" location="'Planeación '!A1" display="Mapa de Riesgos Planeación Institucional"/>
    <hyperlink ref="D36" location="'Seguimiento Institucional '!A1" display="Mapa de Riesgos Seguimiento Institucional"/>
    <hyperlink ref="D37" location="'G. Calidad Acad.'!A1" display="Mapa de Riesgos Gestión de la Calidad Académica"/>
    <hyperlink ref="D38" location="'Formación '!A1" display="Mapa de Riesgos Formación"/>
    <hyperlink ref="D39" location="'Investigación '!A1" display="Mapa de Riesgos Investigación"/>
    <hyperlink ref="D40" location="'Extensión '!A1" display="Mapa de Riesgos Extensión"/>
    <hyperlink ref="D41" location="'Consultorio Jurídico '!A1" display="Mapa de Riesgos Consultorio Jurídico"/>
    <hyperlink ref="D42" location="'Instituto de Lenguas '!A1" display="Mapa de Riesgos Instituto de Lenguas "/>
    <hyperlink ref="D43" location="Admisiones!A1" display="Mapa de Riesgos Admisiones y Registro Académico"/>
    <hyperlink ref="D44" location="'Contratación '!A1" display="Mapa de Riesgos Contratación"/>
    <hyperlink ref="D45" location="'Jurídico '!A1" display="Mapa de Riesgos Jurídico"/>
    <hyperlink ref="D46" location="'R. Exteriores'!A1" display="Mapa de Riesgos Relaciones Exteriores"/>
    <hyperlink ref="D47" location="Biblioteca!A1" display="Mapa de Riesgos Biblioteca"/>
    <hyperlink ref="D48" location="'Financiero '!A1" display="Mapa de Riesgos Financiero"/>
    <hyperlink ref="D49" location="'Publicaciones '!A1" display="Mapa de Riesgos Publicaciones"/>
    <hyperlink ref="D50" location="'Sistemas I y T'!A1" display="Mapa de Riesgos Servicios Informáticos y de Telecomunicaciones"/>
    <hyperlink ref="D51" location="'Bienestar '!A1" display="Mapa de Riesgos Bienestar Estudiantil"/>
    <hyperlink ref="D52" location="'G. Cultural '!A1" display="Mapa de Riesgos Gestión Cultural"/>
    <hyperlink ref="D53" location="'Recursos Físicos '!A1" display="Mapa de Riesgos Recursos Físicos"/>
    <hyperlink ref="D54" location="'Talento Humano '!A1" display="Mapa de Riesgos Talento Humano"/>
    <hyperlink ref="D55" location="'Comunicación I'!A1" display="Mapa de Riesgos Comunicación Institucional"/>
    <hyperlink ref="D56" location="'G. Documental '!A1" display="Mapa de Riesgos Gestión Documental"/>
    <hyperlink ref="D57" location="'R. Tecnológicos '!A1" display="Mapa de Riesgos Recursos Tecnológicos"/>
    <hyperlink ref="D58" location="UISALUD!A1" display="Mapa de Riesgos UISALUD"/>
    <hyperlink ref="D19" location="'Procesos UIS '!A1" display="Procesos de la Universidad "/>
    <hyperlink ref="D20" location="'Consolidado Seguimiento'!A1" display="Consolidado Seguimiento acciones Mapas de riesgos "/>
    <hyperlink ref="D21" location="'Comparativo '!A1" display="Comparativo ejecución de acciones (jul 2017 - jun 2018) vs (jul 2018 - jun 2019)"/>
    <hyperlink ref="D22" location="'Indicadores riesgos '!A1" display="Indicadores asociados a riesgos "/>
    <hyperlink ref="C16:D16" location="'Objetivo - Metodología '!A1" display="Metodología "/>
    <hyperlink ref="C14:D14" location="'Objetivo - Metodología '!A1" display="Objetivo "/>
    <hyperlink ref="C24:D24" location="Madurez!A1" display="Administración de riesgos UIS vs Guía de administración de riesgos DAFP "/>
    <hyperlink ref="C26:D26" location="'A. Mejorar'!A1" display="Aspectos por mejorar en la administración de riesgos "/>
    <hyperlink ref="C28:D28" location="'Informe general '!A1" display="Informe general "/>
  </hyperlinks>
  <pageMargins left="0.7" right="0.7" top="0.75" bottom="0.75" header="0.3" footer="0.3"/>
  <pageSetup scale="77"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
  <sheetViews>
    <sheetView showGridLines="0" zoomScale="80" zoomScaleNormal="80" workbookViewId="0">
      <selection activeCell="K6" sqref="K6:K7"/>
    </sheetView>
  </sheetViews>
  <sheetFormatPr baseColWidth="10" defaultColWidth="11.42578125" defaultRowHeight="15.75" x14ac:dyDescent="0.25"/>
  <cols>
    <col min="1" max="1" width="26.140625" style="18" customWidth="1"/>
    <col min="2" max="2" width="26.28515625" style="19" customWidth="1"/>
    <col min="3" max="3" width="20" style="20" customWidth="1"/>
    <col min="4" max="4" width="23.85546875" style="18" customWidth="1"/>
    <col min="5" max="5" width="24.28515625" style="18" customWidth="1"/>
    <col min="6" max="6" width="34.5703125" style="18" customWidth="1"/>
    <col min="7" max="7" width="25.42578125" style="20" customWidth="1"/>
    <col min="8" max="8" width="6.28515625" style="21" customWidth="1"/>
    <col min="9" max="10" width="6.28515625" style="18" customWidth="1"/>
    <col min="11" max="11" width="46" style="18" customWidth="1"/>
    <col min="12" max="12" width="10.42578125" style="22" bestFit="1" customWidth="1"/>
    <col min="13" max="13" width="7" style="22" customWidth="1"/>
    <col min="14" max="14" width="32.5703125" style="20" customWidth="1"/>
    <col min="15" max="15" width="20.140625" style="23" customWidth="1"/>
    <col min="16" max="16" width="14.85546875" style="23" customWidth="1"/>
    <col min="17" max="17" width="14.42578125" style="23" customWidth="1"/>
    <col min="18" max="18" width="25.42578125" style="20" customWidth="1"/>
    <col min="19" max="19" width="12.7109375" style="23" customWidth="1"/>
    <col min="20" max="20" width="11.7109375" style="20" customWidth="1"/>
    <col min="21" max="21" width="54.28515625" style="20" customWidth="1"/>
    <col min="22" max="22" width="2.7109375" style="20" customWidth="1"/>
    <col min="23" max="16384" width="11.42578125" style="20"/>
  </cols>
  <sheetData>
    <row r="1" spans="1:21" ht="36" customHeight="1" x14ac:dyDescent="0.25">
      <c r="A1" s="979"/>
      <c r="B1" s="980"/>
      <c r="C1" s="983" t="s">
        <v>55</v>
      </c>
      <c r="D1" s="983"/>
      <c r="E1" s="983"/>
      <c r="F1" s="983"/>
      <c r="G1" s="983"/>
      <c r="H1" s="983"/>
      <c r="I1" s="983"/>
      <c r="J1" s="983"/>
      <c r="K1" s="983"/>
      <c r="L1" s="983"/>
      <c r="M1" s="983"/>
      <c r="N1" s="983"/>
      <c r="O1" s="983"/>
      <c r="P1" s="983"/>
      <c r="Q1" s="983"/>
      <c r="R1" s="983"/>
      <c r="S1" s="983"/>
      <c r="T1" s="983"/>
      <c r="U1" s="24" t="s">
        <v>56</v>
      </c>
    </row>
    <row r="2" spans="1:21" ht="36" customHeight="1" x14ac:dyDescent="0.25">
      <c r="A2" s="981"/>
      <c r="B2" s="982"/>
      <c r="C2" s="977" t="s">
        <v>57</v>
      </c>
      <c r="D2" s="977"/>
      <c r="E2" s="977"/>
      <c r="F2" s="977"/>
      <c r="G2" s="977"/>
      <c r="H2" s="977"/>
      <c r="I2" s="977"/>
      <c r="J2" s="977"/>
      <c r="K2" s="977"/>
      <c r="L2" s="977"/>
      <c r="M2" s="977"/>
      <c r="N2" s="977"/>
      <c r="O2" s="977"/>
      <c r="P2" s="977"/>
      <c r="Q2" s="977"/>
      <c r="R2" s="977"/>
      <c r="S2" s="977"/>
      <c r="T2" s="977"/>
      <c r="U2" s="379" t="s">
        <v>58</v>
      </c>
    </row>
    <row r="3" spans="1:21" ht="29.25" customHeight="1" x14ac:dyDescent="0.25">
      <c r="A3" s="984" t="s">
        <v>59</v>
      </c>
      <c r="B3" s="985"/>
      <c r="C3" s="985"/>
      <c r="D3" s="985"/>
      <c r="E3" s="985"/>
      <c r="F3" s="985" t="s">
        <v>60</v>
      </c>
      <c r="G3" s="985"/>
      <c r="H3" s="985"/>
      <c r="I3" s="985"/>
      <c r="J3" s="985"/>
      <c r="K3" s="985"/>
      <c r="L3" s="985"/>
      <c r="M3" s="985"/>
      <c r="N3" s="985"/>
      <c r="O3" s="985"/>
      <c r="P3" s="985"/>
      <c r="Q3" s="985"/>
      <c r="R3" s="985"/>
      <c r="S3" s="985"/>
      <c r="T3" s="985"/>
      <c r="U3" s="986"/>
    </row>
    <row r="4" spans="1:21" s="23" customFormat="1" x14ac:dyDescent="0.25">
      <c r="A4" s="976" t="s">
        <v>61</v>
      </c>
      <c r="B4" s="977"/>
      <c r="C4" s="977" t="s">
        <v>62</v>
      </c>
      <c r="D4" s="977" t="s">
        <v>63</v>
      </c>
      <c r="E4" s="977"/>
      <c r="F4" s="977"/>
      <c r="G4" s="977" t="s">
        <v>64</v>
      </c>
      <c r="H4" s="978" t="s">
        <v>65</v>
      </c>
      <c r="I4" s="978" t="s">
        <v>66</v>
      </c>
      <c r="J4" s="978" t="s">
        <v>67</v>
      </c>
      <c r="K4" s="977" t="s">
        <v>68</v>
      </c>
      <c r="L4" s="978" t="s">
        <v>69</v>
      </c>
      <c r="M4" s="978" t="s">
        <v>70</v>
      </c>
      <c r="N4" s="977" t="s">
        <v>71</v>
      </c>
      <c r="O4" s="977" t="s">
        <v>72</v>
      </c>
      <c r="P4" s="977" t="s">
        <v>73</v>
      </c>
      <c r="Q4" s="977"/>
      <c r="R4" s="977" t="s">
        <v>74</v>
      </c>
      <c r="S4" s="977" t="s">
        <v>75</v>
      </c>
      <c r="T4" s="988" t="s">
        <v>76</v>
      </c>
      <c r="U4" s="987" t="s">
        <v>77</v>
      </c>
    </row>
    <row r="5" spans="1:21" s="23" customFormat="1" ht="47.25" x14ac:dyDescent="0.25">
      <c r="A5" s="380" t="s">
        <v>78</v>
      </c>
      <c r="B5" s="378" t="s">
        <v>79</v>
      </c>
      <c r="C5" s="977"/>
      <c r="D5" s="25" t="s">
        <v>80</v>
      </c>
      <c r="E5" s="25" t="s">
        <v>81</v>
      </c>
      <c r="F5" s="25" t="s">
        <v>81</v>
      </c>
      <c r="G5" s="977"/>
      <c r="H5" s="978"/>
      <c r="I5" s="978"/>
      <c r="J5" s="978"/>
      <c r="K5" s="977"/>
      <c r="L5" s="978"/>
      <c r="M5" s="978"/>
      <c r="N5" s="977"/>
      <c r="O5" s="977"/>
      <c r="P5" s="378" t="s">
        <v>82</v>
      </c>
      <c r="Q5" s="378" t="s">
        <v>83</v>
      </c>
      <c r="R5" s="977"/>
      <c r="S5" s="977"/>
      <c r="T5" s="988"/>
      <c r="U5" s="987"/>
    </row>
    <row r="6" spans="1:21" ht="151.5" customHeight="1" x14ac:dyDescent="0.25">
      <c r="A6" s="981" t="s">
        <v>84</v>
      </c>
      <c r="B6" s="991" t="s">
        <v>85</v>
      </c>
      <c r="C6" s="982" t="s">
        <v>86</v>
      </c>
      <c r="D6" s="374" t="s">
        <v>87</v>
      </c>
      <c r="E6" s="374" t="s">
        <v>88</v>
      </c>
      <c r="F6" s="374" t="s">
        <v>89</v>
      </c>
      <c r="G6" s="991" t="s">
        <v>90</v>
      </c>
      <c r="H6" s="989" t="s">
        <v>91</v>
      </c>
      <c r="I6" s="989" t="s">
        <v>92</v>
      </c>
      <c r="J6" s="989" t="s">
        <v>93</v>
      </c>
      <c r="K6" s="990" t="s">
        <v>94</v>
      </c>
      <c r="L6" s="989" t="s">
        <v>95</v>
      </c>
      <c r="M6" s="989" t="s">
        <v>96</v>
      </c>
      <c r="N6" s="374" t="s">
        <v>97</v>
      </c>
      <c r="O6" s="376" t="s">
        <v>167</v>
      </c>
      <c r="P6" s="377" t="s">
        <v>98</v>
      </c>
      <c r="Q6" s="377" t="s">
        <v>99</v>
      </c>
      <c r="R6" s="377" t="s">
        <v>100</v>
      </c>
      <c r="S6" s="26">
        <v>1</v>
      </c>
      <c r="T6" s="633">
        <v>1</v>
      </c>
      <c r="U6" s="634" t="s">
        <v>2626</v>
      </c>
    </row>
    <row r="7" spans="1:21" ht="377.25" customHeight="1" x14ac:dyDescent="0.25">
      <c r="A7" s="981"/>
      <c r="B7" s="991"/>
      <c r="C7" s="982"/>
      <c r="D7" s="374" t="s">
        <v>101</v>
      </c>
      <c r="E7" s="374" t="s">
        <v>102</v>
      </c>
      <c r="F7" s="374" t="s">
        <v>103</v>
      </c>
      <c r="G7" s="991"/>
      <c r="H7" s="989"/>
      <c r="I7" s="989"/>
      <c r="J7" s="989"/>
      <c r="K7" s="990"/>
      <c r="L7" s="989"/>
      <c r="M7" s="989"/>
      <c r="N7" s="374" t="s">
        <v>104</v>
      </c>
      <c r="O7" s="376" t="s">
        <v>105</v>
      </c>
      <c r="P7" s="377" t="s">
        <v>106</v>
      </c>
      <c r="Q7" s="377" t="s">
        <v>99</v>
      </c>
      <c r="R7" s="377" t="s">
        <v>107</v>
      </c>
      <c r="S7" s="27">
        <v>0.5</v>
      </c>
      <c r="T7" s="633">
        <v>1</v>
      </c>
      <c r="U7" s="634" t="s">
        <v>2621</v>
      </c>
    </row>
    <row r="8" spans="1:21" ht="94.5" x14ac:dyDescent="0.25">
      <c r="A8" s="981" t="s">
        <v>108</v>
      </c>
      <c r="B8" s="991" t="s">
        <v>109</v>
      </c>
      <c r="C8" s="982" t="s">
        <v>110</v>
      </c>
      <c r="D8" s="374" t="s">
        <v>111</v>
      </c>
      <c r="E8" s="374" t="s">
        <v>112</v>
      </c>
      <c r="F8" s="374" t="s">
        <v>113</v>
      </c>
      <c r="G8" s="991" t="s">
        <v>114</v>
      </c>
      <c r="H8" s="989" t="s">
        <v>91</v>
      </c>
      <c r="I8" s="989" t="s">
        <v>92</v>
      </c>
      <c r="J8" s="989" t="s">
        <v>115</v>
      </c>
      <c r="K8" s="991" t="s">
        <v>116</v>
      </c>
      <c r="L8" s="989" t="s">
        <v>95</v>
      </c>
      <c r="M8" s="989" t="s">
        <v>96</v>
      </c>
      <c r="N8" s="991" t="s">
        <v>117</v>
      </c>
      <c r="O8" s="982" t="s">
        <v>118</v>
      </c>
      <c r="P8" s="991" t="s">
        <v>106</v>
      </c>
      <c r="Q8" s="991" t="s">
        <v>99</v>
      </c>
      <c r="R8" s="991" t="s">
        <v>119</v>
      </c>
      <c r="S8" s="982">
        <v>3</v>
      </c>
      <c r="T8" s="992">
        <v>1</v>
      </c>
      <c r="U8" s="994" t="s">
        <v>2622</v>
      </c>
    </row>
    <row r="9" spans="1:21" ht="141.75" x14ac:dyDescent="0.25">
      <c r="A9" s="981"/>
      <c r="B9" s="991"/>
      <c r="C9" s="982"/>
      <c r="D9" s="374" t="s">
        <v>120</v>
      </c>
      <c r="E9" s="374" t="s">
        <v>121</v>
      </c>
      <c r="F9" s="374" t="s">
        <v>122</v>
      </c>
      <c r="G9" s="991"/>
      <c r="H9" s="989"/>
      <c r="I9" s="989"/>
      <c r="J9" s="989"/>
      <c r="K9" s="991"/>
      <c r="L9" s="989"/>
      <c r="M9" s="989"/>
      <c r="N9" s="995"/>
      <c r="O9" s="996"/>
      <c r="P9" s="995"/>
      <c r="Q9" s="995"/>
      <c r="R9" s="995"/>
      <c r="S9" s="996"/>
      <c r="T9" s="997"/>
      <c r="U9" s="998"/>
    </row>
    <row r="10" spans="1:21" ht="63" x14ac:dyDescent="0.25">
      <c r="A10" s="981"/>
      <c r="B10" s="991"/>
      <c r="C10" s="982"/>
      <c r="D10" s="374" t="s">
        <v>123</v>
      </c>
      <c r="E10" s="374" t="s">
        <v>124</v>
      </c>
      <c r="F10" s="374" t="s">
        <v>125</v>
      </c>
      <c r="G10" s="991"/>
      <c r="H10" s="989"/>
      <c r="I10" s="989"/>
      <c r="J10" s="989"/>
      <c r="K10" s="991"/>
      <c r="L10" s="989"/>
      <c r="M10" s="989"/>
      <c r="N10" s="995"/>
      <c r="O10" s="996"/>
      <c r="P10" s="995"/>
      <c r="Q10" s="995"/>
      <c r="R10" s="995"/>
      <c r="S10" s="996"/>
      <c r="T10" s="997"/>
      <c r="U10" s="998"/>
    </row>
    <row r="11" spans="1:21" ht="47.25" x14ac:dyDescent="0.25">
      <c r="A11" s="981"/>
      <c r="B11" s="991"/>
      <c r="C11" s="982"/>
      <c r="D11" s="374" t="s">
        <v>126</v>
      </c>
      <c r="E11" s="374" t="s">
        <v>127</v>
      </c>
      <c r="F11" s="374" t="s">
        <v>128</v>
      </c>
      <c r="G11" s="991"/>
      <c r="H11" s="989"/>
      <c r="I11" s="989"/>
      <c r="J11" s="989"/>
      <c r="K11" s="991"/>
      <c r="L11" s="989"/>
      <c r="M11" s="989"/>
      <c r="N11" s="991" t="s">
        <v>129</v>
      </c>
      <c r="O11" s="982" t="s">
        <v>130</v>
      </c>
      <c r="P11" s="991" t="s">
        <v>106</v>
      </c>
      <c r="Q11" s="991" t="s">
        <v>99</v>
      </c>
      <c r="R11" s="991" t="s">
        <v>131</v>
      </c>
      <c r="S11" s="999">
        <v>1</v>
      </c>
      <c r="T11" s="992">
        <v>1</v>
      </c>
      <c r="U11" s="994" t="s">
        <v>2623</v>
      </c>
    </row>
    <row r="12" spans="1:21" ht="78.75" x14ac:dyDescent="0.25">
      <c r="A12" s="981"/>
      <c r="B12" s="991"/>
      <c r="C12" s="982"/>
      <c r="D12" s="374" t="s">
        <v>132</v>
      </c>
      <c r="E12" s="374" t="s">
        <v>133</v>
      </c>
      <c r="F12" s="374" t="s">
        <v>134</v>
      </c>
      <c r="G12" s="991"/>
      <c r="H12" s="989"/>
      <c r="I12" s="989"/>
      <c r="J12" s="989"/>
      <c r="K12" s="991"/>
      <c r="L12" s="989"/>
      <c r="M12" s="989"/>
      <c r="N12" s="991"/>
      <c r="O12" s="982"/>
      <c r="P12" s="991"/>
      <c r="Q12" s="991"/>
      <c r="R12" s="991"/>
      <c r="S12" s="982"/>
      <c r="T12" s="993"/>
      <c r="U12" s="994"/>
    </row>
    <row r="13" spans="1:21" ht="63" x14ac:dyDescent="0.25">
      <c r="A13" s="981" t="s">
        <v>135</v>
      </c>
      <c r="B13" s="991" t="s">
        <v>136</v>
      </c>
      <c r="C13" s="982" t="s">
        <v>110</v>
      </c>
      <c r="D13" s="374" t="s">
        <v>137</v>
      </c>
      <c r="E13" s="374" t="s">
        <v>138</v>
      </c>
      <c r="F13" s="374" t="s">
        <v>139</v>
      </c>
      <c r="G13" s="991" t="s">
        <v>140</v>
      </c>
      <c r="H13" s="989" t="s">
        <v>91</v>
      </c>
      <c r="I13" s="989" t="s">
        <v>141</v>
      </c>
      <c r="J13" s="989" t="s">
        <v>115</v>
      </c>
      <c r="K13" s="991" t="s">
        <v>142</v>
      </c>
      <c r="L13" s="989" t="s">
        <v>95</v>
      </c>
      <c r="M13" s="989" t="s">
        <v>96</v>
      </c>
      <c r="N13" s="991" t="s">
        <v>143</v>
      </c>
      <c r="O13" s="982" t="s">
        <v>144</v>
      </c>
      <c r="P13" s="1001" t="s">
        <v>98</v>
      </c>
      <c r="Q13" s="1001" t="s">
        <v>145</v>
      </c>
      <c r="R13" s="1001" t="s">
        <v>146</v>
      </c>
      <c r="S13" s="1002">
        <v>1</v>
      </c>
      <c r="T13" s="992">
        <v>1</v>
      </c>
      <c r="U13" s="1000" t="s">
        <v>2624</v>
      </c>
    </row>
    <row r="14" spans="1:21" ht="47.25" x14ac:dyDescent="0.25">
      <c r="A14" s="981"/>
      <c r="B14" s="991"/>
      <c r="C14" s="982"/>
      <c r="D14" s="374" t="s">
        <v>147</v>
      </c>
      <c r="E14" s="374" t="s">
        <v>148</v>
      </c>
      <c r="F14" s="374"/>
      <c r="G14" s="991"/>
      <c r="H14" s="989"/>
      <c r="I14" s="989"/>
      <c r="J14" s="989"/>
      <c r="K14" s="991"/>
      <c r="L14" s="989"/>
      <c r="M14" s="989"/>
      <c r="N14" s="991"/>
      <c r="O14" s="982"/>
      <c r="P14" s="1001"/>
      <c r="Q14" s="1001"/>
      <c r="R14" s="1001"/>
      <c r="S14" s="1002"/>
      <c r="T14" s="1003"/>
      <c r="U14" s="1000"/>
    </row>
    <row r="15" spans="1:21" ht="63" x14ac:dyDescent="0.25">
      <c r="A15" s="981"/>
      <c r="B15" s="991"/>
      <c r="C15" s="982"/>
      <c r="D15" s="374" t="s">
        <v>149</v>
      </c>
      <c r="E15" s="374" t="s">
        <v>150</v>
      </c>
      <c r="F15" s="374"/>
      <c r="G15" s="991"/>
      <c r="H15" s="989"/>
      <c r="I15" s="989"/>
      <c r="J15" s="989"/>
      <c r="K15" s="991"/>
      <c r="L15" s="989"/>
      <c r="M15" s="989"/>
      <c r="N15" s="991"/>
      <c r="O15" s="982"/>
      <c r="P15" s="1001"/>
      <c r="Q15" s="1001"/>
      <c r="R15" s="1001"/>
      <c r="S15" s="1002"/>
      <c r="T15" s="1003"/>
      <c r="U15" s="1000"/>
    </row>
    <row r="16" spans="1:21" ht="157.5" x14ac:dyDescent="0.25">
      <c r="A16" s="1006" t="s">
        <v>151</v>
      </c>
      <c r="B16" s="991" t="s">
        <v>152</v>
      </c>
      <c r="C16" s="982" t="s">
        <v>153</v>
      </c>
      <c r="D16" s="374" t="s">
        <v>154</v>
      </c>
      <c r="E16" s="374" t="s">
        <v>155</v>
      </c>
      <c r="F16" s="374" t="s">
        <v>156</v>
      </c>
      <c r="G16" s="991" t="s">
        <v>157</v>
      </c>
      <c r="H16" s="989" t="s">
        <v>91</v>
      </c>
      <c r="I16" s="989" t="s">
        <v>92</v>
      </c>
      <c r="J16" s="989" t="s">
        <v>93</v>
      </c>
      <c r="K16" s="991" t="s">
        <v>158</v>
      </c>
      <c r="L16" s="989" t="s">
        <v>95</v>
      </c>
      <c r="M16" s="989" t="s">
        <v>96</v>
      </c>
      <c r="N16" s="28" t="s">
        <v>159</v>
      </c>
      <c r="O16" s="28" t="s">
        <v>160</v>
      </c>
      <c r="P16" s="29" t="s">
        <v>161</v>
      </c>
      <c r="Q16" s="29" t="s">
        <v>145</v>
      </c>
      <c r="R16" s="29" t="s">
        <v>162</v>
      </c>
      <c r="S16" s="30">
        <v>1</v>
      </c>
      <c r="T16" s="633">
        <v>1</v>
      </c>
      <c r="U16" s="634" t="s">
        <v>2625</v>
      </c>
    </row>
    <row r="17" spans="1:21" ht="79.5" thickBot="1" x14ac:dyDescent="0.3">
      <c r="A17" s="1007"/>
      <c r="B17" s="1005"/>
      <c r="C17" s="1008"/>
      <c r="D17" s="375" t="s">
        <v>163</v>
      </c>
      <c r="E17" s="375" t="s">
        <v>164</v>
      </c>
      <c r="F17" s="375" t="s">
        <v>165</v>
      </c>
      <c r="G17" s="1005"/>
      <c r="H17" s="1004"/>
      <c r="I17" s="1004"/>
      <c r="J17" s="1004"/>
      <c r="K17" s="1005"/>
      <c r="L17" s="1004"/>
      <c r="M17" s="1004"/>
      <c r="N17" s="31" t="s">
        <v>166</v>
      </c>
      <c r="O17" s="31" t="s">
        <v>167</v>
      </c>
      <c r="P17" s="32" t="s">
        <v>98</v>
      </c>
      <c r="Q17" s="32" t="s">
        <v>145</v>
      </c>
      <c r="R17" s="32" t="s">
        <v>168</v>
      </c>
      <c r="S17" s="33">
        <v>1</v>
      </c>
      <c r="T17" s="632">
        <v>1</v>
      </c>
      <c r="U17" s="635" t="s">
        <v>2627</v>
      </c>
    </row>
    <row r="18" spans="1:21" s="42" customFormat="1" x14ac:dyDescent="0.25">
      <c r="A18" s="34"/>
      <c r="B18" s="35"/>
      <c r="C18" s="34"/>
      <c r="D18" s="34"/>
      <c r="E18" s="34"/>
      <c r="F18" s="34"/>
      <c r="G18" s="36"/>
      <c r="H18" s="37"/>
      <c r="I18" s="37"/>
      <c r="J18" s="37"/>
      <c r="K18" s="38"/>
      <c r="L18" s="37"/>
      <c r="M18" s="37"/>
      <c r="N18" s="38"/>
      <c r="O18" s="34"/>
      <c r="P18" s="39"/>
      <c r="Q18" s="39"/>
      <c r="R18" s="39"/>
      <c r="S18" s="40"/>
      <c r="T18" s="41"/>
      <c r="U18" s="41"/>
    </row>
    <row r="19" spans="1:21" s="42" customFormat="1" x14ac:dyDescent="0.25">
      <c r="A19" s="34"/>
      <c r="B19" s="35"/>
      <c r="C19" s="34"/>
      <c r="D19" s="34"/>
      <c r="E19" s="34"/>
      <c r="F19" s="34"/>
      <c r="G19" s="36"/>
      <c r="H19" s="37"/>
      <c r="I19" s="37"/>
      <c r="J19" s="37"/>
      <c r="K19" s="38"/>
      <c r="L19" s="37"/>
      <c r="M19" s="37"/>
      <c r="N19" s="34"/>
      <c r="O19" s="34"/>
      <c r="P19" s="39"/>
      <c r="Q19" s="39"/>
      <c r="R19" s="39"/>
      <c r="S19" s="40"/>
      <c r="T19" s="41"/>
      <c r="U19" s="41"/>
    </row>
    <row r="20" spans="1:21" ht="35.25" x14ac:dyDescent="0.25">
      <c r="A20" s="411">
        <f>COUNTIF(A6:A17,"*")</f>
        <v>4</v>
      </c>
      <c r="N20" s="411">
        <f>COUNTIF(N6:N17,"*")</f>
        <v>7</v>
      </c>
      <c r="T20" s="496">
        <f>AVERAGE(T6:T17)</f>
        <v>1</v>
      </c>
    </row>
    <row r="21" spans="1:21" s="76" customFormat="1" ht="20.25" customHeight="1" x14ac:dyDescent="0.2">
      <c r="A21" s="168" t="s">
        <v>2381</v>
      </c>
      <c r="B21" s="168"/>
      <c r="H21" s="412"/>
      <c r="I21" s="168"/>
      <c r="J21" s="168"/>
      <c r="K21" s="168"/>
      <c r="L21" s="413"/>
      <c r="N21" s="168" t="s">
        <v>2382</v>
      </c>
    </row>
  </sheetData>
  <mergeCells count="86">
    <mergeCell ref="J16:J17"/>
    <mergeCell ref="K16:K17"/>
    <mergeCell ref="L16:L17"/>
    <mergeCell ref="M16:M17"/>
    <mergeCell ref="A16:A17"/>
    <mergeCell ref="B16:B17"/>
    <mergeCell ref="C16:C17"/>
    <mergeCell ref="G16:G17"/>
    <mergeCell ref="H16:H17"/>
    <mergeCell ref="I16:I17"/>
    <mergeCell ref="U13:U15"/>
    <mergeCell ref="J13:J15"/>
    <mergeCell ref="K13:K15"/>
    <mergeCell ref="L13:L15"/>
    <mergeCell ref="M13:M15"/>
    <mergeCell ref="N13:N15"/>
    <mergeCell ref="O13:O15"/>
    <mergeCell ref="P13:P15"/>
    <mergeCell ref="Q13:Q15"/>
    <mergeCell ref="R13:R15"/>
    <mergeCell ref="S13:S15"/>
    <mergeCell ref="T13:T15"/>
    <mergeCell ref="A13:A15"/>
    <mergeCell ref="B13:B15"/>
    <mergeCell ref="C13:C15"/>
    <mergeCell ref="G13:G15"/>
    <mergeCell ref="H13:H15"/>
    <mergeCell ref="I13:I15"/>
    <mergeCell ref="P11:P12"/>
    <mergeCell ref="Q11:Q12"/>
    <mergeCell ref="R11:R12"/>
    <mergeCell ref="S11:S12"/>
    <mergeCell ref="J8:J12"/>
    <mergeCell ref="K8:K12"/>
    <mergeCell ref="L8:L12"/>
    <mergeCell ref="M8:M12"/>
    <mergeCell ref="N8:N10"/>
    <mergeCell ref="O8:O10"/>
    <mergeCell ref="N11:N12"/>
    <mergeCell ref="O11:O12"/>
    <mergeCell ref="I8:I12"/>
    <mergeCell ref="T11:T12"/>
    <mergeCell ref="U11:U12"/>
    <mergeCell ref="P8:P10"/>
    <mergeCell ref="Q8:Q10"/>
    <mergeCell ref="R8:R10"/>
    <mergeCell ref="S8:S10"/>
    <mergeCell ref="T8:T10"/>
    <mergeCell ref="U8:U10"/>
    <mergeCell ref="A8:A12"/>
    <mergeCell ref="B8:B12"/>
    <mergeCell ref="C8:C12"/>
    <mergeCell ref="G8:G12"/>
    <mergeCell ref="H8:H12"/>
    <mergeCell ref="A6:A7"/>
    <mergeCell ref="B6:B7"/>
    <mergeCell ref="C6:C7"/>
    <mergeCell ref="G6:G7"/>
    <mergeCell ref="H6:H7"/>
    <mergeCell ref="I6:I7"/>
    <mergeCell ref="J6:J7"/>
    <mergeCell ref="K6:K7"/>
    <mergeCell ref="L6:L7"/>
    <mergeCell ref="M6:M7"/>
    <mergeCell ref="U4:U5"/>
    <mergeCell ref="I4:I5"/>
    <mergeCell ref="J4:J5"/>
    <mergeCell ref="K4:K5"/>
    <mergeCell ref="L4:L5"/>
    <mergeCell ref="M4:M5"/>
    <mergeCell ref="N4:N5"/>
    <mergeCell ref="O4:O5"/>
    <mergeCell ref="P4:Q4"/>
    <mergeCell ref="R4:R5"/>
    <mergeCell ref="S4:S5"/>
    <mergeCell ref="T4:T5"/>
    <mergeCell ref="A1:B2"/>
    <mergeCell ref="C1:T1"/>
    <mergeCell ref="C2:T2"/>
    <mergeCell ref="A3:E3"/>
    <mergeCell ref="F3:U3"/>
    <mergeCell ref="A4:B4"/>
    <mergeCell ref="C4:C5"/>
    <mergeCell ref="D4:F4"/>
    <mergeCell ref="G4:G5"/>
    <mergeCell ref="H4:H5"/>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topLeftCell="F1" zoomScale="90" zoomScaleNormal="90" workbookViewId="0">
      <selection sqref="A1:B2"/>
    </sheetView>
  </sheetViews>
  <sheetFormatPr baseColWidth="10" defaultRowHeight="12.75" x14ac:dyDescent="0.2"/>
  <cols>
    <col min="1" max="1" width="21.5703125" style="168" customWidth="1"/>
    <col min="2" max="2" width="24.85546875" style="168" customWidth="1"/>
    <col min="3" max="3" width="18.7109375" style="76" customWidth="1"/>
    <col min="4" max="4" width="21.42578125" style="76" customWidth="1"/>
    <col min="5" max="5" width="25.28515625" style="76" customWidth="1"/>
    <col min="6" max="7" width="18.85546875" style="76" customWidth="1"/>
    <col min="8" max="8" width="5.5703125" style="412" customWidth="1"/>
    <col min="9" max="9" width="5.7109375" style="168" customWidth="1"/>
    <col min="10" max="10" width="5.85546875" style="168" customWidth="1"/>
    <col min="11" max="11" width="34.85546875" style="168" customWidth="1"/>
    <col min="12" max="12" width="9" style="413" customWidth="1"/>
    <col min="13" max="13" width="7.5703125" style="76" customWidth="1"/>
    <col min="14" max="14" width="20.85546875" style="168" customWidth="1"/>
    <col min="15" max="15" width="13.28515625" style="76" customWidth="1"/>
    <col min="16" max="16" width="7.5703125" style="76" customWidth="1"/>
    <col min="17" max="17" width="9.7109375" style="76" customWidth="1"/>
    <col min="18" max="18" width="15.42578125" style="76" customWidth="1"/>
    <col min="19" max="19" width="11.42578125" style="76"/>
    <col min="20" max="20" width="15.7109375" style="76" customWidth="1"/>
    <col min="21" max="21" width="28.85546875" style="76" customWidth="1"/>
    <col min="22" max="16384" width="11.42578125" style="76"/>
  </cols>
  <sheetData>
    <row r="1" spans="1:21" ht="26.25" customHeight="1" x14ac:dyDescent="0.2">
      <c r="A1" s="1026"/>
      <c r="B1" s="1026"/>
      <c r="C1" s="977" t="s">
        <v>55</v>
      </c>
      <c r="D1" s="977"/>
      <c r="E1" s="977"/>
      <c r="F1" s="977"/>
      <c r="G1" s="977"/>
      <c r="H1" s="977"/>
      <c r="I1" s="977"/>
      <c r="J1" s="977"/>
      <c r="K1" s="977"/>
      <c r="L1" s="977"/>
      <c r="M1" s="977"/>
      <c r="N1" s="977"/>
      <c r="O1" s="977"/>
      <c r="P1" s="977"/>
      <c r="Q1" s="977"/>
      <c r="R1" s="977"/>
      <c r="S1" s="977"/>
      <c r="T1" s="977"/>
      <c r="U1" s="381" t="s">
        <v>56</v>
      </c>
    </row>
    <row r="2" spans="1:21" ht="26.25" customHeight="1" x14ac:dyDescent="0.2">
      <c r="A2" s="1026"/>
      <c r="B2" s="1026"/>
      <c r="C2" s="977" t="s">
        <v>57</v>
      </c>
      <c r="D2" s="977"/>
      <c r="E2" s="977"/>
      <c r="F2" s="977"/>
      <c r="G2" s="977"/>
      <c r="H2" s="977"/>
      <c r="I2" s="977"/>
      <c r="J2" s="977"/>
      <c r="K2" s="977"/>
      <c r="L2" s="977"/>
      <c r="M2" s="977"/>
      <c r="N2" s="977"/>
      <c r="O2" s="977"/>
      <c r="P2" s="977"/>
      <c r="Q2" s="977"/>
      <c r="R2" s="977"/>
      <c r="S2" s="977"/>
      <c r="T2" s="977"/>
      <c r="U2" s="381" t="s">
        <v>58</v>
      </c>
    </row>
    <row r="3" spans="1:21" ht="13.5" thickBot="1" x14ac:dyDescent="0.25">
      <c r="A3" s="1027" t="s">
        <v>169</v>
      </c>
      <c r="B3" s="1028"/>
      <c r="C3" s="1028"/>
      <c r="D3" s="1028"/>
      <c r="E3" s="1029"/>
      <c r="F3" s="1030" t="s">
        <v>170</v>
      </c>
      <c r="G3" s="1030"/>
      <c r="H3" s="1030"/>
      <c r="I3" s="1030"/>
      <c r="J3" s="1030"/>
      <c r="K3" s="1030"/>
      <c r="L3" s="1030"/>
      <c r="M3" s="1030"/>
      <c r="N3" s="1030"/>
      <c r="O3" s="1030"/>
      <c r="P3" s="1030"/>
      <c r="Q3" s="1030"/>
      <c r="R3" s="1030"/>
      <c r="S3" s="1030"/>
      <c r="T3" s="1030"/>
      <c r="U3" s="1030"/>
    </row>
    <row r="4" spans="1:21" s="56" customFormat="1" x14ac:dyDescent="0.2">
      <c r="A4" s="1022" t="s">
        <v>171</v>
      </c>
      <c r="B4" s="1022"/>
      <c r="C4" s="1022" t="s">
        <v>172</v>
      </c>
      <c r="D4" s="1022" t="s">
        <v>173</v>
      </c>
      <c r="E4" s="1022"/>
      <c r="F4" s="1022"/>
      <c r="G4" s="1022" t="s">
        <v>174</v>
      </c>
      <c r="H4" s="1024" t="s">
        <v>65</v>
      </c>
      <c r="I4" s="1024" t="s">
        <v>66</v>
      </c>
      <c r="J4" s="1024" t="s">
        <v>67</v>
      </c>
      <c r="K4" s="1022" t="s">
        <v>68</v>
      </c>
      <c r="L4" s="1024" t="s">
        <v>69</v>
      </c>
      <c r="M4" s="1024" t="s">
        <v>70</v>
      </c>
      <c r="N4" s="1022" t="s">
        <v>71</v>
      </c>
      <c r="O4" s="1022" t="s">
        <v>72</v>
      </c>
      <c r="P4" s="1022" t="s">
        <v>73</v>
      </c>
      <c r="Q4" s="1022"/>
      <c r="R4" s="1022" t="s">
        <v>74</v>
      </c>
      <c r="S4" s="1022" t="s">
        <v>75</v>
      </c>
      <c r="T4" s="1031" t="s">
        <v>76</v>
      </c>
      <c r="U4" s="1022" t="s">
        <v>77</v>
      </c>
    </row>
    <row r="5" spans="1:21" s="56" customFormat="1" ht="38.25" x14ac:dyDescent="0.2">
      <c r="A5" s="381" t="s">
        <v>175</v>
      </c>
      <c r="B5" s="381" t="s">
        <v>176</v>
      </c>
      <c r="C5" s="1023"/>
      <c r="D5" s="48" t="s">
        <v>177</v>
      </c>
      <c r="E5" s="48" t="s">
        <v>178</v>
      </c>
      <c r="F5" s="48" t="s">
        <v>179</v>
      </c>
      <c r="G5" s="1023"/>
      <c r="H5" s="1025"/>
      <c r="I5" s="1025"/>
      <c r="J5" s="1025"/>
      <c r="K5" s="1023"/>
      <c r="L5" s="1025"/>
      <c r="M5" s="1025"/>
      <c r="N5" s="1023"/>
      <c r="O5" s="1023"/>
      <c r="P5" s="381" t="s">
        <v>82</v>
      </c>
      <c r="Q5" s="381" t="s">
        <v>83</v>
      </c>
      <c r="R5" s="1023"/>
      <c r="S5" s="1023"/>
      <c r="T5" s="1032"/>
      <c r="U5" s="1023"/>
    </row>
    <row r="6" spans="1:21" ht="25.5" x14ac:dyDescent="0.2">
      <c r="A6" s="1034" t="s">
        <v>180</v>
      </c>
      <c r="B6" s="1034" t="s">
        <v>181</v>
      </c>
      <c r="C6" s="1026" t="s">
        <v>182</v>
      </c>
      <c r="D6" s="1026" t="s">
        <v>183</v>
      </c>
      <c r="E6" s="1026" t="s">
        <v>184</v>
      </c>
      <c r="F6" s="1026" t="s">
        <v>185</v>
      </c>
      <c r="G6" s="1034" t="s">
        <v>186</v>
      </c>
      <c r="H6" s="1035" t="s">
        <v>91</v>
      </c>
      <c r="I6" s="1035" t="s">
        <v>92</v>
      </c>
      <c r="J6" s="1035" t="s">
        <v>187</v>
      </c>
      <c r="K6" s="382" t="s">
        <v>3061</v>
      </c>
      <c r="L6" s="1035" t="s">
        <v>95</v>
      </c>
      <c r="M6" s="1035" t="s">
        <v>188</v>
      </c>
      <c r="N6" s="1026" t="s">
        <v>189</v>
      </c>
      <c r="O6" s="1026" t="s">
        <v>190</v>
      </c>
      <c r="P6" s="1033">
        <v>43252</v>
      </c>
      <c r="Q6" s="1033">
        <v>43374</v>
      </c>
      <c r="R6" s="1026" t="s">
        <v>191</v>
      </c>
      <c r="S6" s="1036">
        <v>9</v>
      </c>
      <c r="T6" s="1012">
        <v>1</v>
      </c>
      <c r="U6" s="1009" t="s">
        <v>2513</v>
      </c>
    </row>
    <row r="7" spans="1:21" ht="38.25" x14ac:dyDescent="0.2">
      <c r="A7" s="1014"/>
      <c r="B7" s="1014"/>
      <c r="C7" s="1026"/>
      <c r="D7" s="1026"/>
      <c r="E7" s="1026"/>
      <c r="F7" s="1026"/>
      <c r="G7" s="1014"/>
      <c r="H7" s="1035"/>
      <c r="I7" s="1035"/>
      <c r="J7" s="1035"/>
      <c r="K7" s="382" t="s">
        <v>3062</v>
      </c>
      <c r="L7" s="1035"/>
      <c r="M7" s="1035"/>
      <c r="N7" s="1026"/>
      <c r="O7" s="1026"/>
      <c r="P7" s="1033"/>
      <c r="Q7" s="1033"/>
      <c r="R7" s="1026"/>
      <c r="S7" s="1037"/>
      <c r="T7" s="1012"/>
      <c r="U7" s="1010"/>
    </row>
    <row r="8" spans="1:21" x14ac:dyDescent="0.2">
      <c r="A8" s="1014"/>
      <c r="B8" s="1014"/>
      <c r="C8" s="1026"/>
      <c r="D8" s="1026"/>
      <c r="E8" s="1026"/>
      <c r="F8" s="1026"/>
      <c r="G8" s="1014"/>
      <c r="H8" s="1035"/>
      <c r="I8" s="1035"/>
      <c r="J8" s="1035"/>
      <c r="K8" s="382" t="s">
        <v>3063</v>
      </c>
      <c r="L8" s="1035"/>
      <c r="M8" s="1035"/>
      <c r="N8" s="1026"/>
      <c r="O8" s="1026"/>
      <c r="P8" s="1033"/>
      <c r="Q8" s="1033"/>
      <c r="R8" s="1026"/>
      <c r="S8" s="1037"/>
      <c r="T8" s="1012"/>
      <c r="U8" s="1010"/>
    </row>
    <row r="9" spans="1:21" x14ac:dyDescent="0.2">
      <c r="A9" s="1014"/>
      <c r="B9" s="1014"/>
      <c r="C9" s="1026"/>
      <c r="D9" s="1026"/>
      <c r="E9" s="1026"/>
      <c r="F9" s="1026"/>
      <c r="G9" s="1014"/>
      <c r="H9" s="1035"/>
      <c r="I9" s="1035"/>
      <c r="J9" s="1035"/>
      <c r="K9" s="382" t="s">
        <v>3064</v>
      </c>
      <c r="L9" s="1035"/>
      <c r="M9" s="1035"/>
      <c r="N9" s="1026"/>
      <c r="O9" s="1026"/>
      <c r="P9" s="1033"/>
      <c r="Q9" s="1033"/>
      <c r="R9" s="1026"/>
      <c r="S9" s="1037"/>
      <c r="T9" s="1012"/>
      <c r="U9" s="1010"/>
    </row>
    <row r="10" spans="1:21" ht="25.5" x14ac:dyDescent="0.2">
      <c r="A10" s="1014"/>
      <c r="B10" s="1014"/>
      <c r="C10" s="1026"/>
      <c r="D10" s="1026" t="s">
        <v>192</v>
      </c>
      <c r="E10" s="1026" t="s">
        <v>193</v>
      </c>
      <c r="F10" s="1026"/>
      <c r="G10" s="1014"/>
      <c r="H10" s="1035"/>
      <c r="I10" s="1035"/>
      <c r="J10" s="1035"/>
      <c r="K10" s="382" t="s">
        <v>3065</v>
      </c>
      <c r="L10" s="1035"/>
      <c r="M10" s="1035"/>
      <c r="N10" s="1026"/>
      <c r="O10" s="1026"/>
      <c r="P10" s="1033"/>
      <c r="Q10" s="1033"/>
      <c r="R10" s="1026"/>
      <c r="S10" s="1037"/>
      <c r="T10" s="1012"/>
      <c r="U10" s="1010"/>
    </row>
    <row r="11" spans="1:21" ht="51" x14ac:dyDescent="0.2">
      <c r="A11" s="1014"/>
      <c r="B11" s="1014"/>
      <c r="C11" s="1026"/>
      <c r="D11" s="1026"/>
      <c r="E11" s="1026"/>
      <c r="F11" s="1026"/>
      <c r="G11" s="1014"/>
      <c r="H11" s="1035"/>
      <c r="I11" s="1035"/>
      <c r="J11" s="1035"/>
      <c r="K11" s="392" t="s">
        <v>3066</v>
      </c>
      <c r="L11" s="1035"/>
      <c r="M11" s="1035"/>
      <c r="N11" s="1026"/>
      <c r="O11" s="1026"/>
      <c r="P11" s="1033"/>
      <c r="Q11" s="1033"/>
      <c r="R11" s="1026"/>
      <c r="S11" s="1037"/>
      <c r="T11" s="1012"/>
      <c r="U11" s="1010"/>
    </row>
    <row r="12" spans="1:21" ht="51" x14ac:dyDescent="0.2">
      <c r="A12" s="1014"/>
      <c r="B12" s="1014"/>
      <c r="C12" s="1026"/>
      <c r="D12" s="1026"/>
      <c r="E12" s="1026"/>
      <c r="F12" s="1026"/>
      <c r="G12" s="1014"/>
      <c r="H12" s="1035"/>
      <c r="I12" s="1035"/>
      <c r="J12" s="1035"/>
      <c r="K12" s="392" t="s">
        <v>3067</v>
      </c>
      <c r="L12" s="1035"/>
      <c r="M12" s="1035"/>
      <c r="N12" s="1026"/>
      <c r="O12" s="1026"/>
      <c r="P12" s="1033"/>
      <c r="Q12" s="1033"/>
      <c r="R12" s="1026"/>
      <c r="S12" s="1037"/>
      <c r="T12" s="1012"/>
      <c r="U12" s="1010"/>
    </row>
    <row r="13" spans="1:21" ht="25.5" x14ac:dyDescent="0.2">
      <c r="A13" s="1014"/>
      <c r="B13" s="1014"/>
      <c r="C13" s="1026"/>
      <c r="D13" s="1026"/>
      <c r="E13" s="1026"/>
      <c r="F13" s="1026"/>
      <c r="G13" s="1014"/>
      <c r="H13" s="1035"/>
      <c r="I13" s="1035"/>
      <c r="J13" s="1035"/>
      <c r="K13" s="392" t="s">
        <v>3068</v>
      </c>
      <c r="L13" s="1035"/>
      <c r="M13" s="1035"/>
      <c r="N13" s="1026"/>
      <c r="O13" s="1026"/>
      <c r="P13" s="1033"/>
      <c r="Q13" s="1033"/>
      <c r="R13" s="1026"/>
      <c r="S13" s="1037"/>
      <c r="T13" s="1012"/>
      <c r="U13" s="1010"/>
    </row>
    <row r="14" spans="1:21" ht="38.25" x14ac:dyDescent="0.2">
      <c r="A14" s="1014"/>
      <c r="B14" s="1014"/>
      <c r="C14" s="1026"/>
      <c r="D14" s="1026"/>
      <c r="E14" s="1026"/>
      <c r="F14" s="1026"/>
      <c r="G14" s="1014"/>
      <c r="H14" s="1035"/>
      <c r="I14" s="1035"/>
      <c r="J14" s="1035"/>
      <c r="K14" s="392" t="s">
        <v>3069</v>
      </c>
      <c r="L14" s="1035"/>
      <c r="M14" s="1035"/>
      <c r="N14" s="1026"/>
      <c r="O14" s="1026"/>
      <c r="P14" s="1033"/>
      <c r="Q14" s="1033"/>
      <c r="R14" s="1026"/>
      <c r="S14" s="1037"/>
      <c r="T14" s="1012"/>
      <c r="U14" s="1010"/>
    </row>
    <row r="15" spans="1:21" x14ac:dyDescent="0.2">
      <c r="A15" s="1026" t="s">
        <v>194</v>
      </c>
      <c r="B15" s="1026" t="s">
        <v>195</v>
      </c>
      <c r="C15" s="1026" t="s">
        <v>196</v>
      </c>
      <c r="D15" s="1026" t="s">
        <v>197</v>
      </c>
      <c r="E15" s="1026" t="s">
        <v>198</v>
      </c>
      <c r="F15" s="1026"/>
      <c r="G15" s="1026" t="s">
        <v>199</v>
      </c>
      <c r="H15" s="1035" t="s">
        <v>91</v>
      </c>
      <c r="I15" s="1035" t="s">
        <v>92</v>
      </c>
      <c r="J15" s="1035" t="s">
        <v>187</v>
      </c>
      <c r="K15" s="1026" t="s">
        <v>200</v>
      </c>
      <c r="L15" s="1035" t="s">
        <v>95</v>
      </c>
      <c r="M15" s="1035" t="s">
        <v>201</v>
      </c>
      <c r="N15" s="1026" t="s">
        <v>202</v>
      </c>
      <c r="O15" s="1026" t="s">
        <v>190</v>
      </c>
      <c r="P15" s="1033">
        <v>43252</v>
      </c>
      <c r="Q15" s="1033">
        <v>43617</v>
      </c>
      <c r="R15" s="1026" t="s">
        <v>203</v>
      </c>
      <c r="S15" s="1026" t="s">
        <v>204</v>
      </c>
      <c r="T15" s="1013">
        <v>1</v>
      </c>
      <c r="U15" s="1009" t="s">
        <v>2512</v>
      </c>
    </row>
    <row r="16" spans="1:21" x14ac:dyDescent="0.2">
      <c r="A16" s="1026"/>
      <c r="B16" s="1026"/>
      <c r="C16" s="1026"/>
      <c r="D16" s="1026"/>
      <c r="E16" s="1026"/>
      <c r="F16" s="1026"/>
      <c r="G16" s="1026"/>
      <c r="H16" s="1035"/>
      <c r="I16" s="1035"/>
      <c r="J16" s="1035"/>
      <c r="K16" s="1026"/>
      <c r="L16" s="1035"/>
      <c r="M16" s="1035"/>
      <c r="N16" s="1026"/>
      <c r="O16" s="1026"/>
      <c r="P16" s="1033"/>
      <c r="Q16" s="1033"/>
      <c r="R16" s="1026"/>
      <c r="S16" s="1026"/>
      <c r="T16" s="1014"/>
      <c r="U16" s="1010"/>
    </row>
    <row r="17" spans="1:21" x14ac:dyDescent="0.2">
      <c r="A17" s="1026"/>
      <c r="B17" s="1026"/>
      <c r="C17" s="1026"/>
      <c r="D17" s="1026"/>
      <c r="E17" s="1026"/>
      <c r="F17" s="1026"/>
      <c r="G17" s="1026"/>
      <c r="H17" s="1035"/>
      <c r="I17" s="1035"/>
      <c r="J17" s="1035"/>
      <c r="K17" s="382" t="s">
        <v>205</v>
      </c>
      <c r="L17" s="1035"/>
      <c r="M17" s="1035"/>
      <c r="N17" s="1026"/>
      <c r="O17" s="1026"/>
      <c r="P17" s="1033"/>
      <c r="Q17" s="1033"/>
      <c r="R17" s="1026"/>
      <c r="S17" s="1026"/>
      <c r="T17" s="1014"/>
      <c r="U17" s="1010"/>
    </row>
    <row r="18" spans="1:21" ht="38.25" x14ac:dyDescent="0.2">
      <c r="A18" s="1026"/>
      <c r="B18" s="1026"/>
      <c r="C18" s="1026"/>
      <c r="D18" s="1026"/>
      <c r="E18" s="1026"/>
      <c r="F18" s="1026"/>
      <c r="G18" s="1026"/>
      <c r="H18" s="1035"/>
      <c r="I18" s="1035"/>
      <c r="J18" s="1035"/>
      <c r="K18" s="382" t="s">
        <v>206</v>
      </c>
      <c r="L18" s="1035"/>
      <c r="M18" s="1035"/>
      <c r="N18" s="1026"/>
      <c r="O18" s="1026"/>
      <c r="P18" s="1033"/>
      <c r="Q18" s="1033"/>
      <c r="R18" s="1026"/>
      <c r="S18" s="1026"/>
      <c r="T18" s="1015"/>
      <c r="U18" s="1011"/>
    </row>
    <row r="19" spans="1:21" ht="63.75" x14ac:dyDescent="0.2">
      <c r="A19" s="1026" t="s">
        <v>207</v>
      </c>
      <c r="B19" s="1026" t="s">
        <v>208</v>
      </c>
      <c r="C19" s="1026" t="s">
        <v>209</v>
      </c>
      <c r="D19" s="382" t="s">
        <v>210</v>
      </c>
      <c r="E19" s="382" t="s">
        <v>211</v>
      </c>
      <c r="F19" s="1026" t="s">
        <v>212</v>
      </c>
      <c r="G19" s="1026" t="s">
        <v>213</v>
      </c>
      <c r="H19" s="1035" t="s">
        <v>214</v>
      </c>
      <c r="I19" s="1035" t="s">
        <v>215</v>
      </c>
      <c r="J19" s="1035" t="s">
        <v>216</v>
      </c>
      <c r="K19" s="382" t="s">
        <v>3070</v>
      </c>
      <c r="L19" s="1035" t="s">
        <v>217</v>
      </c>
      <c r="M19" s="1035" t="s">
        <v>218</v>
      </c>
      <c r="N19" s="1026" t="s">
        <v>219</v>
      </c>
      <c r="O19" s="1026" t="s">
        <v>220</v>
      </c>
      <c r="P19" s="1033">
        <v>43252</v>
      </c>
      <c r="Q19" s="1033">
        <v>43617</v>
      </c>
      <c r="R19" s="1026" t="s">
        <v>168</v>
      </c>
      <c r="S19" s="1038">
        <v>1</v>
      </c>
      <c r="T19" s="1016">
        <v>1</v>
      </c>
      <c r="U19" s="1019" t="s">
        <v>2514</v>
      </c>
    </row>
    <row r="20" spans="1:21" ht="63.75" x14ac:dyDescent="0.2">
      <c r="A20" s="1026"/>
      <c r="B20" s="1026"/>
      <c r="C20" s="1026"/>
      <c r="D20" s="382" t="s">
        <v>221</v>
      </c>
      <c r="E20" s="382" t="s">
        <v>222</v>
      </c>
      <c r="F20" s="1026"/>
      <c r="G20" s="1026"/>
      <c r="H20" s="1035"/>
      <c r="I20" s="1035"/>
      <c r="J20" s="1035"/>
      <c r="K20" s="382" t="s">
        <v>3071</v>
      </c>
      <c r="L20" s="1035"/>
      <c r="M20" s="1035"/>
      <c r="N20" s="1026"/>
      <c r="O20" s="1026"/>
      <c r="P20" s="1026"/>
      <c r="Q20" s="1026"/>
      <c r="R20" s="1026"/>
      <c r="S20" s="1038"/>
      <c r="T20" s="1017"/>
      <c r="U20" s="1020"/>
    </row>
    <row r="21" spans="1:21" ht="38.25" x14ac:dyDescent="0.2">
      <c r="A21" s="1026"/>
      <c r="B21" s="1026"/>
      <c r="C21" s="1026"/>
      <c r="D21" s="382" t="s">
        <v>223</v>
      </c>
      <c r="E21" s="382" t="s">
        <v>224</v>
      </c>
      <c r="F21" s="1026"/>
      <c r="G21" s="1026"/>
      <c r="H21" s="1035"/>
      <c r="I21" s="1035"/>
      <c r="J21" s="1035"/>
      <c r="K21" s="387" t="s">
        <v>3072</v>
      </c>
      <c r="L21" s="1035"/>
      <c r="M21" s="1035"/>
      <c r="N21" s="1026"/>
      <c r="O21" s="1026"/>
      <c r="P21" s="1026"/>
      <c r="Q21" s="1026"/>
      <c r="R21" s="1026"/>
      <c r="S21" s="1038"/>
      <c r="T21" s="1017"/>
      <c r="U21" s="1020"/>
    </row>
    <row r="22" spans="1:21" ht="25.5" x14ac:dyDescent="0.2">
      <c r="A22" s="1026"/>
      <c r="B22" s="1026"/>
      <c r="C22" s="1026"/>
      <c r="D22" s="1026" t="s">
        <v>225</v>
      </c>
      <c r="E22" s="1026" t="s">
        <v>226</v>
      </c>
      <c r="F22" s="1026"/>
      <c r="G22" s="1026"/>
      <c r="H22" s="1035"/>
      <c r="I22" s="1035"/>
      <c r="J22" s="1035"/>
      <c r="K22" s="382" t="s">
        <v>3073</v>
      </c>
      <c r="L22" s="1035"/>
      <c r="M22" s="1035"/>
      <c r="N22" s="1026"/>
      <c r="O22" s="1026"/>
      <c r="P22" s="1026"/>
      <c r="Q22" s="1026"/>
      <c r="R22" s="1026"/>
      <c r="S22" s="1038"/>
      <c r="T22" s="1017"/>
      <c r="U22" s="1020"/>
    </row>
    <row r="23" spans="1:21" ht="39" thickBot="1" x14ac:dyDescent="0.25">
      <c r="A23" s="1026"/>
      <c r="B23" s="1026"/>
      <c r="C23" s="1026"/>
      <c r="D23" s="1026"/>
      <c r="E23" s="1026"/>
      <c r="F23" s="1026"/>
      <c r="G23" s="1026"/>
      <c r="H23" s="1035"/>
      <c r="I23" s="1035"/>
      <c r="J23" s="1035"/>
      <c r="K23" s="382" t="s">
        <v>3074</v>
      </c>
      <c r="L23" s="1035"/>
      <c r="M23" s="1035"/>
      <c r="N23" s="1026"/>
      <c r="O23" s="1026"/>
      <c r="P23" s="1026"/>
      <c r="Q23" s="1026"/>
      <c r="R23" s="1026"/>
      <c r="S23" s="1038"/>
      <c r="T23" s="1018"/>
      <c r="U23" s="1021"/>
    </row>
    <row r="26" spans="1:21" s="20" customFormat="1" ht="35.25" x14ac:dyDescent="0.25">
      <c r="A26" s="411">
        <f>COUNTIF(A6:A23,"*")</f>
        <v>3</v>
      </c>
      <c r="B26" s="19"/>
      <c r="D26" s="18"/>
      <c r="E26" s="18"/>
      <c r="F26" s="18"/>
      <c r="H26" s="21"/>
      <c r="I26" s="18"/>
      <c r="J26" s="18"/>
      <c r="K26" s="18"/>
      <c r="L26" s="22"/>
      <c r="M26" s="22"/>
      <c r="N26" s="411">
        <f>COUNTIF(N6:N23,"*")</f>
        <v>3</v>
      </c>
      <c r="O26" s="23"/>
      <c r="P26" s="23"/>
      <c r="Q26" s="23"/>
      <c r="S26" s="23"/>
      <c r="T26" s="496">
        <f>AVERAGE(T6:T23)</f>
        <v>1</v>
      </c>
    </row>
    <row r="27" spans="1:21" x14ac:dyDescent="0.2">
      <c r="A27" s="168" t="s">
        <v>2381</v>
      </c>
      <c r="N27" s="168" t="s">
        <v>2382</v>
      </c>
    </row>
  </sheetData>
  <mergeCells count="86">
    <mergeCell ref="S19:S23"/>
    <mergeCell ref="D22:D23"/>
    <mergeCell ref="E22:E23"/>
    <mergeCell ref="I19:I23"/>
    <mergeCell ref="J19:J23"/>
    <mergeCell ref="L19:L23"/>
    <mergeCell ref="M19:M23"/>
    <mergeCell ref="N19:N23"/>
    <mergeCell ref="O19:O23"/>
    <mergeCell ref="P19:P23"/>
    <mergeCell ref="Q19:Q23"/>
    <mergeCell ref="R19:R23"/>
    <mergeCell ref="R6:R14"/>
    <mergeCell ref="S6:S14"/>
    <mergeCell ref="R15:R18"/>
    <mergeCell ref="S15:S18"/>
    <mergeCell ref="A19:A23"/>
    <mergeCell ref="B19:B23"/>
    <mergeCell ref="C19:C23"/>
    <mergeCell ref="F19:F23"/>
    <mergeCell ref="G19:G23"/>
    <mergeCell ref="H19:H23"/>
    <mergeCell ref="L15:L18"/>
    <mergeCell ref="M15:M18"/>
    <mergeCell ref="N15:N18"/>
    <mergeCell ref="O15:O18"/>
    <mergeCell ref="P15:P18"/>
    <mergeCell ref="Q15:Q18"/>
    <mergeCell ref="K15:K16"/>
    <mergeCell ref="D10:D14"/>
    <mergeCell ref="E10:E14"/>
    <mergeCell ref="F10:F14"/>
    <mergeCell ref="N6:N14"/>
    <mergeCell ref="G6:G14"/>
    <mergeCell ref="H6:H14"/>
    <mergeCell ref="I6:I14"/>
    <mergeCell ref="J6:J14"/>
    <mergeCell ref="F15:F18"/>
    <mergeCell ref="G15:G18"/>
    <mergeCell ref="H15:H18"/>
    <mergeCell ref="I15:I18"/>
    <mergeCell ref="J15:J18"/>
    <mergeCell ref="L6:L14"/>
    <mergeCell ref="M6:M14"/>
    <mergeCell ref="A15:A18"/>
    <mergeCell ref="B15:B18"/>
    <mergeCell ref="C15:C18"/>
    <mergeCell ref="D15:D18"/>
    <mergeCell ref="E15:E18"/>
    <mergeCell ref="A6:A14"/>
    <mergeCell ref="B6:B14"/>
    <mergeCell ref="C6:C14"/>
    <mergeCell ref="D6:D9"/>
    <mergeCell ref="E6:E9"/>
    <mergeCell ref="F6:F9"/>
    <mergeCell ref="U4:U5"/>
    <mergeCell ref="I4:I5"/>
    <mergeCell ref="J4:J5"/>
    <mergeCell ref="K4:K5"/>
    <mergeCell ref="L4:L5"/>
    <mergeCell ref="M4:M5"/>
    <mergeCell ref="N4:N5"/>
    <mergeCell ref="O4:O5"/>
    <mergeCell ref="P4:Q4"/>
    <mergeCell ref="R4:R5"/>
    <mergeCell ref="S4:S5"/>
    <mergeCell ref="T4:T5"/>
    <mergeCell ref="O6:O14"/>
    <mergeCell ref="P6:P14"/>
    <mergeCell ref="Q6:Q14"/>
    <mergeCell ref="A1:B2"/>
    <mergeCell ref="C1:T1"/>
    <mergeCell ref="C2:T2"/>
    <mergeCell ref="A3:E3"/>
    <mergeCell ref="F3:U3"/>
    <mergeCell ref="A4:B4"/>
    <mergeCell ref="C4:C5"/>
    <mergeCell ref="D4:F4"/>
    <mergeCell ref="G4:G5"/>
    <mergeCell ref="H4:H5"/>
    <mergeCell ref="U15:U18"/>
    <mergeCell ref="U6:U14"/>
    <mergeCell ref="T6:T14"/>
    <mergeCell ref="T15:T18"/>
    <mergeCell ref="T19:T23"/>
    <mergeCell ref="U19:U2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zoomScale="70" zoomScaleNormal="70" workbookViewId="0">
      <selection activeCell="D6" sqref="D6:D8"/>
    </sheetView>
  </sheetViews>
  <sheetFormatPr baseColWidth="10" defaultRowHeight="12.75" x14ac:dyDescent="0.2"/>
  <cols>
    <col min="1" max="1" width="16.7109375" style="75" customWidth="1"/>
    <col min="2" max="2" width="21.85546875" style="75" customWidth="1"/>
    <col min="3" max="3" width="15.85546875" style="54" customWidth="1"/>
    <col min="4" max="4" width="16.28515625" style="76" customWidth="1"/>
    <col min="5" max="6" width="14" style="54" customWidth="1"/>
    <col min="7" max="7" width="25.5703125" style="54" customWidth="1"/>
    <col min="8" max="10" width="6.28515625" style="77" customWidth="1"/>
    <col min="11" max="11" width="28" style="75" customWidth="1"/>
    <col min="12" max="12" width="7.42578125" style="78" customWidth="1"/>
    <col min="13" max="13" width="6.5703125" style="54" customWidth="1"/>
    <col min="14" max="14" width="21.140625" style="75" customWidth="1"/>
    <col min="15" max="15" width="16.42578125" style="54" customWidth="1"/>
    <col min="16" max="17" width="11.42578125" style="76"/>
    <col min="18" max="18" width="15.28515625" style="54" customWidth="1"/>
    <col min="19" max="19" width="11" style="54" customWidth="1"/>
    <col min="20" max="20" width="14.5703125" style="54" bestFit="1" customWidth="1"/>
    <col min="21" max="21" width="34.7109375" style="54" customWidth="1"/>
    <col min="22" max="256" width="11.42578125" style="54"/>
    <col min="257" max="257" width="16.7109375" style="54" customWidth="1"/>
    <col min="258" max="258" width="21.85546875" style="54" customWidth="1"/>
    <col min="259" max="259" width="15.85546875" style="54" customWidth="1"/>
    <col min="260" max="260" width="16.28515625" style="54" customWidth="1"/>
    <col min="261" max="262" width="14" style="54" customWidth="1"/>
    <col min="263" max="263" width="25.5703125" style="54" customWidth="1"/>
    <col min="264" max="266" width="6.28515625" style="54" customWidth="1"/>
    <col min="267" max="267" width="28" style="54" customWidth="1"/>
    <col min="268" max="268" width="7.42578125" style="54" customWidth="1"/>
    <col min="269" max="269" width="6.5703125" style="54" customWidth="1"/>
    <col min="270" max="270" width="21.140625" style="54" customWidth="1"/>
    <col min="271" max="271" width="16.42578125" style="54" customWidth="1"/>
    <col min="272" max="273" width="11.42578125" style="54"/>
    <col min="274" max="274" width="15.28515625" style="54" customWidth="1"/>
    <col min="275" max="275" width="11" style="54" customWidth="1"/>
    <col min="276" max="276" width="14.5703125" style="54" bestFit="1" customWidth="1"/>
    <col min="277" max="277" width="34.7109375" style="54" customWidth="1"/>
    <col min="278" max="512" width="11.42578125" style="54"/>
    <col min="513" max="513" width="16.7109375" style="54" customWidth="1"/>
    <col min="514" max="514" width="21.85546875" style="54" customWidth="1"/>
    <col min="515" max="515" width="15.85546875" style="54" customWidth="1"/>
    <col min="516" max="516" width="16.28515625" style="54" customWidth="1"/>
    <col min="517" max="518" width="14" style="54" customWidth="1"/>
    <col min="519" max="519" width="25.5703125" style="54" customWidth="1"/>
    <col min="520" max="522" width="6.28515625" style="54" customWidth="1"/>
    <col min="523" max="523" width="28" style="54" customWidth="1"/>
    <col min="524" max="524" width="7.42578125" style="54" customWidth="1"/>
    <col min="525" max="525" width="6.5703125" style="54" customWidth="1"/>
    <col min="526" max="526" width="21.140625" style="54" customWidth="1"/>
    <col min="527" max="527" width="16.42578125" style="54" customWidth="1"/>
    <col min="528" max="529" width="11.42578125" style="54"/>
    <col min="530" max="530" width="15.28515625" style="54" customWidth="1"/>
    <col min="531" max="531" width="11" style="54" customWidth="1"/>
    <col min="532" max="532" width="14.5703125" style="54" bestFit="1" customWidth="1"/>
    <col min="533" max="533" width="34.7109375" style="54" customWidth="1"/>
    <col min="534" max="768" width="11.42578125" style="54"/>
    <col min="769" max="769" width="16.7109375" style="54" customWidth="1"/>
    <col min="770" max="770" width="21.85546875" style="54" customWidth="1"/>
    <col min="771" max="771" width="15.85546875" style="54" customWidth="1"/>
    <col min="772" max="772" width="16.28515625" style="54" customWidth="1"/>
    <col min="773" max="774" width="14" style="54" customWidth="1"/>
    <col min="775" max="775" width="25.5703125" style="54" customWidth="1"/>
    <col min="776" max="778" width="6.28515625" style="54" customWidth="1"/>
    <col min="779" max="779" width="28" style="54" customWidth="1"/>
    <col min="780" max="780" width="7.42578125" style="54" customWidth="1"/>
    <col min="781" max="781" width="6.5703125" style="54" customWidth="1"/>
    <col min="782" max="782" width="21.140625" style="54" customWidth="1"/>
    <col min="783" max="783" width="16.42578125" style="54" customWidth="1"/>
    <col min="784" max="785" width="11.42578125" style="54"/>
    <col min="786" max="786" width="15.28515625" style="54" customWidth="1"/>
    <col min="787" max="787" width="11" style="54" customWidth="1"/>
    <col min="788" max="788" width="14.5703125" style="54" bestFit="1" customWidth="1"/>
    <col min="789" max="789" width="34.7109375" style="54" customWidth="1"/>
    <col min="790" max="1024" width="11.42578125" style="54"/>
    <col min="1025" max="1025" width="16.7109375" style="54" customWidth="1"/>
    <col min="1026" max="1026" width="21.85546875" style="54" customWidth="1"/>
    <col min="1027" max="1027" width="15.85546875" style="54" customWidth="1"/>
    <col min="1028" max="1028" width="16.28515625" style="54" customWidth="1"/>
    <col min="1029" max="1030" width="14" style="54" customWidth="1"/>
    <col min="1031" max="1031" width="25.5703125" style="54" customWidth="1"/>
    <col min="1032" max="1034" width="6.28515625" style="54" customWidth="1"/>
    <col min="1035" max="1035" width="28" style="54" customWidth="1"/>
    <col min="1036" max="1036" width="7.42578125" style="54" customWidth="1"/>
    <col min="1037" max="1037" width="6.5703125" style="54" customWidth="1"/>
    <col min="1038" max="1038" width="21.140625" style="54" customWidth="1"/>
    <col min="1039" max="1039" width="16.42578125" style="54" customWidth="1"/>
    <col min="1040" max="1041" width="11.42578125" style="54"/>
    <col min="1042" max="1042" width="15.28515625" style="54" customWidth="1"/>
    <col min="1043" max="1043" width="11" style="54" customWidth="1"/>
    <col min="1044" max="1044" width="14.5703125" style="54" bestFit="1" customWidth="1"/>
    <col min="1045" max="1045" width="34.7109375" style="54" customWidth="1"/>
    <col min="1046" max="1280" width="11.42578125" style="54"/>
    <col min="1281" max="1281" width="16.7109375" style="54" customWidth="1"/>
    <col min="1282" max="1282" width="21.85546875" style="54" customWidth="1"/>
    <col min="1283" max="1283" width="15.85546875" style="54" customWidth="1"/>
    <col min="1284" max="1284" width="16.28515625" style="54" customWidth="1"/>
    <col min="1285" max="1286" width="14" style="54" customWidth="1"/>
    <col min="1287" max="1287" width="25.5703125" style="54" customWidth="1"/>
    <col min="1288" max="1290" width="6.28515625" style="54" customWidth="1"/>
    <col min="1291" max="1291" width="28" style="54" customWidth="1"/>
    <col min="1292" max="1292" width="7.42578125" style="54" customWidth="1"/>
    <col min="1293" max="1293" width="6.5703125" style="54" customWidth="1"/>
    <col min="1294" max="1294" width="21.140625" style="54" customWidth="1"/>
    <col min="1295" max="1295" width="16.42578125" style="54" customWidth="1"/>
    <col min="1296" max="1297" width="11.42578125" style="54"/>
    <col min="1298" max="1298" width="15.28515625" style="54" customWidth="1"/>
    <col min="1299" max="1299" width="11" style="54" customWidth="1"/>
    <col min="1300" max="1300" width="14.5703125" style="54" bestFit="1" customWidth="1"/>
    <col min="1301" max="1301" width="34.7109375" style="54" customWidth="1"/>
    <col min="1302" max="1536" width="11.42578125" style="54"/>
    <col min="1537" max="1537" width="16.7109375" style="54" customWidth="1"/>
    <col min="1538" max="1538" width="21.85546875" style="54" customWidth="1"/>
    <col min="1539" max="1539" width="15.85546875" style="54" customWidth="1"/>
    <col min="1540" max="1540" width="16.28515625" style="54" customWidth="1"/>
    <col min="1541" max="1542" width="14" style="54" customWidth="1"/>
    <col min="1543" max="1543" width="25.5703125" style="54" customWidth="1"/>
    <col min="1544" max="1546" width="6.28515625" style="54" customWidth="1"/>
    <col min="1547" max="1547" width="28" style="54" customWidth="1"/>
    <col min="1548" max="1548" width="7.42578125" style="54" customWidth="1"/>
    <col min="1549" max="1549" width="6.5703125" style="54" customWidth="1"/>
    <col min="1550" max="1550" width="21.140625" style="54" customWidth="1"/>
    <col min="1551" max="1551" width="16.42578125" style="54" customWidth="1"/>
    <col min="1552" max="1553" width="11.42578125" style="54"/>
    <col min="1554" max="1554" width="15.28515625" style="54" customWidth="1"/>
    <col min="1555" max="1555" width="11" style="54" customWidth="1"/>
    <col min="1556" max="1556" width="14.5703125" style="54" bestFit="1" customWidth="1"/>
    <col min="1557" max="1557" width="34.7109375" style="54" customWidth="1"/>
    <col min="1558" max="1792" width="11.42578125" style="54"/>
    <col min="1793" max="1793" width="16.7109375" style="54" customWidth="1"/>
    <col min="1794" max="1794" width="21.85546875" style="54" customWidth="1"/>
    <col min="1795" max="1795" width="15.85546875" style="54" customWidth="1"/>
    <col min="1796" max="1796" width="16.28515625" style="54" customWidth="1"/>
    <col min="1797" max="1798" width="14" style="54" customWidth="1"/>
    <col min="1799" max="1799" width="25.5703125" style="54" customWidth="1"/>
    <col min="1800" max="1802" width="6.28515625" style="54" customWidth="1"/>
    <col min="1803" max="1803" width="28" style="54" customWidth="1"/>
    <col min="1804" max="1804" width="7.42578125" style="54" customWidth="1"/>
    <col min="1805" max="1805" width="6.5703125" style="54" customWidth="1"/>
    <col min="1806" max="1806" width="21.140625" style="54" customWidth="1"/>
    <col min="1807" max="1807" width="16.42578125" style="54" customWidth="1"/>
    <col min="1808" max="1809" width="11.42578125" style="54"/>
    <col min="1810" max="1810" width="15.28515625" style="54" customWidth="1"/>
    <col min="1811" max="1811" width="11" style="54" customWidth="1"/>
    <col min="1812" max="1812" width="14.5703125" style="54" bestFit="1" customWidth="1"/>
    <col min="1813" max="1813" width="34.7109375" style="54" customWidth="1"/>
    <col min="1814" max="2048" width="11.42578125" style="54"/>
    <col min="2049" max="2049" width="16.7109375" style="54" customWidth="1"/>
    <col min="2050" max="2050" width="21.85546875" style="54" customWidth="1"/>
    <col min="2051" max="2051" width="15.85546875" style="54" customWidth="1"/>
    <col min="2052" max="2052" width="16.28515625" style="54" customWidth="1"/>
    <col min="2053" max="2054" width="14" style="54" customWidth="1"/>
    <col min="2055" max="2055" width="25.5703125" style="54" customWidth="1"/>
    <col min="2056" max="2058" width="6.28515625" style="54" customWidth="1"/>
    <col min="2059" max="2059" width="28" style="54" customWidth="1"/>
    <col min="2060" max="2060" width="7.42578125" style="54" customWidth="1"/>
    <col min="2061" max="2061" width="6.5703125" style="54" customWidth="1"/>
    <col min="2062" max="2062" width="21.140625" style="54" customWidth="1"/>
    <col min="2063" max="2063" width="16.42578125" style="54" customWidth="1"/>
    <col min="2064" max="2065" width="11.42578125" style="54"/>
    <col min="2066" max="2066" width="15.28515625" style="54" customWidth="1"/>
    <col min="2067" max="2067" width="11" style="54" customWidth="1"/>
    <col min="2068" max="2068" width="14.5703125" style="54" bestFit="1" customWidth="1"/>
    <col min="2069" max="2069" width="34.7109375" style="54" customWidth="1"/>
    <col min="2070" max="2304" width="11.42578125" style="54"/>
    <col min="2305" max="2305" width="16.7109375" style="54" customWidth="1"/>
    <col min="2306" max="2306" width="21.85546875" style="54" customWidth="1"/>
    <col min="2307" max="2307" width="15.85546875" style="54" customWidth="1"/>
    <col min="2308" max="2308" width="16.28515625" style="54" customWidth="1"/>
    <col min="2309" max="2310" width="14" style="54" customWidth="1"/>
    <col min="2311" max="2311" width="25.5703125" style="54" customWidth="1"/>
    <col min="2312" max="2314" width="6.28515625" style="54" customWidth="1"/>
    <col min="2315" max="2315" width="28" style="54" customWidth="1"/>
    <col min="2316" max="2316" width="7.42578125" style="54" customWidth="1"/>
    <col min="2317" max="2317" width="6.5703125" style="54" customWidth="1"/>
    <col min="2318" max="2318" width="21.140625" style="54" customWidth="1"/>
    <col min="2319" max="2319" width="16.42578125" style="54" customWidth="1"/>
    <col min="2320" max="2321" width="11.42578125" style="54"/>
    <col min="2322" max="2322" width="15.28515625" style="54" customWidth="1"/>
    <col min="2323" max="2323" width="11" style="54" customWidth="1"/>
    <col min="2324" max="2324" width="14.5703125" style="54" bestFit="1" customWidth="1"/>
    <col min="2325" max="2325" width="34.7109375" style="54" customWidth="1"/>
    <col min="2326" max="2560" width="11.42578125" style="54"/>
    <col min="2561" max="2561" width="16.7109375" style="54" customWidth="1"/>
    <col min="2562" max="2562" width="21.85546875" style="54" customWidth="1"/>
    <col min="2563" max="2563" width="15.85546875" style="54" customWidth="1"/>
    <col min="2564" max="2564" width="16.28515625" style="54" customWidth="1"/>
    <col min="2565" max="2566" width="14" style="54" customWidth="1"/>
    <col min="2567" max="2567" width="25.5703125" style="54" customWidth="1"/>
    <col min="2568" max="2570" width="6.28515625" style="54" customWidth="1"/>
    <col min="2571" max="2571" width="28" style="54" customWidth="1"/>
    <col min="2572" max="2572" width="7.42578125" style="54" customWidth="1"/>
    <col min="2573" max="2573" width="6.5703125" style="54" customWidth="1"/>
    <col min="2574" max="2574" width="21.140625" style="54" customWidth="1"/>
    <col min="2575" max="2575" width="16.42578125" style="54" customWidth="1"/>
    <col min="2576" max="2577" width="11.42578125" style="54"/>
    <col min="2578" max="2578" width="15.28515625" style="54" customWidth="1"/>
    <col min="2579" max="2579" width="11" style="54" customWidth="1"/>
    <col min="2580" max="2580" width="14.5703125" style="54" bestFit="1" customWidth="1"/>
    <col min="2581" max="2581" width="34.7109375" style="54" customWidth="1"/>
    <col min="2582" max="2816" width="11.42578125" style="54"/>
    <col min="2817" max="2817" width="16.7109375" style="54" customWidth="1"/>
    <col min="2818" max="2818" width="21.85546875" style="54" customWidth="1"/>
    <col min="2819" max="2819" width="15.85546875" style="54" customWidth="1"/>
    <col min="2820" max="2820" width="16.28515625" style="54" customWidth="1"/>
    <col min="2821" max="2822" width="14" style="54" customWidth="1"/>
    <col min="2823" max="2823" width="25.5703125" style="54" customWidth="1"/>
    <col min="2824" max="2826" width="6.28515625" style="54" customWidth="1"/>
    <col min="2827" max="2827" width="28" style="54" customWidth="1"/>
    <col min="2828" max="2828" width="7.42578125" style="54" customWidth="1"/>
    <col min="2829" max="2829" width="6.5703125" style="54" customWidth="1"/>
    <col min="2830" max="2830" width="21.140625" style="54" customWidth="1"/>
    <col min="2831" max="2831" width="16.42578125" style="54" customWidth="1"/>
    <col min="2832" max="2833" width="11.42578125" style="54"/>
    <col min="2834" max="2834" width="15.28515625" style="54" customWidth="1"/>
    <col min="2835" max="2835" width="11" style="54" customWidth="1"/>
    <col min="2836" max="2836" width="14.5703125" style="54" bestFit="1" customWidth="1"/>
    <col min="2837" max="2837" width="34.7109375" style="54" customWidth="1"/>
    <col min="2838" max="3072" width="11.42578125" style="54"/>
    <col min="3073" max="3073" width="16.7109375" style="54" customWidth="1"/>
    <col min="3074" max="3074" width="21.85546875" style="54" customWidth="1"/>
    <col min="3075" max="3075" width="15.85546875" style="54" customWidth="1"/>
    <col min="3076" max="3076" width="16.28515625" style="54" customWidth="1"/>
    <col min="3077" max="3078" width="14" style="54" customWidth="1"/>
    <col min="3079" max="3079" width="25.5703125" style="54" customWidth="1"/>
    <col min="3080" max="3082" width="6.28515625" style="54" customWidth="1"/>
    <col min="3083" max="3083" width="28" style="54" customWidth="1"/>
    <col min="3084" max="3084" width="7.42578125" style="54" customWidth="1"/>
    <col min="3085" max="3085" width="6.5703125" style="54" customWidth="1"/>
    <col min="3086" max="3086" width="21.140625" style="54" customWidth="1"/>
    <col min="3087" max="3087" width="16.42578125" style="54" customWidth="1"/>
    <col min="3088" max="3089" width="11.42578125" style="54"/>
    <col min="3090" max="3090" width="15.28515625" style="54" customWidth="1"/>
    <col min="3091" max="3091" width="11" style="54" customWidth="1"/>
    <col min="3092" max="3092" width="14.5703125" style="54" bestFit="1" customWidth="1"/>
    <col min="3093" max="3093" width="34.7109375" style="54" customWidth="1"/>
    <col min="3094" max="3328" width="11.42578125" style="54"/>
    <col min="3329" max="3329" width="16.7109375" style="54" customWidth="1"/>
    <col min="3330" max="3330" width="21.85546875" style="54" customWidth="1"/>
    <col min="3331" max="3331" width="15.85546875" style="54" customWidth="1"/>
    <col min="3332" max="3332" width="16.28515625" style="54" customWidth="1"/>
    <col min="3333" max="3334" width="14" style="54" customWidth="1"/>
    <col min="3335" max="3335" width="25.5703125" style="54" customWidth="1"/>
    <col min="3336" max="3338" width="6.28515625" style="54" customWidth="1"/>
    <col min="3339" max="3339" width="28" style="54" customWidth="1"/>
    <col min="3340" max="3340" width="7.42578125" style="54" customWidth="1"/>
    <col min="3341" max="3341" width="6.5703125" style="54" customWidth="1"/>
    <col min="3342" max="3342" width="21.140625" style="54" customWidth="1"/>
    <col min="3343" max="3343" width="16.42578125" style="54" customWidth="1"/>
    <col min="3344" max="3345" width="11.42578125" style="54"/>
    <col min="3346" max="3346" width="15.28515625" style="54" customWidth="1"/>
    <col min="3347" max="3347" width="11" style="54" customWidth="1"/>
    <col min="3348" max="3348" width="14.5703125" style="54" bestFit="1" customWidth="1"/>
    <col min="3349" max="3349" width="34.7109375" style="54" customWidth="1"/>
    <col min="3350" max="3584" width="11.42578125" style="54"/>
    <col min="3585" max="3585" width="16.7109375" style="54" customWidth="1"/>
    <col min="3586" max="3586" width="21.85546875" style="54" customWidth="1"/>
    <col min="3587" max="3587" width="15.85546875" style="54" customWidth="1"/>
    <col min="3588" max="3588" width="16.28515625" style="54" customWidth="1"/>
    <col min="3589" max="3590" width="14" style="54" customWidth="1"/>
    <col min="3591" max="3591" width="25.5703125" style="54" customWidth="1"/>
    <col min="3592" max="3594" width="6.28515625" style="54" customWidth="1"/>
    <col min="3595" max="3595" width="28" style="54" customWidth="1"/>
    <col min="3596" max="3596" width="7.42578125" style="54" customWidth="1"/>
    <col min="3597" max="3597" width="6.5703125" style="54" customWidth="1"/>
    <col min="3598" max="3598" width="21.140625" style="54" customWidth="1"/>
    <col min="3599" max="3599" width="16.42578125" style="54" customWidth="1"/>
    <col min="3600" max="3601" width="11.42578125" style="54"/>
    <col min="3602" max="3602" width="15.28515625" style="54" customWidth="1"/>
    <col min="3603" max="3603" width="11" style="54" customWidth="1"/>
    <col min="3604" max="3604" width="14.5703125" style="54" bestFit="1" customWidth="1"/>
    <col min="3605" max="3605" width="34.7109375" style="54" customWidth="1"/>
    <col min="3606" max="3840" width="11.42578125" style="54"/>
    <col min="3841" max="3841" width="16.7109375" style="54" customWidth="1"/>
    <col min="3842" max="3842" width="21.85546875" style="54" customWidth="1"/>
    <col min="3843" max="3843" width="15.85546875" style="54" customWidth="1"/>
    <col min="3844" max="3844" width="16.28515625" style="54" customWidth="1"/>
    <col min="3845" max="3846" width="14" style="54" customWidth="1"/>
    <col min="3847" max="3847" width="25.5703125" style="54" customWidth="1"/>
    <col min="3848" max="3850" width="6.28515625" style="54" customWidth="1"/>
    <col min="3851" max="3851" width="28" style="54" customWidth="1"/>
    <col min="3852" max="3852" width="7.42578125" style="54" customWidth="1"/>
    <col min="3853" max="3853" width="6.5703125" style="54" customWidth="1"/>
    <col min="3854" max="3854" width="21.140625" style="54" customWidth="1"/>
    <col min="3855" max="3855" width="16.42578125" style="54" customWidth="1"/>
    <col min="3856" max="3857" width="11.42578125" style="54"/>
    <col min="3858" max="3858" width="15.28515625" style="54" customWidth="1"/>
    <col min="3859" max="3859" width="11" style="54" customWidth="1"/>
    <col min="3860" max="3860" width="14.5703125" style="54" bestFit="1" customWidth="1"/>
    <col min="3861" max="3861" width="34.7109375" style="54" customWidth="1"/>
    <col min="3862" max="4096" width="11.42578125" style="54"/>
    <col min="4097" max="4097" width="16.7109375" style="54" customWidth="1"/>
    <col min="4098" max="4098" width="21.85546875" style="54" customWidth="1"/>
    <col min="4099" max="4099" width="15.85546875" style="54" customWidth="1"/>
    <col min="4100" max="4100" width="16.28515625" style="54" customWidth="1"/>
    <col min="4101" max="4102" width="14" style="54" customWidth="1"/>
    <col min="4103" max="4103" width="25.5703125" style="54" customWidth="1"/>
    <col min="4104" max="4106" width="6.28515625" style="54" customWidth="1"/>
    <col min="4107" max="4107" width="28" style="54" customWidth="1"/>
    <col min="4108" max="4108" width="7.42578125" style="54" customWidth="1"/>
    <col min="4109" max="4109" width="6.5703125" style="54" customWidth="1"/>
    <col min="4110" max="4110" width="21.140625" style="54" customWidth="1"/>
    <col min="4111" max="4111" width="16.42578125" style="54" customWidth="1"/>
    <col min="4112" max="4113" width="11.42578125" style="54"/>
    <col min="4114" max="4114" width="15.28515625" style="54" customWidth="1"/>
    <col min="4115" max="4115" width="11" style="54" customWidth="1"/>
    <col min="4116" max="4116" width="14.5703125" style="54" bestFit="1" customWidth="1"/>
    <col min="4117" max="4117" width="34.7109375" style="54" customWidth="1"/>
    <col min="4118" max="4352" width="11.42578125" style="54"/>
    <col min="4353" max="4353" width="16.7109375" style="54" customWidth="1"/>
    <col min="4354" max="4354" width="21.85546875" style="54" customWidth="1"/>
    <col min="4355" max="4355" width="15.85546875" style="54" customWidth="1"/>
    <col min="4356" max="4356" width="16.28515625" style="54" customWidth="1"/>
    <col min="4357" max="4358" width="14" style="54" customWidth="1"/>
    <col min="4359" max="4359" width="25.5703125" style="54" customWidth="1"/>
    <col min="4360" max="4362" width="6.28515625" style="54" customWidth="1"/>
    <col min="4363" max="4363" width="28" style="54" customWidth="1"/>
    <col min="4364" max="4364" width="7.42578125" style="54" customWidth="1"/>
    <col min="4365" max="4365" width="6.5703125" style="54" customWidth="1"/>
    <col min="4366" max="4366" width="21.140625" style="54" customWidth="1"/>
    <col min="4367" max="4367" width="16.42578125" style="54" customWidth="1"/>
    <col min="4368" max="4369" width="11.42578125" style="54"/>
    <col min="4370" max="4370" width="15.28515625" style="54" customWidth="1"/>
    <col min="4371" max="4371" width="11" style="54" customWidth="1"/>
    <col min="4372" max="4372" width="14.5703125" style="54" bestFit="1" customWidth="1"/>
    <col min="4373" max="4373" width="34.7109375" style="54" customWidth="1"/>
    <col min="4374" max="4608" width="11.42578125" style="54"/>
    <col min="4609" max="4609" width="16.7109375" style="54" customWidth="1"/>
    <col min="4610" max="4610" width="21.85546875" style="54" customWidth="1"/>
    <col min="4611" max="4611" width="15.85546875" style="54" customWidth="1"/>
    <col min="4612" max="4612" width="16.28515625" style="54" customWidth="1"/>
    <col min="4613" max="4614" width="14" style="54" customWidth="1"/>
    <col min="4615" max="4615" width="25.5703125" style="54" customWidth="1"/>
    <col min="4616" max="4618" width="6.28515625" style="54" customWidth="1"/>
    <col min="4619" max="4619" width="28" style="54" customWidth="1"/>
    <col min="4620" max="4620" width="7.42578125" style="54" customWidth="1"/>
    <col min="4621" max="4621" width="6.5703125" style="54" customWidth="1"/>
    <col min="4622" max="4622" width="21.140625" style="54" customWidth="1"/>
    <col min="4623" max="4623" width="16.42578125" style="54" customWidth="1"/>
    <col min="4624" max="4625" width="11.42578125" style="54"/>
    <col min="4626" max="4626" width="15.28515625" style="54" customWidth="1"/>
    <col min="4627" max="4627" width="11" style="54" customWidth="1"/>
    <col min="4628" max="4628" width="14.5703125" style="54" bestFit="1" customWidth="1"/>
    <col min="4629" max="4629" width="34.7109375" style="54" customWidth="1"/>
    <col min="4630" max="4864" width="11.42578125" style="54"/>
    <col min="4865" max="4865" width="16.7109375" style="54" customWidth="1"/>
    <col min="4866" max="4866" width="21.85546875" style="54" customWidth="1"/>
    <col min="4867" max="4867" width="15.85546875" style="54" customWidth="1"/>
    <col min="4868" max="4868" width="16.28515625" style="54" customWidth="1"/>
    <col min="4869" max="4870" width="14" style="54" customWidth="1"/>
    <col min="4871" max="4871" width="25.5703125" style="54" customWidth="1"/>
    <col min="4872" max="4874" width="6.28515625" style="54" customWidth="1"/>
    <col min="4875" max="4875" width="28" style="54" customWidth="1"/>
    <col min="4876" max="4876" width="7.42578125" style="54" customWidth="1"/>
    <col min="4877" max="4877" width="6.5703125" style="54" customWidth="1"/>
    <col min="4878" max="4878" width="21.140625" style="54" customWidth="1"/>
    <col min="4879" max="4879" width="16.42578125" style="54" customWidth="1"/>
    <col min="4880" max="4881" width="11.42578125" style="54"/>
    <col min="4882" max="4882" width="15.28515625" style="54" customWidth="1"/>
    <col min="4883" max="4883" width="11" style="54" customWidth="1"/>
    <col min="4884" max="4884" width="14.5703125" style="54" bestFit="1" customWidth="1"/>
    <col min="4885" max="4885" width="34.7109375" style="54" customWidth="1"/>
    <col min="4886" max="5120" width="11.42578125" style="54"/>
    <col min="5121" max="5121" width="16.7109375" style="54" customWidth="1"/>
    <col min="5122" max="5122" width="21.85546875" style="54" customWidth="1"/>
    <col min="5123" max="5123" width="15.85546875" style="54" customWidth="1"/>
    <col min="5124" max="5124" width="16.28515625" style="54" customWidth="1"/>
    <col min="5125" max="5126" width="14" style="54" customWidth="1"/>
    <col min="5127" max="5127" width="25.5703125" style="54" customWidth="1"/>
    <col min="5128" max="5130" width="6.28515625" style="54" customWidth="1"/>
    <col min="5131" max="5131" width="28" style="54" customWidth="1"/>
    <col min="5132" max="5132" width="7.42578125" style="54" customWidth="1"/>
    <col min="5133" max="5133" width="6.5703125" style="54" customWidth="1"/>
    <col min="5134" max="5134" width="21.140625" style="54" customWidth="1"/>
    <col min="5135" max="5135" width="16.42578125" style="54" customWidth="1"/>
    <col min="5136" max="5137" width="11.42578125" style="54"/>
    <col min="5138" max="5138" width="15.28515625" style="54" customWidth="1"/>
    <col min="5139" max="5139" width="11" style="54" customWidth="1"/>
    <col min="5140" max="5140" width="14.5703125" style="54" bestFit="1" customWidth="1"/>
    <col min="5141" max="5141" width="34.7109375" style="54" customWidth="1"/>
    <col min="5142" max="5376" width="11.42578125" style="54"/>
    <col min="5377" max="5377" width="16.7109375" style="54" customWidth="1"/>
    <col min="5378" max="5378" width="21.85546875" style="54" customWidth="1"/>
    <col min="5379" max="5379" width="15.85546875" style="54" customWidth="1"/>
    <col min="5380" max="5380" width="16.28515625" style="54" customWidth="1"/>
    <col min="5381" max="5382" width="14" style="54" customWidth="1"/>
    <col min="5383" max="5383" width="25.5703125" style="54" customWidth="1"/>
    <col min="5384" max="5386" width="6.28515625" style="54" customWidth="1"/>
    <col min="5387" max="5387" width="28" style="54" customWidth="1"/>
    <col min="5388" max="5388" width="7.42578125" style="54" customWidth="1"/>
    <col min="5389" max="5389" width="6.5703125" style="54" customWidth="1"/>
    <col min="5390" max="5390" width="21.140625" style="54" customWidth="1"/>
    <col min="5391" max="5391" width="16.42578125" style="54" customWidth="1"/>
    <col min="5392" max="5393" width="11.42578125" style="54"/>
    <col min="5394" max="5394" width="15.28515625" style="54" customWidth="1"/>
    <col min="5395" max="5395" width="11" style="54" customWidth="1"/>
    <col min="5396" max="5396" width="14.5703125" style="54" bestFit="1" customWidth="1"/>
    <col min="5397" max="5397" width="34.7109375" style="54" customWidth="1"/>
    <col min="5398" max="5632" width="11.42578125" style="54"/>
    <col min="5633" max="5633" width="16.7109375" style="54" customWidth="1"/>
    <col min="5634" max="5634" width="21.85546875" style="54" customWidth="1"/>
    <col min="5635" max="5635" width="15.85546875" style="54" customWidth="1"/>
    <col min="5636" max="5636" width="16.28515625" style="54" customWidth="1"/>
    <col min="5637" max="5638" width="14" style="54" customWidth="1"/>
    <col min="5639" max="5639" width="25.5703125" style="54" customWidth="1"/>
    <col min="5640" max="5642" width="6.28515625" style="54" customWidth="1"/>
    <col min="5643" max="5643" width="28" style="54" customWidth="1"/>
    <col min="5644" max="5644" width="7.42578125" style="54" customWidth="1"/>
    <col min="5645" max="5645" width="6.5703125" style="54" customWidth="1"/>
    <col min="5646" max="5646" width="21.140625" style="54" customWidth="1"/>
    <col min="5647" max="5647" width="16.42578125" style="54" customWidth="1"/>
    <col min="5648" max="5649" width="11.42578125" style="54"/>
    <col min="5650" max="5650" width="15.28515625" style="54" customWidth="1"/>
    <col min="5651" max="5651" width="11" style="54" customWidth="1"/>
    <col min="5652" max="5652" width="14.5703125" style="54" bestFit="1" customWidth="1"/>
    <col min="5653" max="5653" width="34.7109375" style="54" customWidth="1"/>
    <col min="5654" max="5888" width="11.42578125" style="54"/>
    <col min="5889" max="5889" width="16.7109375" style="54" customWidth="1"/>
    <col min="5890" max="5890" width="21.85546875" style="54" customWidth="1"/>
    <col min="5891" max="5891" width="15.85546875" style="54" customWidth="1"/>
    <col min="5892" max="5892" width="16.28515625" style="54" customWidth="1"/>
    <col min="5893" max="5894" width="14" style="54" customWidth="1"/>
    <col min="5895" max="5895" width="25.5703125" style="54" customWidth="1"/>
    <col min="5896" max="5898" width="6.28515625" style="54" customWidth="1"/>
    <col min="5899" max="5899" width="28" style="54" customWidth="1"/>
    <col min="5900" max="5900" width="7.42578125" style="54" customWidth="1"/>
    <col min="5901" max="5901" width="6.5703125" style="54" customWidth="1"/>
    <col min="5902" max="5902" width="21.140625" style="54" customWidth="1"/>
    <col min="5903" max="5903" width="16.42578125" style="54" customWidth="1"/>
    <col min="5904" max="5905" width="11.42578125" style="54"/>
    <col min="5906" max="5906" width="15.28515625" style="54" customWidth="1"/>
    <col min="5907" max="5907" width="11" style="54" customWidth="1"/>
    <col min="5908" max="5908" width="14.5703125" style="54" bestFit="1" customWidth="1"/>
    <col min="5909" max="5909" width="34.7109375" style="54" customWidth="1"/>
    <col min="5910" max="6144" width="11.42578125" style="54"/>
    <col min="6145" max="6145" width="16.7109375" style="54" customWidth="1"/>
    <col min="6146" max="6146" width="21.85546875" style="54" customWidth="1"/>
    <col min="6147" max="6147" width="15.85546875" style="54" customWidth="1"/>
    <col min="6148" max="6148" width="16.28515625" style="54" customWidth="1"/>
    <col min="6149" max="6150" width="14" style="54" customWidth="1"/>
    <col min="6151" max="6151" width="25.5703125" style="54" customWidth="1"/>
    <col min="6152" max="6154" width="6.28515625" style="54" customWidth="1"/>
    <col min="6155" max="6155" width="28" style="54" customWidth="1"/>
    <col min="6156" max="6156" width="7.42578125" style="54" customWidth="1"/>
    <col min="6157" max="6157" width="6.5703125" style="54" customWidth="1"/>
    <col min="6158" max="6158" width="21.140625" style="54" customWidth="1"/>
    <col min="6159" max="6159" width="16.42578125" style="54" customWidth="1"/>
    <col min="6160" max="6161" width="11.42578125" style="54"/>
    <col min="6162" max="6162" width="15.28515625" style="54" customWidth="1"/>
    <col min="6163" max="6163" width="11" style="54" customWidth="1"/>
    <col min="6164" max="6164" width="14.5703125" style="54" bestFit="1" customWidth="1"/>
    <col min="6165" max="6165" width="34.7109375" style="54" customWidth="1"/>
    <col min="6166" max="6400" width="11.42578125" style="54"/>
    <col min="6401" max="6401" width="16.7109375" style="54" customWidth="1"/>
    <col min="6402" max="6402" width="21.85546875" style="54" customWidth="1"/>
    <col min="6403" max="6403" width="15.85546875" style="54" customWidth="1"/>
    <col min="6404" max="6404" width="16.28515625" style="54" customWidth="1"/>
    <col min="6405" max="6406" width="14" style="54" customWidth="1"/>
    <col min="6407" max="6407" width="25.5703125" style="54" customWidth="1"/>
    <col min="6408" max="6410" width="6.28515625" style="54" customWidth="1"/>
    <col min="6411" max="6411" width="28" style="54" customWidth="1"/>
    <col min="6412" max="6412" width="7.42578125" style="54" customWidth="1"/>
    <col min="6413" max="6413" width="6.5703125" style="54" customWidth="1"/>
    <col min="6414" max="6414" width="21.140625" style="54" customWidth="1"/>
    <col min="6415" max="6415" width="16.42578125" style="54" customWidth="1"/>
    <col min="6416" max="6417" width="11.42578125" style="54"/>
    <col min="6418" max="6418" width="15.28515625" style="54" customWidth="1"/>
    <col min="6419" max="6419" width="11" style="54" customWidth="1"/>
    <col min="6420" max="6420" width="14.5703125" style="54" bestFit="1" customWidth="1"/>
    <col min="6421" max="6421" width="34.7109375" style="54" customWidth="1"/>
    <col min="6422" max="6656" width="11.42578125" style="54"/>
    <col min="6657" max="6657" width="16.7109375" style="54" customWidth="1"/>
    <col min="6658" max="6658" width="21.85546875" style="54" customWidth="1"/>
    <col min="6659" max="6659" width="15.85546875" style="54" customWidth="1"/>
    <col min="6660" max="6660" width="16.28515625" style="54" customWidth="1"/>
    <col min="6661" max="6662" width="14" style="54" customWidth="1"/>
    <col min="6663" max="6663" width="25.5703125" style="54" customWidth="1"/>
    <col min="6664" max="6666" width="6.28515625" style="54" customWidth="1"/>
    <col min="6667" max="6667" width="28" style="54" customWidth="1"/>
    <col min="6668" max="6668" width="7.42578125" style="54" customWidth="1"/>
    <col min="6669" max="6669" width="6.5703125" style="54" customWidth="1"/>
    <col min="6670" max="6670" width="21.140625" style="54" customWidth="1"/>
    <col min="6671" max="6671" width="16.42578125" style="54" customWidth="1"/>
    <col min="6672" max="6673" width="11.42578125" style="54"/>
    <col min="6674" max="6674" width="15.28515625" style="54" customWidth="1"/>
    <col min="6675" max="6675" width="11" style="54" customWidth="1"/>
    <col min="6676" max="6676" width="14.5703125" style="54" bestFit="1" customWidth="1"/>
    <col min="6677" max="6677" width="34.7109375" style="54" customWidth="1"/>
    <col min="6678" max="6912" width="11.42578125" style="54"/>
    <col min="6913" max="6913" width="16.7109375" style="54" customWidth="1"/>
    <col min="6914" max="6914" width="21.85546875" style="54" customWidth="1"/>
    <col min="6915" max="6915" width="15.85546875" style="54" customWidth="1"/>
    <col min="6916" max="6916" width="16.28515625" style="54" customWidth="1"/>
    <col min="6917" max="6918" width="14" style="54" customWidth="1"/>
    <col min="6919" max="6919" width="25.5703125" style="54" customWidth="1"/>
    <col min="6920" max="6922" width="6.28515625" style="54" customWidth="1"/>
    <col min="6923" max="6923" width="28" style="54" customWidth="1"/>
    <col min="6924" max="6924" width="7.42578125" style="54" customWidth="1"/>
    <col min="6925" max="6925" width="6.5703125" style="54" customWidth="1"/>
    <col min="6926" max="6926" width="21.140625" style="54" customWidth="1"/>
    <col min="6927" max="6927" width="16.42578125" style="54" customWidth="1"/>
    <col min="6928" max="6929" width="11.42578125" style="54"/>
    <col min="6930" max="6930" width="15.28515625" style="54" customWidth="1"/>
    <col min="6931" max="6931" width="11" style="54" customWidth="1"/>
    <col min="6932" max="6932" width="14.5703125" style="54" bestFit="1" customWidth="1"/>
    <col min="6933" max="6933" width="34.7109375" style="54" customWidth="1"/>
    <col min="6934" max="7168" width="11.42578125" style="54"/>
    <col min="7169" max="7169" width="16.7109375" style="54" customWidth="1"/>
    <col min="7170" max="7170" width="21.85546875" style="54" customWidth="1"/>
    <col min="7171" max="7171" width="15.85546875" style="54" customWidth="1"/>
    <col min="7172" max="7172" width="16.28515625" style="54" customWidth="1"/>
    <col min="7173" max="7174" width="14" style="54" customWidth="1"/>
    <col min="7175" max="7175" width="25.5703125" style="54" customWidth="1"/>
    <col min="7176" max="7178" width="6.28515625" style="54" customWidth="1"/>
    <col min="7179" max="7179" width="28" style="54" customWidth="1"/>
    <col min="7180" max="7180" width="7.42578125" style="54" customWidth="1"/>
    <col min="7181" max="7181" width="6.5703125" style="54" customWidth="1"/>
    <col min="7182" max="7182" width="21.140625" style="54" customWidth="1"/>
    <col min="7183" max="7183" width="16.42578125" style="54" customWidth="1"/>
    <col min="7184" max="7185" width="11.42578125" style="54"/>
    <col min="7186" max="7186" width="15.28515625" style="54" customWidth="1"/>
    <col min="7187" max="7187" width="11" style="54" customWidth="1"/>
    <col min="7188" max="7188" width="14.5703125" style="54" bestFit="1" customWidth="1"/>
    <col min="7189" max="7189" width="34.7109375" style="54" customWidth="1"/>
    <col min="7190" max="7424" width="11.42578125" style="54"/>
    <col min="7425" max="7425" width="16.7109375" style="54" customWidth="1"/>
    <col min="7426" max="7426" width="21.85546875" style="54" customWidth="1"/>
    <col min="7427" max="7427" width="15.85546875" style="54" customWidth="1"/>
    <col min="7428" max="7428" width="16.28515625" style="54" customWidth="1"/>
    <col min="7429" max="7430" width="14" style="54" customWidth="1"/>
    <col min="7431" max="7431" width="25.5703125" style="54" customWidth="1"/>
    <col min="7432" max="7434" width="6.28515625" style="54" customWidth="1"/>
    <col min="7435" max="7435" width="28" style="54" customWidth="1"/>
    <col min="7436" max="7436" width="7.42578125" style="54" customWidth="1"/>
    <col min="7437" max="7437" width="6.5703125" style="54" customWidth="1"/>
    <col min="7438" max="7438" width="21.140625" style="54" customWidth="1"/>
    <col min="7439" max="7439" width="16.42578125" style="54" customWidth="1"/>
    <col min="7440" max="7441" width="11.42578125" style="54"/>
    <col min="7442" max="7442" width="15.28515625" style="54" customWidth="1"/>
    <col min="7443" max="7443" width="11" style="54" customWidth="1"/>
    <col min="7444" max="7444" width="14.5703125" style="54" bestFit="1" customWidth="1"/>
    <col min="7445" max="7445" width="34.7109375" style="54" customWidth="1"/>
    <col min="7446" max="7680" width="11.42578125" style="54"/>
    <col min="7681" max="7681" width="16.7109375" style="54" customWidth="1"/>
    <col min="7682" max="7682" width="21.85546875" style="54" customWidth="1"/>
    <col min="7683" max="7683" width="15.85546875" style="54" customWidth="1"/>
    <col min="7684" max="7684" width="16.28515625" style="54" customWidth="1"/>
    <col min="7685" max="7686" width="14" style="54" customWidth="1"/>
    <col min="7687" max="7687" width="25.5703125" style="54" customWidth="1"/>
    <col min="7688" max="7690" width="6.28515625" style="54" customWidth="1"/>
    <col min="7691" max="7691" width="28" style="54" customWidth="1"/>
    <col min="7692" max="7692" width="7.42578125" style="54" customWidth="1"/>
    <col min="7693" max="7693" width="6.5703125" style="54" customWidth="1"/>
    <col min="7694" max="7694" width="21.140625" style="54" customWidth="1"/>
    <col min="7695" max="7695" width="16.42578125" style="54" customWidth="1"/>
    <col min="7696" max="7697" width="11.42578125" style="54"/>
    <col min="7698" max="7698" width="15.28515625" style="54" customWidth="1"/>
    <col min="7699" max="7699" width="11" style="54" customWidth="1"/>
    <col min="7700" max="7700" width="14.5703125" style="54" bestFit="1" customWidth="1"/>
    <col min="7701" max="7701" width="34.7109375" style="54" customWidth="1"/>
    <col min="7702" max="7936" width="11.42578125" style="54"/>
    <col min="7937" max="7937" width="16.7109375" style="54" customWidth="1"/>
    <col min="7938" max="7938" width="21.85546875" style="54" customWidth="1"/>
    <col min="7939" max="7939" width="15.85546875" style="54" customWidth="1"/>
    <col min="7940" max="7940" width="16.28515625" style="54" customWidth="1"/>
    <col min="7941" max="7942" width="14" style="54" customWidth="1"/>
    <col min="7943" max="7943" width="25.5703125" style="54" customWidth="1"/>
    <col min="7944" max="7946" width="6.28515625" style="54" customWidth="1"/>
    <col min="7947" max="7947" width="28" style="54" customWidth="1"/>
    <col min="7948" max="7948" width="7.42578125" style="54" customWidth="1"/>
    <col min="7949" max="7949" width="6.5703125" style="54" customWidth="1"/>
    <col min="7950" max="7950" width="21.140625" style="54" customWidth="1"/>
    <col min="7951" max="7951" width="16.42578125" style="54" customWidth="1"/>
    <col min="7952" max="7953" width="11.42578125" style="54"/>
    <col min="7954" max="7954" width="15.28515625" style="54" customWidth="1"/>
    <col min="7955" max="7955" width="11" style="54" customWidth="1"/>
    <col min="7956" max="7956" width="14.5703125" style="54" bestFit="1" customWidth="1"/>
    <col min="7957" max="7957" width="34.7109375" style="54" customWidth="1"/>
    <col min="7958" max="8192" width="11.42578125" style="54"/>
    <col min="8193" max="8193" width="16.7109375" style="54" customWidth="1"/>
    <col min="8194" max="8194" width="21.85546875" style="54" customWidth="1"/>
    <col min="8195" max="8195" width="15.85546875" style="54" customWidth="1"/>
    <col min="8196" max="8196" width="16.28515625" style="54" customWidth="1"/>
    <col min="8197" max="8198" width="14" style="54" customWidth="1"/>
    <col min="8199" max="8199" width="25.5703125" style="54" customWidth="1"/>
    <col min="8200" max="8202" width="6.28515625" style="54" customWidth="1"/>
    <col min="8203" max="8203" width="28" style="54" customWidth="1"/>
    <col min="8204" max="8204" width="7.42578125" style="54" customWidth="1"/>
    <col min="8205" max="8205" width="6.5703125" style="54" customWidth="1"/>
    <col min="8206" max="8206" width="21.140625" style="54" customWidth="1"/>
    <col min="8207" max="8207" width="16.42578125" style="54" customWidth="1"/>
    <col min="8208" max="8209" width="11.42578125" style="54"/>
    <col min="8210" max="8210" width="15.28515625" style="54" customWidth="1"/>
    <col min="8211" max="8211" width="11" style="54" customWidth="1"/>
    <col min="8212" max="8212" width="14.5703125" style="54" bestFit="1" customWidth="1"/>
    <col min="8213" max="8213" width="34.7109375" style="54" customWidth="1"/>
    <col min="8214" max="8448" width="11.42578125" style="54"/>
    <col min="8449" max="8449" width="16.7109375" style="54" customWidth="1"/>
    <col min="8450" max="8450" width="21.85546875" style="54" customWidth="1"/>
    <col min="8451" max="8451" width="15.85546875" style="54" customWidth="1"/>
    <col min="8452" max="8452" width="16.28515625" style="54" customWidth="1"/>
    <col min="8453" max="8454" width="14" style="54" customWidth="1"/>
    <col min="8455" max="8455" width="25.5703125" style="54" customWidth="1"/>
    <col min="8456" max="8458" width="6.28515625" style="54" customWidth="1"/>
    <col min="8459" max="8459" width="28" style="54" customWidth="1"/>
    <col min="8460" max="8460" width="7.42578125" style="54" customWidth="1"/>
    <col min="8461" max="8461" width="6.5703125" style="54" customWidth="1"/>
    <col min="8462" max="8462" width="21.140625" style="54" customWidth="1"/>
    <col min="8463" max="8463" width="16.42578125" style="54" customWidth="1"/>
    <col min="8464" max="8465" width="11.42578125" style="54"/>
    <col min="8466" max="8466" width="15.28515625" style="54" customWidth="1"/>
    <col min="8467" max="8467" width="11" style="54" customWidth="1"/>
    <col min="8468" max="8468" width="14.5703125" style="54" bestFit="1" customWidth="1"/>
    <col min="8469" max="8469" width="34.7109375" style="54" customWidth="1"/>
    <col min="8470" max="8704" width="11.42578125" style="54"/>
    <col min="8705" max="8705" width="16.7109375" style="54" customWidth="1"/>
    <col min="8706" max="8706" width="21.85546875" style="54" customWidth="1"/>
    <col min="8707" max="8707" width="15.85546875" style="54" customWidth="1"/>
    <col min="8708" max="8708" width="16.28515625" style="54" customWidth="1"/>
    <col min="8709" max="8710" width="14" style="54" customWidth="1"/>
    <col min="8711" max="8711" width="25.5703125" style="54" customWidth="1"/>
    <col min="8712" max="8714" width="6.28515625" style="54" customWidth="1"/>
    <col min="8715" max="8715" width="28" style="54" customWidth="1"/>
    <col min="8716" max="8716" width="7.42578125" style="54" customWidth="1"/>
    <col min="8717" max="8717" width="6.5703125" style="54" customWidth="1"/>
    <col min="8718" max="8718" width="21.140625" style="54" customWidth="1"/>
    <col min="8719" max="8719" width="16.42578125" style="54" customWidth="1"/>
    <col min="8720" max="8721" width="11.42578125" style="54"/>
    <col min="8722" max="8722" width="15.28515625" style="54" customWidth="1"/>
    <col min="8723" max="8723" width="11" style="54" customWidth="1"/>
    <col min="8724" max="8724" width="14.5703125" style="54" bestFit="1" customWidth="1"/>
    <col min="8725" max="8725" width="34.7109375" style="54" customWidth="1"/>
    <col min="8726" max="8960" width="11.42578125" style="54"/>
    <col min="8961" max="8961" width="16.7109375" style="54" customWidth="1"/>
    <col min="8962" max="8962" width="21.85546875" style="54" customWidth="1"/>
    <col min="8963" max="8963" width="15.85546875" style="54" customWidth="1"/>
    <col min="8964" max="8964" width="16.28515625" style="54" customWidth="1"/>
    <col min="8965" max="8966" width="14" style="54" customWidth="1"/>
    <col min="8967" max="8967" width="25.5703125" style="54" customWidth="1"/>
    <col min="8968" max="8970" width="6.28515625" style="54" customWidth="1"/>
    <col min="8971" max="8971" width="28" style="54" customWidth="1"/>
    <col min="8972" max="8972" width="7.42578125" style="54" customWidth="1"/>
    <col min="8973" max="8973" width="6.5703125" style="54" customWidth="1"/>
    <col min="8974" max="8974" width="21.140625" style="54" customWidth="1"/>
    <col min="8975" max="8975" width="16.42578125" style="54" customWidth="1"/>
    <col min="8976" max="8977" width="11.42578125" style="54"/>
    <col min="8978" max="8978" width="15.28515625" style="54" customWidth="1"/>
    <col min="8979" max="8979" width="11" style="54" customWidth="1"/>
    <col min="8980" max="8980" width="14.5703125" style="54" bestFit="1" customWidth="1"/>
    <col min="8981" max="8981" width="34.7109375" style="54" customWidth="1"/>
    <col min="8982" max="9216" width="11.42578125" style="54"/>
    <col min="9217" max="9217" width="16.7109375" style="54" customWidth="1"/>
    <col min="9218" max="9218" width="21.85546875" style="54" customWidth="1"/>
    <col min="9219" max="9219" width="15.85546875" style="54" customWidth="1"/>
    <col min="9220" max="9220" width="16.28515625" style="54" customWidth="1"/>
    <col min="9221" max="9222" width="14" style="54" customWidth="1"/>
    <col min="9223" max="9223" width="25.5703125" style="54" customWidth="1"/>
    <col min="9224" max="9226" width="6.28515625" style="54" customWidth="1"/>
    <col min="9227" max="9227" width="28" style="54" customWidth="1"/>
    <col min="9228" max="9228" width="7.42578125" style="54" customWidth="1"/>
    <col min="9229" max="9229" width="6.5703125" style="54" customWidth="1"/>
    <col min="9230" max="9230" width="21.140625" style="54" customWidth="1"/>
    <col min="9231" max="9231" width="16.42578125" style="54" customWidth="1"/>
    <col min="9232" max="9233" width="11.42578125" style="54"/>
    <col min="9234" max="9234" width="15.28515625" style="54" customWidth="1"/>
    <col min="9235" max="9235" width="11" style="54" customWidth="1"/>
    <col min="9236" max="9236" width="14.5703125" style="54" bestFit="1" customWidth="1"/>
    <col min="9237" max="9237" width="34.7109375" style="54" customWidth="1"/>
    <col min="9238" max="9472" width="11.42578125" style="54"/>
    <col min="9473" max="9473" width="16.7109375" style="54" customWidth="1"/>
    <col min="9474" max="9474" width="21.85546875" style="54" customWidth="1"/>
    <col min="9475" max="9475" width="15.85546875" style="54" customWidth="1"/>
    <col min="9476" max="9476" width="16.28515625" style="54" customWidth="1"/>
    <col min="9477" max="9478" width="14" style="54" customWidth="1"/>
    <col min="9479" max="9479" width="25.5703125" style="54" customWidth="1"/>
    <col min="9480" max="9482" width="6.28515625" style="54" customWidth="1"/>
    <col min="9483" max="9483" width="28" style="54" customWidth="1"/>
    <col min="9484" max="9484" width="7.42578125" style="54" customWidth="1"/>
    <col min="9485" max="9485" width="6.5703125" style="54" customWidth="1"/>
    <col min="9486" max="9486" width="21.140625" style="54" customWidth="1"/>
    <col min="9487" max="9487" width="16.42578125" style="54" customWidth="1"/>
    <col min="9488" max="9489" width="11.42578125" style="54"/>
    <col min="9490" max="9490" width="15.28515625" style="54" customWidth="1"/>
    <col min="9491" max="9491" width="11" style="54" customWidth="1"/>
    <col min="9492" max="9492" width="14.5703125" style="54" bestFit="1" customWidth="1"/>
    <col min="9493" max="9493" width="34.7109375" style="54" customWidth="1"/>
    <col min="9494" max="9728" width="11.42578125" style="54"/>
    <col min="9729" max="9729" width="16.7109375" style="54" customWidth="1"/>
    <col min="9730" max="9730" width="21.85546875" style="54" customWidth="1"/>
    <col min="9731" max="9731" width="15.85546875" style="54" customWidth="1"/>
    <col min="9732" max="9732" width="16.28515625" style="54" customWidth="1"/>
    <col min="9733" max="9734" width="14" style="54" customWidth="1"/>
    <col min="9735" max="9735" width="25.5703125" style="54" customWidth="1"/>
    <col min="9736" max="9738" width="6.28515625" style="54" customWidth="1"/>
    <col min="9739" max="9739" width="28" style="54" customWidth="1"/>
    <col min="9740" max="9740" width="7.42578125" style="54" customWidth="1"/>
    <col min="9741" max="9741" width="6.5703125" style="54" customWidth="1"/>
    <col min="9742" max="9742" width="21.140625" style="54" customWidth="1"/>
    <col min="9743" max="9743" width="16.42578125" style="54" customWidth="1"/>
    <col min="9744" max="9745" width="11.42578125" style="54"/>
    <col min="9746" max="9746" width="15.28515625" style="54" customWidth="1"/>
    <col min="9747" max="9747" width="11" style="54" customWidth="1"/>
    <col min="9748" max="9748" width="14.5703125" style="54" bestFit="1" customWidth="1"/>
    <col min="9749" max="9749" width="34.7109375" style="54" customWidth="1"/>
    <col min="9750" max="9984" width="11.42578125" style="54"/>
    <col min="9985" max="9985" width="16.7109375" style="54" customWidth="1"/>
    <col min="9986" max="9986" width="21.85546875" style="54" customWidth="1"/>
    <col min="9987" max="9987" width="15.85546875" style="54" customWidth="1"/>
    <col min="9988" max="9988" width="16.28515625" style="54" customWidth="1"/>
    <col min="9989" max="9990" width="14" style="54" customWidth="1"/>
    <col min="9991" max="9991" width="25.5703125" style="54" customWidth="1"/>
    <col min="9992" max="9994" width="6.28515625" style="54" customWidth="1"/>
    <col min="9995" max="9995" width="28" style="54" customWidth="1"/>
    <col min="9996" max="9996" width="7.42578125" style="54" customWidth="1"/>
    <col min="9997" max="9997" width="6.5703125" style="54" customWidth="1"/>
    <col min="9998" max="9998" width="21.140625" style="54" customWidth="1"/>
    <col min="9999" max="9999" width="16.42578125" style="54" customWidth="1"/>
    <col min="10000" max="10001" width="11.42578125" style="54"/>
    <col min="10002" max="10002" width="15.28515625" style="54" customWidth="1"/>
    <col min="10003" max="10003" width="11" style="54" customWidth="1"/>
    <col min="10004" max="10004" width="14.5703125" style="54" bestFit="1" customWidth="1"/>
    <col min="10005" max="10005" width="34.7109375" style="54" customWidth="1"/>
    <col min="10006" max="10240" width="11.42578125" style="54"/>
    <col min="10241" max="10241" width="16.7109375" style="54" customWidth="1"/>
    <col min="10242" max="10242" width="21.85546875" style="54" customWidth="1"/>
    <col min="10243" max="10243" width="15.85546875" style="54" customWidth="1"/>
    <col min="10244" max="10244" width="16.28515625" style="54" customWidth="1"/>
    <col min="10245" max="10246" width="14" style="54" customWidth="1"/>
    <col min="10247" max="10247" width="25.5703125" style="54" customWidth="1"/>
    <col min="10248" max="10250" width="6.28515625" style="54" customWidth="1"/>
    <col min="10251" max="10251" width="28" style="54" customWidth="1"/>
    <col min="10252" max="10252" width="7.42578125" style="54" customWidth="1"/>
    <col min="10253" max="10253" width="6.5703125" style="54" customWidth="1"/>
    <col min="10254" max="10254" width="21.140625" style="54" customWidth="1"/>
    <col min="10255" max="10255" width="16.42578125" style="54" customWidth="1"/>
    <col min="10256" max="10257" width="11.42578125" style="54"/>
    <col min="10258" max="10258" width="15.28515625" style="54" customWidth="1"/>
    <col min="10259" max="10259" width="11" style="54" customWidth="1"/>
    <col min="10260" max="10260" width="14.5703125" style="54" bestFit="1" customWidth="1"/>
    <col min="10261" max="10261" width="34.7109375" style="54" customWidth="1"/>
    <col min="10262" max="10496" width="11.42578125" style="54"/>
    <col min="10497" max="10497" width="16.7109375" style="54" customWidth="1"/>
    <col min="10498" max="10498" width="21.85546875" style="54" customWidth="1"/>
    <col min="10499" max="10499" width="15.85546875" style="54" customWidth="1"/>
    <col min="10500" max="10500" width="16.28515625" style="54" customWidth="1"/>
    <col min="10501" max="10502" width="14" style="54" customWidth="1"/>
    <col min="10503" max="10503" width="25.5703125" style="54" customWidth="1"/>
    <col min="10504" max="10506" width="6.28515625" style="54" customWidth="1"/>
    <col min="10507" max="10507" width="28" style="54" customWidth="1"/>
    <col min="10508" max="10508" width="7.42578125" style="54" customWidth="1"/>
    <col min="10509" max="10509" width="6.5703125" style="54" customWidth="1"/>
    <col min="10510" max="10510" width="21.140625" style="54" customWidth="1"/>
    <col min="10511" max="10511" width="16.42578125" style="54" customWidth="1"/>
    <col min="10512" max="10513" width="11.42578125" style="54"/>
    <col min="10514" max="10514" width="15.28515625" style="54" customWidth="1"/>
    <col min="10515" max="10515" width="11" style="54" customWidth="1"/>
    <col min="10516" max="10516" width="14.5703125" style="54" bestFit="1" customWidth="1"/>
    <col min="10517" max="10517" width="34.7109375" style="54" customWidth="1"/>
    <col min="10518" max="10752" width="11.42578125" style="54"/>
    <col min="10753" max="10753" width="16.7109375" style="54" customWidth="1"/>
    <col min="10754" max="10754" width="21.85546875" style="54" customWidth="1"/>
    <col min="10755" max="10755" width="15.85546875" style="54" customWidth="1"/>
    <col min="10756" max="10756" width="16.28515625" style="54" customWidth="1"/>
    <col min="10757" max="10758" width="14" style="54" customWidth="1"/>
    <col min="10759" max="10759" width="25.5703125" style="54" customWidth="1"/>
    <col min="10760" max="10762" width="6.28515625" style="54" customWidth="1"/>
    <col min="10763" max="10763" width="28" style="54" customWidth="1"/>
    <col min="10764" max="10764" width="7.42578125" style="54" customWidth="1"/>
    <col min="10765" max="10765" width="6.5703125" style="54" customWidth="1"/>
    <col min="10766" max="10766" width="21.140625" style="54" customWidth="1"/>
    <col min="10767" max="10767" width="16.42578125" style="54" customWidth="1"/>
    <col min="10768" max="10769" width="11.42578125" style="54"/>
    <col min="10770" max="10770" width="15.28515625" style="54" customWidth="1"/>
    <col min="10771" max="10771" width="11" style="54" customWidth="1"/>
    <col min="10772" max="10772" width="14.5703125" style="54" bestFit="1" customWidth="1"/>
    <col min="10773" max="10773" width="34.7109375" style="54" customWidth="1"/>
    <col min="10774" max="11008" width="11.42578125" style="54"/>
    <col min="11009" max="11009" width="16.7109375" style="54" customWidth="1"/>
    <col min="11010" max="11010" width="21.85546875" style="54" customWidth="1"/>
    <col min="11011" max="11011" width="15.85546875" style="54" customWidth="1"/>
    <col min="11012" max="11012" width="16.28515625" style="54" customWidth="1"/>
    <col min="11013" max="11014" width="14" style="54" customWidth="1"/>
    <col min="11015" max="11015" width="25.5703125" style="54" customWidth="1"/>
    <col min="11016" max="11018" width="6.28515625" style="54" customWidth="1"/>
    <col min="11019" max="11019" width="28" style="54" customWidth="1"/>
    <col min="11020" max="11020" width="7.42578125" style="54" customWidth="1"/>
    <col min="11021" max="11021" width="6.5703125" style="54" customWidth="1"/>
    <col min="11022" max="11022" width="21.140625" style="54" customWidth="1"/>
    <col min="11023" max="11023" width="16.42578125" style="54" customWidth="1"/>
    <col min="11024" max="11025" width="11.42578125" style="54"/>
    <col min="11026" max="11026" width="15.28515625" style="54" customWidth="1"/>
    <col min="11027" max="11027" width="11" style="54" customWidth="1"/>
    <col min="11028" max="11028" width="14.5703125" style="54" bestFit="1" customWidth="1"/>
    <col min="11029" max="11029" width="34.7109375" style="54" customWidth="1"/>
    <col min="11030" max="11264" width="11.42578125" style="54"/>
    <col min="11265" max="11265" width="16.7109375" style="54" customWidth="1"/>
    <col min="11266" max="11266" width="21.85546875" style="54" customWidth="1"/>
    <col min="11267" max="11267" width="15.85546875" style="54" customWidth="1"/>
    <col min="11268" max="11268" width="16.28515625" style="54" customWidth="1"/>
    <col min="11269" max="11270" width="14" style="54" customWidth="1"/>
    <col min="11271" max="11271" width="25.5703125" style="54" customWidth="1"/>
    <col min="11272" max="11274" width="6.28515625" style="54" customWidth="1"/>
    <col min="11275" max="11275" width="28" style="54" customWidth="1"/>
    <col min="11276" max="11276" width="7.42578125" style="54" customWidth="1"/>
    <col min="11277" max="11277" width="6.5703125" style="54" customWidth="1"/>
    <col min="11278" max="11278" width="21.140625" style="54" customWidth="1"/>
    <col min="11279" max="11279" width="16.42578125" style="54" customWidth="1"/>
    <col min="11280" max="11281" width="11.42578125" style="54"/>
    <col min="11282" max="11282" width="15.28515625" style="54" customWidth="1"/>
    <col min="11283" max="11283" width="11" style="54" customWidth="1"/>
    <col min="11284" max="11284" width="14.5703125" style="54" bestFit="1" customWidth="1"/>
    <col min="11285" max="11285" width="34.7109375" style="54" customWidth="1"/>
    <col min="11286" max="11520" width="11.42578125" style="54"/>
    <col min="11521" max="11521" width="16.7109375" style="54" customWidth="1"/>
    <col min="11522" max="11522" width="21.85546875" style="54" customWidth="1"/>
    <col min="11523" max="11523" width="15.85546875" style="54" customWidth="1"/>
    <col min="11524" max="11524" width="16.28515625" style="54" customWidth="1"/>
    <col min="11525" max="11526" width="14" style="54" customWidth="1"/>
    <col min="11527" max="11527" width="25.5703125" style="54" customWidth="1"/>
    <col min="11528" max="11530" width="6.28515625" style="54" customWidth="1"/>
    <col min="11531" max="11531" width="28" style="54" customWidth="1"/>
    <col min="11532" max="11532" width="7.42578125" style="54" customWidth="1"/>
    <col min="11533" max="11533" width="6.5703125" style="54" customWidth="1"/>
    <col min="11534" max="11534" width="21.140625" style="54" customWidth="1"/>
    <col min="11535" max="11535" width="16.42578125" style="54" customWidth="1"/>
    <col min="11536" max="11537" width="11.42578125" style="54"/>
    <col min="11538" max="11538" width="15.28515625" style="54" customWidth="1"/>
    <col min="11539" max="11539" width="11" style="54" customWidth="1"/>
    <col min="11540" max="11540" width="14.5703125" style="54" bestFit="1" customWidth="1"/>
    <col min="11541" max="11541" width="34.7109375" style="54" customWidth="1"/>
    <col min="11542" max="11776" width="11.42578125" style="54"/>
    <col min="11777" max="11777" width="16.7109375" style="54" customWidth="1"/>
    <col min="11778" max="11778" width="21.85546875" style="54" customWidth="1"/>
    <col min="11779" max="11779" width="15.85546875" style="54" customWidth="1"/>
    <col min="11780" max="11780" width="16.28515625" style="54" customWidth="1"/>
    <col min="11781" max="11782" width="14" style="54" customWidth="1"/>
    <col min="11783" max="11783" width="25.5703125" style="54" customWidth="1"/>
    <col min="11784" max="11786" width="6.28515625" style="54" customWidth="1"/>
    <col min="11787" max="11787" width="28" style="54" customWidth="1"/>
    <col min="11788" max="11788" width="7.42578125" style="54" customWidth="1"/>
    <col min="11789" max="11789" width="6.5703125" style="54" customWidth="1"/>
    <col min="11790" max="11790" width="21.140625" style="54" customWidth="1"/>
    <col min="11791" max="11791" width="16.42578125" style="54" customWidth="1"/>
    <col min="11792" max="11793" width="11.42578125" style="54"/>
    <col min="11794" max="11794" width="15.28515625" style="54" customWidth="1"/>
    <col min="11795" max="11795" width="11" style="54" customWidth="1"/>
    <col min="11796" max="11796" width="14.5703125" style="54" bestFit="1" customWidth="1"/>
    <col min="11797" max="11797" width="34.7109375" style="54" customWidth="1"/>
    <col min="11798" max="12032" width="11.42578125" style="54"/>
    <col min="12033" max="12033" width="16.7109375" style="54" customWidth="1"/>
    <col min="12034" max="12034" width="21.85546875" style="54" customWidth="1"/>
    <col min="12035" max="12035" width="15.85546875" style="54" customWidth="1"/>
    <col min="12036" max="12036" width="16.28515625" style="54" customWidth="1"/>
    <col min="12037" max="12038" width="14" style="54" customWidth="1"/>
    <col min="12039" max="12039" width="25.5703125" style="54" customWidth="1"/>
    <col min="12040" max="12042" width="6.28515625" style="54" customWidth="1"/>
    <col min="12043" max="12043" width="28" style="54" customWidth="1"/>
    <col min="12044" max="12044" width="7.42578125" style="54" customWidth="1"/>
    <col min="12045" max="12045" width="6.5703125" style="54" customWidth="1"/>
    <col min="12046" max="12046" width="21.140625" style="54" customWidth="1"/>
    <col min="12047" max="12047" width="16.42578125" style="54" customWidth="1"/>
    <col min="12048" max="12049" width="11.42578125" style="54"/>
    <col min="12050" max="12050" width="15.28515625" style="54" customWidth="1"/>
    <col min="12051" max="12051" width="11" style="54" customWidth="1"/>
    <col min="12052" max="12052" width="14.5703125" style="54" bestFit="1" customWidth="1"/>
    <col min="12053" max="12053" width="34.7109375" style="54" customWidth="1"/>
    <col min="12054" max="12288" width="11.42578125" style="54"/>
    <col min="12289" max="12289" width="16.7109375" style="54" customWidth="1"/>
    <col min="12290" max="12290" width="21.85546875" style="54" customWidth="1"/>
    <col min="12291" max="12291" width="15.85546875" style="54" customWidth="1"/>
    <col min="12292" max="12292" width="16.28515625" style="54" customWidth="1"/>
    <col min="12293" max="12294" width="14" style="54" customWidth="1"/>
    <col min="12295" max="12295" width="25.5703125" style="54" customWidth="1"/>
    <col min="12296" max="12298" width="6.28515625" style="54" customWidth="1"/>
    <col min="12299" max="12299" width="28" style="54" customWidth="1"/>
    <col min="12300" max="12300" width="7.42578125" style="54" customWidth="1"/>
    <col min="12301" max="12301" width="6.5703125" style="54" customWidth="1"/>
    <col min="12302" max="12302" width="21.140625" style="54" customWidth="1"/>
    <col min="12303" max="12303" width="16.42578125" style="54" customWidth="1"/>
    <col min="12304" max="12305" width="11.42578125" style="54"/>
    <col min="12306" max="12306" width="15.28515625" style="54" customWidth="1"/>
    <col min="12307" max="12307" width="11" style="54" customWidth="1"/>
    <col min="12308" max="12308" width="14.5703125" style="54" bestFit="1" customWidth="1"/>
    <col min="12309" max="12309" width="34.7109375" style="54" customWidth="1"/>
    <col min="12310" max="12544" width="11.42578125" style="54"/>
    <col min="12545" max="12545" width="16.7109375" style="54" customWidth="1"/>
    <col min="12546" max="12546" width="21.85546875" style="54" customWidth="1"/>
    <col min="12547" max="12547" width="15.85546875" style="54" customWidth="1"/>
    <col min="12548" max="12548" width="16.28515625" style="54" customWidth="1"/>
    <col min="12549" max="12550" width="14" style="54" customWidth="1"/>
    <col min="12551" max="12551" width="25.5703125" style="54" customWidth="1"/>
    <col min="12552" max="12554" width="6.28515625" style="54" customWidth="1"/>
    <col min="12555" max="12555" width="28" style="54" customWidth="1"/>
    <col min="12556" max="12556" width="7.42578125" style="54" customWidth="1"/>
    <col min="12557" max="12557" width="6.5703125" style="54" customWidth="1"/>
    <col min="12558" max="12558" width="21.140625" style="54" customWidth="1"/>
    <col min="12559" max="12559" width="16.42578125" style="54" customWidth="1"/>
    <col min="12560" max="12561" width="11.42578125" style="54"/>
    <col min="12562" max="12562" width="15.28515625" style="54" customWidth="1"/>
    <col min="12563" max="12563" width="11" style="54" customWidth="1"/>
    <col min="12564" max="12564" width="14.5703125" style="54" bestFit="1" customWidth="1"/>
    <col min="12565" max="12565" width="34.7109375" style="54" customWidth="1"/>
    <col min="12566" max="12800" width="11.42578125" style="54"/>
    <col min="12801" max="12801" width="16.7109375" style="54" customWidth="1"/>
    <col min="12802" max="12802" width="21.85546875" style="54" customWidth="1"/>
    <col min="12803" max="12803" width="15.85546875" style="54" customWidth="1"/>
    <col min="12804" max="12804" width="16.28515625" style="54" customWidth="1"/>
    <col min="12805" max="12806" width="14" style="54" customWidth="1"/>
    <col min="12807" max="12807" width="25.5703125" style="54" customWidth="1"/>
    <col min="12808" max="12810" width="6.28515625" style="54" customWidth="1"/>
    <col min="12811" max="12811" width="28" style="54" customWidth="1"/>
    <col min="12812" max="12812" width="7.42578125" style="54" customWidth="1"/>
    <col min="12813" max="12813" width="6.5703125" style="54" customWidth="1"/>
    <col min="12814" max="12814" width="21.140625" style="54" customWidth="1"/>
    <col min="12815" max="12815" width="16.42578125" style="54" customWidth="1"/>
    <col min="12816" max="12817" width="11.42578125" style="54"/>
    <col min="12818" max="12818" width="15.28515625" style="54" customWidth="1"/>
    <col min="12819" max="12819" width="11" style="54" customWidth="1"/>
    <col min="12820" max="12820" width="14.5703125" style="54" bestFit="1" customWidth="1"/>
    <col min="12821" max="12821" width="34.7109375" style="54" customWidth="1"/>
    <col min="12822" max="13056" width="11.42578125" style="54"/>
    <col min="13057" max="13057" width="16.7109375" style="54" customWidth="1"/>
    <col min="13058" max="13058" width="21.85546875" style="54" customWidth="1"/>
    <col min="13059" max="13059" width="15.85546875" style="54" customWidth="1"/>
    <col min="13060" max="13060" width="16.28515625" style="54" customWidth="1"/>
    <col min="13061" max="13062" width="14" style="54" customWidth="1"/>
    <col min="13063" max="13063" width="25.5703125" style="54" customWidth="1"/>
    <col min="13064" max="13066" width="6.28515625" style="54" customWidth="1"/>
    <col min="13067" max="13067" width="28" style="54" customWidth="1"/>
    <col min="13068" max="13068" width="7.42578125" style="54" customWidth="1"/>
    <col min="13069" max="13069" width="6.5703125" style="54" customWidth="1"/>
    <col min="13070" max="13070" width="21.140625" style="54" customWidth="1"/>
    <col min="13071" max="13071" width="16.42578125" style="54" customWidth="1"/>
    <col min="13072" max="13073" width="11.42578125" style="54"/>
    <col min="13074" max="13074" width="15.28515625" style="54" customWidth="1"/>
    <col min="13075" max="13075" width="11" style="54" customWidth="1"/>
    <col min="13076" max="13076" width="14.5703125" style="54" bestFit="1" customWidth="1"/>
    <col min="13077" max="13077" width="34.7109375" style="54" customWidth="1"/>
    <col min="13078" max="13312" width="11.42578125" style="54"/>
    <col min="13313" max="13313" width="16.7109375" style="54" customWidth="1"/>
    <col min="13314" max="13314" width="21.85546875" style="54" customWidth="1"/>
    <col min="13315" max="13315" width="15.85546875" style="54" customWidth="1"/>
    <col min="13316" max="13316" width="16.28515625" style="54" customWidth="1"/>
    <col min="13317" max="13318" width="14" style="54" customWidth="1"/>
    <col min="13319" max="13319" width="25.5703125" style="54" customWidth="1"/>
    <col min="13320" max="13322" width="6.28515625" style="54" customWidth="1"/>
    <col min="13323" max="13323" width="28" style="54" customWidth="1"/>
    <col min="13324" max="13324" width="7.42578125" style="54" customWidth="1"/>
    <col min="13325" max="13325" width="6.5703125" style="54" customWidth="1"/>
    <col min="13326" max="13326" width="21.140625" style="54" customWidth="1"/>
    <col min="13327" max="13327" width="16.42578125" style="54" customWidth="1"/>
    <col min="13328" max="13329" width="11.42578125" style="54"/>
    <col min="13330" max="13330" width="15.28515625" style="54" customWidth="1"/>
    <col min="13331" max="13331" width="11" style="54" customWidth="1"/>
    <col min="13332" max="13332" width="14.5703125" style="54" bestFit="1" customWidth="1"/>
    <col min="13333" max="13333" width="34.7109375" style="54" customWidth="1"/>
    <col min="13334" max="13568" width="11.42578125" style="54"/>
    <col min="13569" max="13569" width="16.7109375" style="54" customWidth="1"/>
    <col min="13570" max="13570" width="21.85546875" style="54" customWidth="1"/>
    <col min="13571" max="13571" width="15.85546875" style="54" customWidth="1"/>
    <col min="13572" max="13572" width="16.28515625" style="54" customWidth="1"/>
    <col min="13573" max="13574" width="14" style="54" customWidth="1"/>
    <col min="13575" max="13575" width="25.5703125" style="54" customWidth="1"/>
    <col min="13576" max="13578" width="6.28515625" style="54" customWidth="1"/>
    <col min="13579" max="13579" width="28" style="54" customWidth="1"/>
    <col min="13580" max="13580" width="7.42578125" style="54" customWidth="1"/>
    <col min="13581" max="13581" width="6.5703125" style="54" customWidth="1"/>
    <col min="13582" max="13582" width="21.140625" style="54" customWidth="1"/>
    <col min="13583" max="13583" width="16.42578125" style="54" customWidth="1"/>
    <col min="13584" max="13585" width="11.42578125" style="54"/>
    <col min="13586" max="13586" width="15.28515625" style="54" customWidth="1"/>
    <col min="13587" max="13587" width="11" style="54" customWidth="1"/>
    <col min="13588" max="13588" width="14.5703125" style="54" bestFit="1" customWidth="1"/>
    <col min="13589" max="13589" width="34.7109375" style="54" customWidth="1"/>
    <col min="13590" max="13824" width="11.42578125" style="54"/>
    <col min="13825" max="13825" width="16.7109375" style="54" customWidth="1"/>
    <col min="13826" max="13826" width="21.85546875" style="54" customWidth="1"/>
    <col min="13827" max="13827" width="15.85546875" style="54" customWidth="1"/>
    <col min="13828" max="13828" width="16.28515625" style="54" customWidth="1"/>
    <col min="13829" max="13830" width="14" style="54" customWidth="1"/>
    <col min="13831" max="13831" width="25.5703125" style="54" customWidth="1"/>
    <col min="13832" max="13834" width="6.28515625" style="54" customWidth="1"/>
    <col min="13835" max="13835" width="28" style="54" customWidth="1"/>
    <col min="13836" max="13836" width="7.42578125" style="54" customWidth="1"/>
    <col min="13837" max="13837" width="6.5703125" style="54" customWidth="1"/>
    <col min="13838" max="13838" width="21.140625" style="54" customWidth="1"/>
    <col min="13839" max="13839" width="16.42578125" style="54" customWidth="1"/>
    <col min="13840" max="13841" width="11.42578125" style="54"/>
    <col min="13842" max="13842" width="15.28515625" style="54" customWidth="1"/>
    <col min="13843" max="13843" width="11" style="54" customWidth="1"/>
    <col min="13844" max="13844" width="14.5703125" style="54" bestFit="1" customWidth="1"/>
    <col min="13845" max="13845" width="34.7109375" style="54" customWidth="1"/>
    <col min="13846" max="14080" width="11.42578125" style="54"/>
    <col min="14081" max="14081" width="16.7109375" style="54" customWidth="1"/>
    <col min="14082" max="14082" width="21.85546875" style="54" customWidth="1"/>
    <col min="14083" max="14083" width="15.85546875" style="54" customWidth="1"/>
    <col min="14084" max="14084" width="16.28515625" style="54" customWidth="1"/>
    <col min="14085" max="14086" width="14" style="54" customWidth="1"/>
    <col min="14087" max="14087" width="25.5703125" style="54" customWidth="1"/>
    <col min="14088" max="14090" width="6.28515625" style="54" customWidth="1"/>
    <col min="14091" max="14091" width="28" style="54" customWidth="1"/>
    <col min="14092" max="14092" width="7.42578125" style="54" customWidth="1"/>
    <col min="14093" max="14093" width="6.5703125" style="54" customWidth="1"/>
    <col min="14094" max="14094" width="21.140625" style="54" customWidth="1"/>
    <col min="14095" max="14095" width="16.42578125" style="54" customWidth="1"/>
    <col min="14096" max="14097" width="11.42578125" style="54"/>
    <col min="14098" max="14098" width="15.28515625" style="54" customWidth="1"/>
    <col min="14099" max="14099" width="11" style="54" customWidth="1"/>
    <col min="14100" max="14100" width="14.5703125" style="54" bestFit="1" customWidth="1"/>
    <col min="14101" max="14101" width="34.7109375" style="54" customWidth="1"/>
    <col min="14102" max="14336" width="11.42578125" style="54"/>
    <col min="14337" max="14337" width="16.7109375" style="54" customWidth="1"/>
    <col min="14338" max="14338" width="21.85546875" style="54" customWidth="1"/>
    <col min="14339" max="14339" width="15.85546875" style="54" customWidth="1"/>
    <col min="14340" max="14340" width="16.28515625" style="54" customWidth="1"/>
    <col min="14341" max="14342" width="14" style="54" customWidth="1"/>
    <col min="14343" max="14343" width="25.5703125" style="54" customWidth="1"/>
    <col min="14344" max="14346" width="6.28515625" style="54" customWidth="1"/>
    <col min="14347" max="14347" width="28" style="54" customWidth="1"/>
    <col min="14348" max="14348" width="7.42578125" style="54" customWidth="1"/>
    <col min="14349" max="14349" width="6.5703125" style="54" customWidth="1"/>
    <col min="14350" max="14350" width="21.140625" style="54" customWidth="1"/>
    <col min="14351" max="14351" width="16.42578125" style="54" customWidth="1"/>
    <col min="14352" max="14353" width="11.42578125" style="54"/>
    <col min="14354" max="14354" width="15.28515625" style="54" customWidth="1"/>
    <col min="14355" max="14355" width="11" style="54" customWidth="1"/>
    <col min="14356" max="14356" width="14.5703125" style="54" bestFit="1" customWidth="1"/>
    <col min="14357" max="14357" width="34.7109375" style="54" customWidth="1"/>
    <col min="14358" max="14592" width="11.42578125" style="54"/>
    <col min="14593" max="14593" width="16.7109375" style="54" customWidth="1"/>
    <col min="14594" max="14594" width="21.85546875" style="54" customWidth="1"/>
    <col min="14595" max="14595" width="15.85546875" style="54" customWidth="1"/>
    <col min="14596" max="14596" width="16.28515625" style="54" customWidth="1"/>
    <col min="14597" max="14598" width="14" style="54" customWidth="1"/>
    <col min="14599" max="14599" width="25.5703125" style="54" customWidth="1"/>
    <col min="14600" max="14602" width="6.28515625" style="54" customWidth="1"/>
    <col min="14603" max="14603" width="28" style="54" customWidth="1"/>
    <col min="14604" max="14604" width="7.42578125" style="54" customWidth="1"/>
    <col min="14605" max="14605" width="6.5703125" style="54" customWidth="1"/>
    <col min="14606" max="14606" width="21.140625" style="54" customWidth="1"/>
    <col min="14607" max="14607" width="16.42578125" style="54" customWidth="1"/>
    <col min="14608" max="14609" width="11.42578125" style="54"/>
    <col min="14610" max="14610" width="15.28515625" style="54" customWidth="1"/>
    <col min="14611" max="14611" width="11" style="54" customWidth="1"/>
    <col min="14612" max="14612" width="14.5703125" style="54" bestFit="1" customWidth="1"/>
    <col min="14613" max="14613" width="34.7109375" style="54" customWidth="1"/>
    <col min="14614" max="14848" width="11.42578125" style="54"/>
    <col min="14849" max="14849" width="16.7109375" style="54" customWidth="1"/>
    <col min="14850" max="14850" width="21.85546875" style="54" customWidth="1"/>
    <col min="14851" max="14851" width="15.85546875" style="54" customWidth="1"/>
    <col min="14852" max="14852" width="16.28515625" style="54" customWidth="1"/>
    <col min="14853" max="14854" width="14" style="54" customWidth="1"/>
    <col min="14855" max="14855" width="25.5703125" style="54" customWidth="1"/>
    <col min="14856" max="14858" width="6.28515625" style="54" customWidth="1"/>
    <col min="14859" max="14859" width="28" style="54" customWidth="1"/>
    <col min="14860" max="14860" width="7.42578125" style="54" customWidth="1"/>
    <col min="14861" max="14861" width="6.5703125" style="54" customWidth="1"/>
    <col min="14862" max="14862" width="21.140625" style="54" customWidth="1"/>
    <col min="14863" max="14863" width="16.42578125" style="54" customWidth="1"/>
    <col min="14864" max="14865" width="11.42578125" style="54"/>
    <col min="14866" max="14866" width="15.28515625" style="54" customWidth="1"/>
    <col min="14867" max="14867" width="11" style="54" customWidth="1"/>
    <col min="14868" max="14868" width="14.5703125" style="54" bestFit="1" customWidth="1"/>
    <col min="14869" max="14869" width="34.7109375" style="54" customWidth="1"/>
    <col min="14870" max="15104" width="11.42578125" style="54"/>
    <col min="15105" max="15105" width="16.7109375" style="54" customWidth="1"/>
    <col min="15106" max="15106" width="21.85546875" style="54" customWidth="1"/>
    <col min="15107" max="15107" width="15.85546875" style="54" customWidth="1"/>
    <col min="15108" max="15108" width="16.28515625" style="54" customWidth="1"/>
    <col min="15109" max="15110" width="14" style="54" customWidth="1"/>
    <col min="15111" max="15111" width="25.5703125" style="54" customWidth="1"/>
    <col min="15112" max="15114" width="6.28515625" style="54" customWidth="1"/>
    <col min="15115" max="15115" width="28" style="54" customWidth="1"/>
    <col min="15116" max="15116" width="7.42578125" style="54" customWidth="1"/>
    <col min="15117" max="15117" width="6.5703125" style="54" customWidth="1"/>
    <col min="15118" max="15118" width="21.140625" style="54" customWidth="1"/>
    <col min="15119" max="15119" width="16.42578125" style="54" customWidth="1"/>
    <col min="15120" max="15121" width="11.42578125" style="54"/>
    <col min="15122" max="15122" width="15.28515625" style="54" customWidth="1"/>
    <col min="15123" max="15123" width="11" style="54" customWidth="1"/>
    <col min="15124" max="15124" width="14.5703125" style="54" bestFit="1" customWidth="1"/>
    <col min="15125" max="15125" width="34.7109375" style="54" customWidth="1"/>
    <col min="15126" max="15360" width="11.42578125" style="54"/>
    <col min="15361" max="15361" width="16.7109375" style="54" customWidth="1"/>
    <col min="15362" max="15362" width="21.85546875" style="54" customWidth="1"/>
    <col min="15363" max="15363" width="15.85546875" style="54" customWidth="1"/>
    <col min="15364" max="15364" width="16.28515625" style="54" customWidth="1"/>
    <col min="15365" max="15366" width="14" style="54" customWidth="1"/>
    <col min="15367" max="15367" width="25.5703125" style="54" customWidth="1"/>
    <col min="15368" max="15370" width="6.28515625" style="54" customWidth="1"/>
    <col min="15371" max="15371" width="28" style="54" customWidth="1"/>
    <col min="15372" max="15372" width="7.42578125" style="54" customWidth="1"/>
    <col min="15373" max="15373" width="6.5703125" style="54" customWidth="1"/>
    <col min="15374" max="15374" width="21.140625" style="54" customWidth="1"/>
    <col min="15375" max="15375" width="16.42578125" style="54" customWidth="1"/>
    <col min="15376" max="15377" width="11.42578125" style="54"/>
    <col min="15378" max="15378" width="15.28515625" style="54" customWidth="1"/>
    <col min="15379" max="15379" width="11" style="54" customWidth="1"/>
    <col min="15380" max="15380" width="14.5703125" style="54" bestFit="1" customWidth="1"/>
    <col min="15381" max="15381" width="34.7109375" style="54" customWidth="1"/>
    <col min="15382" max="15616" width="11.42578125" style="54"/>
    <col min="15617" max="15617" width="16.7109375" style="54" customWidth="1"/>
    <col min="15618" max="15618" width="21.85546875" style="54" customWidth="1"/>
    <col min="15619" max="15619" width="15.85546875" style="54" customWidth="1"/>
    <col min="15620" max="15620" width="16.28515625" style="54" customWidth="1"/>
    <col min="15621" max="15622" width="14" style="54" customWidth="1"/>
    <col min="15623" max="15623" width="25.5703125" style="54" customWidth="1"/>
    <col min="15624" max="15626" width="6.28515625" style="54" customWidth="1"/>
    <col min="15627" max="15627" width="28" style="54" customWidth="1"/>
    <col min="15628" max="15628" width="7.42578125" style="54" customWidth="1"/>
    <col min="15629" max="15629" width="6.5703125" style="54" customWidth="1"/>
    <col min="15630" max="15630" width="21.140625" style="54" customWidth="1"/>
    <col min="15631" max="15631" width="16.42578125" style="54" customWidth="1"/>
    <col min="15632" max="15633" width="11.42578125" style="54"/>
    <col min="15634" max="15634" width="15.28515625" style="54" customWidth="1"/>
    <col min="15635" max="15635" width="11" style="54" customWidth="1"/>
    <col min="15636" max="15636" width="14.5703125" style="54" bestFit="1" customWidth="1"/>
    <col min="15637" max="15637" width="34.7109375" style="54" customWidth="1"/>
    <col min="15638" max="15872" width="11.42578125" style="54"/>
    <col min="15873" max="15873" width="16.7109375" style="54" customWidth="1"/>
    <col min="15874" max="15874" width="21.85546875" style="54" customWidth="1"/>
    <col min="15875" max="15875" width="15.85546875" style="54" customWidth="1"/>
    <col min="15876" max="15876" width="16.28515625" style="54" customWidth="1"/>
    <col min="15877" max="15878" width="14" style="54" customWidth="1"/>
    <col min="15879" max="15879" width="25.5703125" style="54" customWidth="1"/>
    <col min="15880" max="15882" width="6.28515625" style="54" customWidth="1"/>
    <col min="15883" max="15883" width="28" style="54" customWidth="1"/>
    <col min="15884" max="15884" width="7.42578125" style="54" customWidth="1"/>
    <col min="15885" max="15885" width="6.5703125" style="54" customWidth="1"/>
    <col min="15886" max="15886" width="21.140625" style="54" customWidth="1"/>
    <col min="15887" max="15887" width="16.42578125" style="54" customWidth="1"/>
    <col min="15888" max="15889" width="11.42578125" style="54"/>
    <col min="15890" max="15890" width="15.28515625" style="54" customWidth="1"/>
    <col min="15891" max="15891" width="11" style="54" customWidth="1"/>
    <col min="15892" max="15892" width="14.5703125" style="54" bestFit="1" customWidth="1"/>
    <col min="15893" max="15893" width="34.7109375" style="54" customWidth="1"/>
    <col min="15894" max="16128" width="11.42578125" style="54"/>
    <col min="16129" max="16129" width="16.7109375" style="54" customWidth="1"/>
    <col min="16130" max="16130" width="21.85546875" style="54" customWidth="1"/>
    <col min="16131" max="16131" width="15.85546875" style="54" customWidth="1"/>
    <col min="16132" max="16132" width="16.28515625" style="54" customWidth="1"/>
    <col min="16133" max="16134" width="14" style="54" customWidth="1"/>
    <col min="16135" max="16135" width="25.5703125" style="54" customWidth="1"/>
    <col min="16136" max="16138" width="6.28515625" style="54" customWidth="1"/>
    <col min="16139" max="16139" width="28" style="54" customWidth="1"/>
    <col min="16140" max="16140" width="7.42578125" style="54" customWidth="1"/>
    <col min="16141" max="16141" width="6.5703125" style="54" customWidth="1"/>
    <col min="16142" max="16142" width="21.140625" style="54" customWidth="1"/>
    <col min="16143" max="16143" width="16.42578125" style="54" customWidth="1"/>
    <col min="16144" max="16145" width="11.42578125" style="54"/>
    <col min="16146" max="16146" width="15.28515625" style="54" customWidth="1"/>
    <col min="16147" max="16147" width="11" style="54" customWidth="1"/>
    <col min="16148" max="16148" width="14.5703125" style="54" bestFit="1" customWidth="1"/>
    <col min="16149" max="16149" width="34.7109375" style="54" customWidth="1"/>
    <col min="16150" max="16384" width="11.42578125" style="54"/>
  </cols>
  <sheetData>
    <row r="1" spans="1:21" ht="33" customHeight="1" x14ac:dyDescent="0.2">
      <c r="A1" s="1026"/>
      <c r="B1" s="1026"/>
      <c r="C1" s="977" t="s">
        <v>55</v>
      </c>
      <c r="D1" s="977"/>
      <c r="E1" s="977"/>
      <c r="F1" s="977"/>
      <c r="G1" s="977"/>
      <c r="H1" s="977"/>
      <c r="I1" s="977"/>
      <c r="J1" s="977"/>
      <c r="K1" s="977"/>
      <c r="L1" s="977"/>
      <c r="M1" s="977"/>
      <c r="N1" s="977"/>
      <c r="O1" s="977"/>
      <c r="P1" s="977"/>
      <c r="Q1" s="977"/>
      <c r="R1" s="977"/>
      <c r="S1" s="977"/>
      <c r="T1" s="977"/>
      <c r="U1" s="391" t="s">
        <v>56</v>
      </c>
    </row>
    <row r="2" spans="1:21" ht="33" customHeight="1" x14ac:dyDescent="0.2">
      <c r="A2" s="1026"/>
      <c r="B2" s="1026"/>
      <c r="C2" s="977" t="s">
        <v>57</v>
      </c>
      <c r="D2" s="977"/>
      <c r="E2" s="977"/>
      <c r="F2" s="977"/>
      <c r="G2" s="977"/>
      <c r="H2" s="977"/>
      <c r="I2" s="977"/>
      <c r="J2" s="977"/>
      <c r="K2" s="977"/>
      <c r="L2" s="977"/>
      <c r="M2" s="977"/>
      <c r="N2" s="977"/>
      <c r="O2" s="977"/>
      <c r="P2" s="977"/>
      <c r="Q2" s="977"/>
      <c r="R2" s="977"/>
      <c r="S2" s="977"/>
      <c r="T2" s="977"/>
      <c r="U2" s="391" t="s">
        <v>2827</v>
      </c>
    </row>
    <row r="3" spans="1:21" ht="63.75" customHeight="1" x14ac:dyDescent="0.2">
      <c r="A3" s="1039" t="s">
        <v>227</v>
      </c>
      <c r="B3" s="1039"/>
      <c r="C3" s="1039"/>
      <c r="D3" s="1039"/>
      <c r="E3" s="1039"/>
      <c r="F3" s="1039" t="s">
        <v>228</v>
      </c>
      <c r="G3" s="1039"/>
      <c r="H3" s="1039"/>
      <c r="I3" s="1039"/>
      <c r="J3" s="1039"/>
      <c r="K3" s="1039"/>
      <c r="L3" s="1039"/>
      <c r="M3" s="1039"/>
      <c r="N3" s="1039"/>
      <c r="O3" s="1039"/>
      <c r="P3" s="1039"/>
      <c r="Q3" s="1039"/>
      <c r="R3" s="1039"/>
      <c r="S3" s="1039"/>
      <c r="T3" s="1039"/>
      <c r="U3" s="1039"/>
    </row>
    <row r="4" spans="1:21" s="56" customFormat="1" x14ac:dyDescent="0.2">
      <c r="A4" s="1023" t="s">
        <v>229</v>
      </c>
      <c r="B4" s="1023"/>
      <c r="C4" s="1023" t="s">
        <v>230</v>
      </c>
      <c r="D4" s="1023" t="s">
        <v>231</v>
      </c>
      <c r="E4" s="1023"/>
      <c r="F4" s="1023"/>
      <c r="G4" s="1023" t="s">
        <v>232</v>
      </c>
      <c r="H4" s="1025" t="s">
        <v>65</v>
      </c>
      <c r="I4" s="1025" t="s">
        <v>66</v>
      </c>
      <c r="J4" s="1025" t="s">
        <v>67</v>
      </c>
      <c r="K4" s="1023" t="s">
        <v>68</v>
      </c>
      <c r="L4" s="1025" t="s">
        <v>69</v>
      </c>
      <c r="M4" s="1025" t="s">
        <v>70</v>
      </c>
      <c r="N4" s="1023" t="s">
        <v>71</v>
      </c>
      <c r="O4" s="1023" t="s">
        <v>72</v>
      </c>
      <c r="P4" s="1023" t="s">
        <v>73</v>
      </c>
      <c r="Q4" s="1023"/>
      <c r="R4" s="1023" t="s">
        <v>74</v>
      </c>
      <c r="S4" s="1023" t="s">
        <v>75</v>
      </c>
      <c r="T4" s="1032" t="s">
        <v>76</v>
      </c>
      <c r="U4" s="1023" t="s">
        <v>77</v>
      </c>
    </row>
    <row r="5" spans="1:21" s="56" customFormat="1" ht="38.25" x14ac:dyDescent="0.2">
      <c r="A5" s="381" t="s">
        <v>233</v>
      </c>
      <c r="B5" s="381" t="s">
        <v>234</v>
      </c>
      <c r="C5" s="1023"/>
      <c r="D5" s="57" t="s">
        <v>177</v>
      </c>
      <c r="E5" s="57" t="s">
        <v>178</v>
      </c>
      <c r="F5" s="57" t="s">
        <v>179</v>
      </c>
      <c r="G5" s="1023"/>
      <c r="H5" s="1025"/>
      <c r="I5" s="1025"/>
      <c r="J5" s="1025"/>
      <c r="K5" s="1023"/>
      <c r="L5" s="1025"/>
      <c r="M5" s="1025"/>
      <c r="N5" s="1023"/>
      <c r="O5" s="1023"/>
      <c r="P5" s="381" t="s">
        <v>82</v>
      </c>
      <c r="Q5" s="381" t="s">
        <v>83</v>
      </c>
      <c r="R5" s="1023"/>
      <c r="S5" s="1023"/>
      <c r="T5" s="1032"/>
      <c r="U5" s="1023"/>
    </row>
    <row r="6" spans="1:21" s="60" customFormat="1" ht="114" customHeight="1" x14ac:dyDescent="0.25">
      <c r="A6" s="1026" t="s">
        <v>235</v>
      </c>
      <c r="B6" s="1026" t="s">
        <v>236</v>
      </c>
      <c r="C6" s="1026" t="s">
        <v>237</v>
      </c>
      <c r="D6" s="1026" t="s">
        <v>238</v>
      </c>
      <c r="E6" s="1040" t="s">
        <v>239</v>
      </c>
      <c r="F6" s="1041"/>
      <c r="G6" s="1026" t="s">
        <v>240</v>
      </c>
      <c r="H6" s="1035" t="s">
        <v>241</v>
      </c>
      <c r="I6" s="1035" t="s">
        <v>242</v>
      </c>
      <c r="J6" s="1035" t="s">
        <v>243</v>
      </c>
      <c r="K6" s="1040" t="s">
        <v>2819</v>
      </c>
      <c r="L6" s="1035" t="s">
        <v>244</v>
      </c>
      <c r="M6" s="1035" t="s">
        <v>245</v>
      </c>
      <c r="N6" s="382" t="s">
        <v>246</v>
      </c>
      <c r="O6" s="382" t="s">
        <v>247</v>
      </c>
      <c r="P6" s="388">
        <v>43101</v>
      </c>
      <c r="Q6" s="388">
        <v>43646</v>
      </c>
      <c r="R6" s="382" t="s">
        <v>2820</v>
      </c>
      <c r="S6" s="382">
        <v>1</v>
      </c>
      <c r="T6" s="59">
        <v>1</v>
      </c>
      <c r="U6" s="460" t="s">
        <v>2821</v>
      </c>
    </row>
    <row r="7" spans="1:21" s="60" customFormat="1" ht="51" x14ac:dyDescent="0.25">
      <c r="A7" s="1026"/>
      <c r="B7" s="1026"/>
      <c r="C7" s="1026"/>
      <c r="D7" s="1026"/>
      <c r="E7" s="1040"/>
      <c r="F7" s="1041"/>
      <c r="G7" s="1026"/>
      <c r="H7" s="1035"/>
      <c r="I7" s="1035"/>
      <c r="J7" s="1035"/>
      <c r="K7" s="1040"/>
      <c r="L7" s="1035"/>
      <c r="M7" s="1035"/>
      <c r="N7" s="382" t="s">
        <v>248</v>
      </c>
      <c r="O7" s="382" t="s">
        <v>247</v>
      </c>
      <c r="P7" s="388">
        <v>43101</v>
      </c>
      <c r="Q7" s="388">
        <v>43281</v>
      </c>
      <c r="R7" s="382" t="s">
        <v>249</v>
      </c>
      <c r="S7" s="382">
        <v>1</v>
      </c>
      <c r="T7" s="59">
        <v>1</v>
      </c>
      <c r="U7" s="460" t="s">
        <v>3030</v>
      </c>
    </row>
    <row r="8" spans="1:21" s="60" customFormat="1" ht="91.5" customHeight="1" x14ac:dyDescent="0.25">
      <c r="A8" s="1026"/>
      <c r="B8" s="1026"/>
      <c r="C8" s="1026"/>
      <c r="D8" s="1026"/>
      <c r="E8" s="1040"/>
      <c r="F8" s="1041"/>
      <c r="G8" s="1026"/>
      <c r="H8" s="1035"/>
      <c r="I8" s="1035"/>
      <c r="J8" s="1035"/>
      <c r="K8" s="1040"/>
      <c r="L8" s="1035"/>
      <c r="M8" s="1035"/>
      <c r="N8" s="382" t="s">
        <v>250</v>
      </c>
      <c r="O8" s="382" t="s">
        <v>247</v>
      </c>
      <c r="P8" s="388">
        <v>43101</v>
      </c>
      <c r="Q8" s="388">
        <v>43646</v>
      </c>
      <c r="R8" s="382" t="s">
        <v>2822</v>
      </c>
      <c r="S8" s="386">
        <v>0.5</v>
      </c>
      <c r="T8" s="59">
        <v>1</v>
      </c>
      <c r="U8" s="460" t="s">
        <v>2823</v>
      </c>
    </row>
    <row r="9" spans="1:21" s="60" customFormat="1" ht="202.5" x14ac:dyDescent="0.25">
      <c r="A9" s="382" t="s">
        <v>251</v>
      </c>
      <c r="B9" s="382" t="s">
        <v>252</v>
      </c>
      <c r="C9" s="382" t="s">
        <v>253</v>
      </c>
      <c r="D9" s="382" t="s">
        <v>254</v>
      </c>
      <c r="E9" s="382" t="s">
        <v>255</v>
      </c>
      <c r="F9" s="390"/>
      <c r="G9" s="382" t="s">
        <v>256</v>
      </c>
      <c r="H9" s="385" t="s">
        <v>257</v>
      </c>
      <c r="I9" s="385" t="s">
        <v>242</v>
      </c>
      <c r="J9" s="385" t="s">
        <v>243</v>
      </c>
      <c r="K9" s="382" t="s">
        <v>2628</v>
      </c>
      <c r="L9" s="385" t="s">
        <v>244</v>
      </c>
      <c r="M9" s="385" t="s">
        <v>245</v>
      </c>
      <c r="N9" s="382" t="s">
        <v>258</v>
      </c>
      <c r="O9" s="382" t="s">
        <v>247</v>
      </c>
      <c r="P9" s="388">
        <v>43101</v>
      </c>
      <c r="Q9" s="388">
        <v>43646</v>
      </c>
      <c r="R9" s="382" t="s">
        <v>259</v>
      </c>
      <c r="S9" s="382">
        <v>1</v>
      </c>
      <c r="T9" s="59">
        <v>0.5</v>
      </c>
      <c r="U9" s="389" t="s">
        <v>2824</v>
      </c>
    </row>
    <row r="10" spans="1:21" s="60" customFormat="1" ht="114.75" x14ac:dyDescent="0.25">
      <c r="A10" s="1026" t="s">
        <v>260</v>
      </c>
      <c r="B10" s="1026" t="s">
        <v>261</v>
      </c>
      <c r="C10" s="1026" t="s">
        <v>237</v>
      </c>
      <c r="D10" s="382" t="s">
        <v>262</v>
      </c>
      <c r="E10" s="382" t="s">
        <v>263</v>
      </c>
      <c r="F10" s="382"/>
      <c r="G10" s="1026" t="s">
        <v>264</v>
      </c>
      <c r="H10" s="1035" t="s">
        <v>265</v>
      </c>
      <c r="I10" s="1035" t="s">
        <v>266</v>
      </c>
      <c r="J10" s="1035" t="s">
        <v>267</v>
      </c>
      <c r="K10" s="1026" t="s">
        <v>2629</v>
      </c>
      <c r="L10" s="1035" t="s">
        <v>268</v>
      </c>
      <c r="M10" s="1035" t="s">
        <v>96</v>
      </c>
      <c r="N10" s="1026" t="s">
        <v>269</v>
      </c>
      <c r="O10" s="1026" t="s">
        <v>270</v>
      </c>
      <c r="P10" s="1042">
        <v>43101</v>
      </c>
      <c r="Q10" s="1042">
        <v>43646</v>
      </c>
      <c r="R10" s="1026" t="s">
        <v>271</v>
      </c>
      <c r="S10" s="1026">
        <v>2</v>
      </c>
      <c r="T10" s="1044">
        <v>1</v>
      </c>
      <c r="U10" s="1045" t="s">
        <v>2528</v>
      </c>
    </row>
    <row r="11" spans="1:21" s="60" customFormat="1" ht="38.25" x14ac:dyDescent="0.25">
      <c r="A11" s="1026"/>
      <c r="B11" s="1026"/>
      <c r="C11" s="1026"/>
      <c r="D11" s="382" t="s">
        <v>272</v>
      </c>
      <c r="E11" s="382" t="s">
        <v>273</v>
      </c>
      <c r="F11" s="382"/>
      <c r="G11" s="1026"/>
      <c r="H11" s="1035"/>
      <c r="I11" s="1035"/>
      <c r="J11" s="1035"/>
      <c r="K11" s="1026"/>
      <c r="L11" s="1035"/>
      <c r="M11" s="1035"/>
      <c r="N11" s="1026"/>
      <c r="O11" s="1026"/>
      <c r="P11" s="1026"/>
      <c r="Q11" s="1026"/>
      <c r="R11" s="1026"/>
      <c r="S11" s="1026"/>
      <c r="T11" s="1040"/>
      <c r="U11" s="1045"/>
    </row>
    <row r="12" spans="1:21" s="60" customFormat="1" ht="137.25" customHeight="1" x14ac:dyDescent="0.25">
      <c r="A12" s="1026" t="s">
        <v>274</v>
      </c>
      <c r="B12" s="1040" t="s">
        <v>275</v>
      </c>
      <c r="C12" s="1026" t="s">
        <v>253</v>
      </c>
      <c r="D12" s="382" t="s">
        <v>276</v>
      </c>
      <c r="E12" s="382" t="s">
        <v>277</v>
      </c>
      <c r="F12" s="382" t="s">
        <v>278</v>
      </c>
      <c r="G12" s="1026" t="s">
        <v>240</v>
      </c>
      <c r="H12" s="1035" t="s">
        <v>265</v>
      </c>
      <c r="I12" s="1035" t="s">
        <v>266</v>
      </c>
      <c r="J12" s="1035" t="s">
        <v>267</v>
      </c>
      <c r="K12" s="382" t="s">
        <v>279</v>
      </c>
      <c r="L12" s="1035" t="s">
        <v>268</v>
      </c>
      <c r="M12" s="1035" t="s">
        <v>96</v>
      </c>
      <c r="N12" s="382" t="s">
        <v>280</v>
      </c>
      <c r="O12" s="1026" t="s">
        <v>281</v>
      </c>
      <c r="P12" s="1042">
        <v>43101</v>
      </c>
      <c r="Q12" s="1042">
        <v>43646</v>
      </c>
      <c r="R12" s="382" t="s">
        <v>282</v>
      </c>
      <c r="S12" s="382">
        <v>1</v>
      </c>
      <c r="T12" s="472">
        <v>1</v>
      </c>
      <c r="U12" s="475" t="s">
        <v>2825</v>
      </c>
    </row>
    <row r="13" spans="1:21" s="60" customFormat="1" ht="83.25" customHeight="1" x14ac:dyDescent="0.25">
      <c r="A13" s="1026"/>
      <c r="B13" s="1040"/>
      <c r="C13" s="1026"/>
      <c r="D13" s="382" t="s">
        <v>283</v>
      </c>
      <c r="E13" s="382" t="s">
        <v>284</v>
      </c>
      <c r="F13" s="382"/>
      <c r="G13" s="1026"/>
      <c r="H13" s="1035"/>
      <c r="I13" s="1035"/>
      <c r="J13" s="1035"/>
      <c r="K13" s="382" t="s">
        <v>285</v>
      </c>
      <c r="L13" s="1035"/>
      <c r="M13" s="1035"/>
      <c r="N13" s="400" t="s">
        <v>286</v>
      </c>
      <c r="O13" s="1026"/>
      <c r="P13" s="1026"/>
      <c r="Q13" s="1026"/>
      <c r="R13" s="382" t="s">
        <v>287</v>
      </c>
      <c r="S13" s="382">
        <v>1</v>
      </c>
      <c r="T13" s="472">
        <v>1</v>
      </c>
      <c r="U13" s="475" t="s">
        <v>2630</v>
      </c>
    </row>
    <row r="14" spans="1:21" s="60" customFormat="1" ht="127.5" x14ac:dyDescent="0.25">
      <c r="A14" s="1026" t="s">
        <v>288</v>
      </c>
      <c r="B14" s="1026" t="s">
        <v>289</v>
      </c>
      <c r="C14" s="1040" t="s">
        <v>290</v>
      </c>
      <c r="D14" s="382" t="s">
        <v>291</v>
      </c>
      <c r="E14" s="382" t="s">
        <v>292</v>
      </c>
      <c r="F14" s="382"/>
      <c r="G14" s="1026" t="s">
        <v>293</v>
      </c>
      <c r="H14" s="1035" t="s">
        <v>265</v>
      </c>
      <c r="I14" s="1035" t="s">
        <v>266</v>
      </c>
      <c r="J14" s="1035" t="s">
        <v>267</v>
      </c>
      <c r="K14" s="1026" t="s">
        <v>294</v>
      </c>
      <c r="L14" s="1035" t="s">
        <v>268</v>
      </c>
      <c r="M14" s="1035" t="s">
        <v>96</v>
      </c>
      <c r="N14" s="1040" t="s">
        <v>295</v>
      </c>
      <c r="O14" s="1026" t="s">
        <v>281</v>
      </c>
      <c r="P14" s="1042">
        <v>43101</v>
      </c>
      <c r="Q14" s="1042">
        <v>43646</v>
      </c>
      <c r="R14" s="1026" t="s">
        <v>296</v>
      </c>
      <c r="S14" s="1026">
        <v>6</v>
      </c>
      <c r="T14" s="1044">
        <v>1</v>
      </c>
      <c r="U14" s="1045" t="s">
        <v>2529</v>
      </c>
    </row>
    <row r="15" spans="1:21" s="56" customFormat="1" ht="127.5" x14ac:dyDescent="0.2">
      <c r="A15" s="1026"/>
      <c r="B15" s="1026"/>
      <c r="C15" s="1040"/>
      <c r="D15" s="382" t="s">
        <v>297</v>
      </c>
      <c r="E15" s="400"/>
      <c r="F15" s="400"/>
      <c r="G15" s="1026"/>
      <c r="H15" s="1035"/>
      <c r="I15" s="1035"/>
      <c r="J15" s="1035"/>
      <c r="K15" s="1026"/>
      <c r="L15" s="1035"/>
      <c r="M15" s="1035"/>
      <c r="N15" s="1040"/>
      <c r="O15" s="1026"/>
      <c r="P15" s="1026"/>
      <c r="Q15" s="1026"/>
      <c r="R15" s="1026"/>
      <c r="S15" s="1026"/>
      <c r="T15" s="1040"/>
      <c r="U15" s="1045"/>
    </row>
    <row r="16" spans="1:21" s="56" customFormat="1" ht="38.25" x14ac:dyDescent="0.2">
      <c r="A16" s="1026" t="s">
        <v>2383</v>
      </c>
      <c r="B16" s="1026" t="s">
        <v>298</v>
      </c>
      <c r="C16" s="1040" t="s">
        <v>253</v>
      </c>
      <c r="D16" s="67" t="s">
        <v>299</v>
      </c>
      <c r="E16" s="67"/>
      <c r="F16" s="67"/>
      <c r="G16" s="1047" t="s">
        <v>300</v>
      </c>
      <c r="H16" s="1046" t="s">
        <v>265</v>
      </c>
      <c r="I16" s="1046" t="s">
        <v>266</v>
      </c>
      <c r="J16" s="1046" t="s">
        <v>267</v>
      </c>
      <c r="K16" s="382" t="s">
        <v>301</v>
      </c>
      <c r="L16" s="1046" t="s">
        <v>268</v>
      </c>
      <c r="M16" s="1046" t="s">
        <v>96</v>
      </c>
      <c r="N16" s="1040" t="s">
        <v>302</v>
      </c>
      <c r="O16" s="1026" t="s">
        <v>281</v>
      </c>
      <c r="P16" s="1042">
        <v>43101</v>
      </c>
      <c r="Q16" s="1042">
        <v>43646</v>
      </c>
      <c r="R16" s="1026" t="s">
        <v>303</v>
      </c>
      <c r="S16" s="1026" t="s">
        <v>304</v>
      </c>
      <c r="T16" s="1044">
        <v>1</v>
      </c>
      <c r="U16" s="1045" t="s">
        <v>2826</v>
      </c>
    </row>
    <row r="17" spans="1:21" s="56" customFormat="1" ht="38.25" x14ac:dyDescent="0.2">
      <c r="A17" s="1043"/>
      <c r="B17" s="1026"/>
      <c r="C17" s="1040"/>
      <c r="D17" s="67" t="s">
        <v>305</v>
      </c>
      <c r="E17" s="67" t="s">
        <v>306</v>
      </c>
      <c r="F17" s="67"/>
      <c r="G17" s="1047"/>
      <c r="H17" s="1046"/>
      <c r="I17" s="1046"/>
      <c r="J17" s="1046"/>
      <c r="K17" s="68" t="s">
        <v>307</v>
      </c>
      <c r="L17" s="1046"/>
      <c r="M17" s="1046"/>
      <c r="N17" s="1040"/>
      <c r="O17" s="1026"/>
      <c r="P17" s="1026"/>
      <c r="Q17" s="1026"/>
      <c r="R17" s="1026"/>
      <c r="S17" s="1026"/>
      <c r="T17" s="1040"/>
      <c r="U17" s="1045"/>
    </row>
    <row r="18" spans="1:21" s="56" customFormat="1" ht="63.75" x14ac:dyDescent="0.2">
      <c r="A18" s="1043"/>
      <c r="B18" s="1026"/>
      <c r="C18" s="1040"/>
      <c r="D18" s="387" t="s">
        <v>308</v>
      </c>
      <c r="E18" s="387" t="s">
        <v>309</v>
      </c>
      <c r="F18" s="387" t="s">
        <v>310</v>
      </c>
      <c r="G18" s="1047"/>
      <c r="H18" s="1046"/>
      <c r="I18" s="1046"/>
      <c r="J18" s="1046"/>
      <c r="K18" s="387" t="s">
        <v>311</v>
      </c>
      <c r="L18" s="1046"/>
      <c r="M18" s="1046"/>
      <c r="N18" s="1040"/>
      <c r="O18" s="1026"/>
      <c r="P18" s="1026"/>
      <c r="Q18" s="1026"/>
      <c r="R18" s="1026"/>
      <c r="S18" s="1026"/>
      <c r="T18" s="1040"/>
      <c r="U18" s="1045"/>
    </row>
    <row r="19" spans="1:21" s="56" customFormat="1" x14ac:dyDescent="0.2">
      <c r="A19" s="395"/>
      <c r="B19" s="395"/>
      <c r="C19" s="399"/>
      <c r="D19" s="395"/>
      <c r="E19" s="69"/>
      <c r="F19" s="69"/>
      <c r="G19" s="395"/>
      <c r="H19" s="70"/>
      <c r="I19" s="70"/>
      <c r="J19" s="70"/>
      <c r="K19" s="395"/>
      <c r="L19" s="70"/>
      <c r="M19" s="70"/>
      <c r="N19" s="395"/>
      <c r="O19" s="394"/>
      <c r="P19" s="394"/>
      <c r="Q19" s="394"/>
      <c r="R19" s="394"/>
      <c r="S19" s="394"/>
      <c r="T19" s="71"/>
      <c r="U19" s="394"/>
    </row>
    <row r="20" spans="1:21" s="20" customFormat="1" ht="35.25" x14ac:dyDescent="0.25">
      <c r="A20" s="411">
        <f>COUNTIF(A6:A17,"*")</f>
        <v>6</v>
      </c>
      <c r="B20" s="19"/>
      <c r="D20" s="18"/>
      <c r="E20" s="18"/>
      <c r="F20" s="18"/>
      <c r="H20" s="21"/>
      <c r="I20" s="18"/>
      <c r="J20" s="18"/>
      <c r="K20" s="18"/>
      <c r="L20" s="22"/>
      <c r="M20" s="22"/>
      <c r="N20" s="411">
        <f>COUNTIF(N6:N17,"*")</f>
        <v>9</v>
      </c>
      <c r="O20" s="23"/>
      <c r="P20" s="23"/>
      <c r="Q20" s="23"/>
      <c r="S20" s="23"/>
      <c r="T20" s="496">
        <f>AVERAGE(T6:T18)</f>
        <v>0.94444444444444442</v>
      </c>
    </row>
    <row r="21" spans="1:21" s="76" customFormat="1" ht="20.25" customHeight="1" x14ac:dyDescent="0.2">
      <c r="A21" s="168" t="s">
        <v>2381</v>
      </c>
      <c r="B21" s="168"/>
      <c r="H21" s="412"/>
      <c r="I21" s="168"/>
      <c r="J21" s="168"/>
      <c r="K21" s="168"/>
      <c r="L21" s="413"/>
      <c r="N21" s="168" t="s">
        <v>2382</v>
      </c>
    </row>
  </sheetData>
  <mergeCells count="100">
    <mergeCell ref="S16:S18"/>
    <mergeCell ref="T16:T18"/>
    <mergeCell ref="L16:L18"/>
    <mergeCell ref="M16:M18"/>
    <mergeCell ref="B16:B18"/>
    <mergeCell ref="C16:C18"/>
    <mergeCell ref="G16:G18"/>
    <mergeCell ref="H16:H18"/>
    <mergeCell ref="I16:I18"/>
    <mergeCell ref="K14:K15"/>
    <mergeCell ref="O16:O18"/>
    <mergeCell ref="J16:J18"/>
    <mergeCell ref="U16:U18"/>
    <mergeCell ref="R14:R15"/>
    <mergeCell ref="S14:S15"/>
    <mergeCell ref="T14:T15"/>
    <mergeCell ref="U14:U15"/>
    <mergeCell ref="L14:L15"/>
    <mergeCell ref="M14:M15"/>
    <mergeCell ref="N14:N15"/>
    <mergeCell ref="O14:O15"/>
    <mergeCell ref="P14:P15"/>
    <mergeCell ref="Q14:Q15"/>
    <mergeCell ref="Q16:Q18"/>
    <mergeCell ref="R16:R18"/>
    <mergeCell ref="T10:T11"/>
    <mergeCell ref="U10:U11"/>
    <mergeCell ref="A12:A13"/>
    <mergeCell ref="B12:B13"/>
    <mergeCell ref="C12:C13"/>
    <mergeCell ref="G12:G13"/>
    <mergeCell ref="H12:H13"/>
    <mergeCell ref="I12:I13"/>
    <mergeCell ref="L10:L11"/>
    <mergeCell ref="M10:M11"/>
    <mergeCell ref="N10:N11"/>
    <mergeCell ref="O10:O11"/>
    <mergeCell ref="P10:P11"/>
    <mergeCell ref="Q10:Q11"/>
    <mergeCell ref="L12:L13"/>
    <mergeCell ref="M12:M13"/>
    <mergeCell ref="R10:R11"/>
    <mergeCell ref="S10:S11"/>
    <mergeCell ref="P16:P18"/>
    <mergeCell ref="A16:A18"/>
    <mergeCell ref="J12:J13"/>
    <mergeCell ref="O12:O13"/>
    <mergeCell ref="N16:N18"/>
    <mergeCell ref="P12:P13"/>
    <mergeCell ref="Q12:Q13"/>
    <mergeCell ref="A14:A15"/>
    <mergeCell ref="B14:B15"/>
    <mergeCell ref="C14:C15"/>
    <mergeCell ref="G14:G15"/>
    <mergeCell ref="H14:H15"/>
    <mergeCell ref="I14:I15"/>
    <mergeCell ref="J14:J15"/>
    <mergeCell ref="B6:B8"/>
    <mergeCell ref="C6:C8"/>
    <mergeCell ref="D6:D8"/>
    <mergeCell ref="E6:E8"/>
    <mergeCell ref="F6:F8"/>
    <mergeCell ref="M6:M8"/>
    <mergeCell ref="A10:A11"/>
    <mergeCell ref="B10:B11"/>
    <mergeCell ref="C10:C11"/>
    <mergeCell ref="G10:G11"/>
    <mergeCell ref="H10:H11"/>
    <mergeCell ref="I10:I11"/>
    <mergeCell ref="J10:J11"/>
    <mergeCell ref="K10:K11"/>
    <mergeCell ref="G6:G8"/>
    <mergeCell ref="H6:H8"/>
    <mergeCell ref="I6:I8"/>
    <mergeCell ref="J6:J8"/>
    <mergeCell ref="K6:K8"/>
    <mergeCell ref="L6:L8"/>
    <mergeCell ref="A6:A8"/>
    <mergeCell ref="U4:U5"/>
    <mergeCell ref="I4:I5"/>
    <mergeCell ref="J4:J5"/>
    <mergeCell ref="K4:K5"/>
    <mergeCell ref="L4:L5"/>
    <mergeCell ref="M4:M5"/>
    <mergeCell ref="N4:N5"/>
    <mergeCell ref="O4:O5"/>
    <mergeCell ref="P4:Q4"/>
    <mergeCell ref="R4:R5"/>
    <mergeCell ref="S4:S5"/>
    <mergeCell ref="T4:T5"/>
    <mergeCell ref="A4:B4"/>
    <mergeCell ref="C4:C5"/>
    <mergeCell ref="D4:F4"/>
    <mergeCell ref="G4:G5"/>
    <mergeCell ref="H4:H5"/>
    <mergeCell ref="A1:B2"/>
    <mergeCell ref="C1:T1"/>
    <mergeCell ref="C2:T2"/>
    <mergeCell ref="A3:E3"/>
    <mergeCell ref="F3:U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7"/>
  <sheetViews>
    <sheetView showGridLines="0" zoomScale="70" zoomScaleNormal="70" workbookViewId="0">
      <selection sqref="A1:B2"/>
    </sheetView>
  </sheetViews>
  <sheetFormatPr baseColWidth="10" defaultRowHeight="15" x14ac:dyDescent="0.25"/>
  <cols>
    <col min="1" max="1" width="13.7109375" style="95" customWidth="1"/>
    <col min="2" max="2" width="20.28515625" style="95" customWidth="1"/>
    <col min="3" max="3" width="13.85546875" style="80" customWidth="1"/>
    <col min="4" max="4" width="12.85546875" style="80" customWidth="1"/>
    <col min="5" max="5" width="34" style="80" customWidth="1"/>
    <col min="6" max="6" width="18.28515625" style="80" customWidth="1"/>
    <col min="7" max="7" width="16.42578125" style="80" customWidth="1"/>
    <col min="8" max="8" width="5.28515625" style="96" customWidth="1"/>
    <col min="9" max="10" width="5.28515625" style="95" customWidth="1"/>
    <col min="11" max="11" width="15.5703125" style="95" customWidth="1"/>
    <col min="12" max="12" width="9.5703125" style="97" customWidth="1"/>
    <col min="13" max="13" width="7.42578125" style="80" customWidth="1"/>
    <col min="14" max="14" width="13.140625" style="95" bestFit="1" customWidth="1"/>
    <col min="15" max="15" width="15.140625" style="80" customWidth="1"/>
    <col min="16" max="17" width="11.5703125" style="98" bestFit="1" customWidth="1"/>
    <col min="18" max="18" width="15.42578125" style="80" customWidth="1"/>
    <col min="19" max="19" width="23.85546875" style="80" customWidth="1"/>
    <col min="20" max="20" width="15.42578125" style="98" customWidth="1"/>
    <col min="21" max="21" width="64" style="249" customWidth="1"/>
    <col min="22" max="22" width="11.42578125" style="497"/>
    <col min="23" max="23" width="11.42578125" style="74"/>
    <col min="24" max="256" width="11.42578125" style="80"/>
    <col min="257" max="257" width="13.7109375" style="80" customWidth="1"/>
    <col min="258" max="258" width="20.28515625" style="80" customWidth="1"/>
    <col min="259" max="259" width="13.85546875" style="80" customWidth="1"/>
    <col min="260" max="260" width="12.85546875" style="80" customWidth="1"/>
    <col min="261" max="261" width="34" style="80" customWidth="1"/>
    <col min="262" max="262" width="18.28515625" style="80" customWidth="1"/>
    <col min="263" max="263" width="16.42578125" style="80" customWidth="1"/>
    <col min="264" max="266" width="5.28515625" style="80" customWidth="1"/>
    <col min="267" max="267" width="15.5703125" style="80" customWidth="1"/>
    <col min="268" max="268" width="9.5703125" style="80" customWidth="1"/>
    <col min="269" max="269" width="7.42578125" style="80" customWidth="1"/>
    <col min="270" max="270" width="13.140625" style="80" bestFit="1" customWidth="1"/>
    <col min="271" max="271" width="15.140625" style="80" customWidth="1"/>
    <col min="272" max="273" width="11.5703125" style="80" bestFit="1" customWidth="1"/>
    <col min="274" max="274" width="15.42578125" style="80" customWidth="1"/>
    <col min="275" max="275" width="11.85546875" style="80" customWidth="1"/>
    <col min="276" max="276" width="15.42578125" style="80" customWidth="1"/>
    <col min="277" max="277" width="24.7109375" style="80" customWidth="1"/>
    <col min="278" max="512" width="11.42578125" style="80"/>
    <col min="513" max="513" width="13.7109375" style="80" customWidth="1"/>
    <col min="514" max="514" width="20.28515625" style="80" customWidth="1"/>
    <col min="515" max="515" width="13.85546875" style="80" customWidth="1"/>
    <col min="516" max="516" width="12.85546875" style="80" customWidth="1"/>
    <col min="517" max="517" width="34" style="80" customWidth="1"/>
    <col min="518" max="518" width="18.28515625" style="80" customWidth="1"/>
    <col min="519" max="519" width="16.42578125" style="80" customWidth="1"/>
    <col min="520" max="522" width="5.28515625" style="80" customWidth="1"/>
    <col min="523" max="523" width="15.5703125" style="80" customWidth="1"/>
    <col min="524" max="524" width="9.5703125" style="80" customWidth="1"/>
    <col min="525" max="525" width="7.42578125" style="80" customWidth="1"/>
    <col min="526" max="526" width="13.140625" style="80" bestFit="1" customWidth="1"/>
    <col min="527" max="527" width="15.140625" style="80" customWidth="1"/>
    <col min="528" max="529" width="11.5703125" style="80" bestFit="1" customWidth="1"/>
    <col min="530" max="530" width="15.42578125" style="80" customWidth="1"/>
    <col min="531" max="531" width="11.85546875" style="80" customWidth="1"/>
    <col min="532" max="532" width="15.42578125" style="80" customWidth="1"/>
    <col min="533" max="533" width="24.7109375" style="80" customWidth="1"/>
    <col min="534" max="768" width="11.42578125" style="80"/>
    <col min="769" max="769" width="13.7109375" style="80" customWidth="1"/>
    <col min="770" max="770" width="20.28515625" style="80" customWidth="1"/>
    <col min="771" max="771" width="13.85546875" style="80" customWidth="1"/>
    <col min="772" max="772" width="12.85546875" style="80" customWidth="1"/>
    <col min="773" max="773" width="34" style="80" customWidth="1"/>
    <col min="774" max="774" width="18.28515625" style="80" customWidth="1"/>
    <col min="775" max="775" width="16.42578125" style="80" customWidth="1"/>
    <col min="776" max="778" width="5.28515625" style="80" customWidth="1"/>
    <col min="779" max="779" width="15.5703125" style="80" customWidth="1"/>
    <col min="780" max="780" width="9.5703125" style="80" customWidth="1"/>
    <col min="781" max="781" width="7.42578125" style="80" customWidth="1"/>
    <col min="782" max="782" width="13.140625" style="80" bestFit="1" customWidth="1"/>
    <col min="783" max="783" width="15.140625" style="80" customWidth="1"/>
    <col min="784" max="785" width="11.5703125" style="80" bestFit="1" customWidth="1"/>
    <col min="786" max="786" width="15.42578125" style="80" customWidth="1"/>
    <col min="787" max="787" width="11.85546875" style="80" customWidth="1"/>
    <col min="788" max="788" width="15.42578125" style="80" customWidth="1"/>
    <col min="789" max="789" width="24.7109375" style="80" customWidth="1"/>
    <col min="790" max="1024" width="11.42578125" style="80"/>
    <col min="1025" max="1025" width="13.7109375" style="80" customWidth="1"/>
    <col min="1026" max="1026" width="20.28515625" style="80" customWidth="1"/>
    <col min="1027" max="1027" width="13.85546875" style="80" customWidth="1"/>
    <col min="1028" max="1028" width="12.85546875" style="80" customWidth="1"/>
    <col min="1029" max="1029" width="34" style="80" customWidth="1"/>
    <col min="1030" max="1030" width="18.28515625" style="80" customWidth="1"/>
    <col min="1031" max="1031" width="16.42578125" style="80" customWidth="1"/>
    <col min="1032" max="1034" width="5.28515625" style="80" customWidth="1"/>
    <col min="1035" max="1035" width="15.5703125" style="80" customWidth="1"/>
    <col min="1036" max="1036" width="9.5703125" style="80" customWidth="1"/>
    <col min="1037" max="1037" width="7.42578125" style="80" customWidth="1"/>
    <col min="1038" max="1038" width="13.140625" style="80" bestFit="1" customWidth="1"/>
    <col min="1039" max="1039" width="15.140625" style="80" customWidth="1"/>
    <col min="1040" max="1041" width="11.5703125" style="80" bestFit="1" customWidth="1"/>
    <col min="1042" max="1042" width="15.42578125" style="80" customWidth="1"/>
    <col min="1043" max="1043" width="11.85546875" style="80" customWidth="1"/>
    <col min="1044" max="1044" width="15.42578125" style="80" customWidth="1"/>
    <col min="1045" max="1045" width="24.7109375" style="80" customWidth="1"/>
    <col min="1046" max="1280" width="11.42578125" style="80"/>
    <col min="1281" max="1281" width="13.7109375" style="80" customWidth="1"/>
    <col min="1282" max="1282" width="20.28515625" style="80" customWidth="1"/>
    <col min="1283" max="1283" width="13.85546875" style="80" customWidth="1"/>
    <col min="1284" max="1284" width="12.85546875" style="80" customWidth="1"/>
    <col min="1285" max="1285" width="34" style="80" customWidth="1"/>
    <col min="1286" max="1286" width="18.28515625" style="80" customWidth="1"/>
    <col min="1287" max="1287" width="16.42578125" style="80" customWidth="1"/>
    <col min="1288" max="1290" width="5.28515625" style="80" customWidth="1"/>
    <col min="1291" max="1291" width="15.5703125" style="80" customWidth="1"/>
    <col min="1292" max="1292" width="9.5703125" style="80" customWidth="1"/>
    <col min="1293" max="1293" width="7.42578125" style="80" customWidth="1"/>
    <col min="1294" max="1294" width="13.140625" style="80" bestFit="1" customWidth="1"/>
    <col min="1295" max="1295" width="15.140625" style="80" customWidth="1"/>
    <col min="1296" max="1297" width="11.5703125" style="80" bestFit="1" customWidth="1"/>
    <col min="1298" max="1298" width="15.42578125" style="80" customWidth="1"/>
    <col min="1299" max="1299" width="11.85546875" style="80" customWidth="1"/>
    <col min="1300" max="1300" width="15.42578125" style="80" customWidth="1"/>
    <col min="1301" max="1301" width="24.7109375" style="80" customWidth="1"/>
    <col min="1302" max="1536" width="11.42578125" style="80"/>
    <col min="1537" max="1537" width="13.7109375" style="80" customWidth="1"/>
    <col min="1538" max="1538" width="20.28515625" style="80" customWidth="1"/>
    <col min="1539" max="1539" width="13.85546875" style="80" customWidth="1"/>
    <col min="1540" max="1540" width="12.85546875" style="80" customWidth="1"/>
    <col min="1541" max="1541" width="34" style="80" customWidth="1"/>
    <col min="1542" max="1542" width="18.28515625" style="80" customWidth="1"/>
    <col min="1543" max="1543" width="16.42578125" style="80" customWidth="1"/>
    <col min="1544" max="1546" width="5.28515625" style="80" customWidth="1"/>
    <col min="1547" max="1547" width="15.5703125" style="80" customWidth="1"/>
    <col min="1548" max="1548" width="9.5703125" style="80" customWidth="1"/>
    <col min="1549" max="1549" width="7.42578125" style="80" customWidth="1"/>
    <col min="1550" max="1550" width="13.140625" style="80" bestFit="1" customWidth="1"/>
    <col min="1551" max="1551" width="15.140625" style="80" customWidth="1"/>
    <col min="1552" max="1553" width="11.5703125" style="80" bestFit="1" customWidth="1"/>
    <col min="1554" max="1554" width="15.42578125" style="80" customWidth="1"/>
    <col min="1555" max="1555" width="11.85546875" style="80" customWidth="1"/>
    <col min="1556" max="1556" width="15.42578125" style="80" customWidth="1"/>
    <col min="1557" max="1557" width="24.7109375" style="80" customWidth="1"/>
    <col min="1558" max="1792" width="11.42578125" style="80"/>
    <col min="1793" max="1793" width="13.7109375" style="80" customWidth="1"/>
    <col min="1794" max="1794" width="20.28515625" style="80" customWidth="1"/>
    <col min="1795" max="1795" width="13.85546875" style="80" customWidth="1"/>
    <col min="1796" max="1796" width="12.85546875" style="80" customWidth="1"/>
    <col min="1797" max="1797" width="34" style="80" customWidth="1"/>
    <col min="1798" max="1798" width="18.28515625" style="80" customWidth="1"/>
    <col min="1799" max="1799" width="16.42578125" style="80" customWidth="1"/>
    <col min="1800" max="1802" width="5.28515625" style="80" customWidth="1"/>
    <col min="1803" max="1803" width="15.5703125" style="80" customWidth="1"/>
    <col min="1804" max="1804" width="9.5703125" style="80" customWidth="1"/>
    <col min="1805" max="1805" width="7.42578125" style="80" customWidth="1"/>
    <col min="1806" max="1806" width="13.140625" style="80" bestFit="1" customWidth="1"/>
    <col min="1807" max="1807" width="15.140625" style="80" customWidth="1"/>
    <col min="1808" max="1809" width="11.5703125" style="80" bestFit="1" customWidth="1"/>
    <col min="1810" max="1810" width="15.42578125" style="80" customWidth="1"/>
    <col min="1811" max="1811" width="11.85546875" style="80" customWidth="1"/>
    <col min="1812" max="1812" width="15.42578125" style="80" customWidth="1"/>
    <col min="1813" max="1813" width="24.7109375" style="80" customWidth="1"/>
    <col min="1814" max="2048" width="11.42578125" style="80"/>
    <col min="2049" max="2049" width="13.7109375" style="80" customWidth="1"/>
    <col min="2050" max="2050" width="20.28515625" style="80" customWidth="1"/>
    <col min="2051" max="2051" width="13.85546875" style="80" customWidth="1"/>
    <col min="2052" max="2052" width="12.85546875" style="80" customWidth="1"/>
    <col min="2053" max="2053" width="34" style="80" customWidth="1"/>
    <col min="2054" max="2054" width="18.28515625" style="80" customWidth="1"/>
    <col min="2055" max="2055" width="16.42578125" style="80" customWidth="1"/>
    <col min="2056" max="2058" width="5.28515625" style="80" customWidth="1"/>
    <col min="2059" max="2059" width="15.5703125" style="80" customWidth="1"/>
    <col min="2060" max="2060" width="9.5703125" style="80" customWidth="1"/>
    <col min="2061" max="2061" width="7.42578125" style="80" customWidth="1"/>
    <col min="2062" max="2062" width="13.140625" style="80" bestFit="1" customWidth="1"/>
    <col min="2063" max="2063" width="15.140625" style="80" customWidth="1"/>
    <col min="2064" max="2065" width="11.5703125" style="80" bestFit="1" customWidth="1"/>
    <col min="2066" max="2066" width="15.42578125" style="80" customWidth="1"/>
    <col min="2067" max="2067" width="11.85546875" style="80" customWidth="1"/>
    <col min="2068" max="2068" width="15.42578125" style="80" customWidth="1"/>
    <col min="2069" max="2069" width="24.7109375" style="80" customWidth="1"/>
    <col min="2070" max="2304" width="11.42578125" style="80"/>
    <col min="2305" max="2305" width="13.7109375" style="80" customWidth="1"/>
    <col min="2306" max="2306" width="20.28515625" style="80" customWidth="1"/>
    <col min="2307" max="2307" width="13.85546875" style="80" customWidth="1"/>
    <col min="2308" max="2308" width="12.85546875" style="80" customWidth="1"/>
    <col min="2309" max="2309" width="34" style="80" customWidth="1"/>
    <col min="2310" max="2310" width="18.28515625" style="80" customWidth="1"/>
    <col min="2311" max="2311" width="16.42578125" style="80" customWidth="1"/>
    <col min="2312" max="2314" width="5.28515625" style="80" customWidth="1"/>
    <col min="2315" max="2315" width="15.5703125" style="80" customWidth="1"/>
    <col min="2316" max="2316" width="9.5703125" style="80" customWidth="1"/>
    <col min="2317" max="2317" width="7.42578125" style="80" customWidth="1"/>
    <col min="2318" max="2318" width="13.140625" style="80" bestFit="1" customWidth="1"/>
    <col min="2319" max="2319" width="15.140625" style="80" customWidth="1"/>
    <col min="2320" max="2321" width="11.5703125" style="80" bestFit="1" customWidth="1"/>
    <col min="2322" max="2322" width="15.42578125" style="80" customWidth="1"/>
    <col min="2323" max="2323" width="11.85546875" style="80" customWidth="1"/>
    <col min="2324" max="2324" width="15.42578125" style="80" customWidth="1"/>
    <col min="2325" max="2325" width="24.7109375" style="80" customWidth="1"/>
    <col min="2326" max="2560" width="11.42578125" style="80"/>
    <col min="2561" max="2561" width="13.7109375" style="80" customWidth="1"/>
    <col min="2562" max="2562" width="20.28515625" style="80" customWidth="1"/>
    <col min="2563" max="2563" width="13.85546875" style="80" customWidth="1"/>
    <col min="2564" max="2564" width="12.85546875" style="80" customWidth="1"/>
    <col min="2565" max="2565" width="34" style="80" customWidth="1"/>
    <col min="2566" max="2566" width="18.28515625" style="80" customWidth="1"/>
    <col min="2567" max="2567" width="16.42578125" style="80" customWidth="1"/>
    <col min="2568" max="2570" width="5.28515625" style="80" customWidth="1"/>
    <col min="2571" max="2571" width="15.5703125" style="80" customWidth="1"/>
    <col min="2572" max="2572" width="9.5703125" style="80" customWidth="1"/>
    <col min="2573" max="2573" width="7.42578125" style="80" customWidth="1"/>
    <col min="2574" max="2574" width="13.140625" style="80" bestFit="1" customWidth="1"/>
    <col min="2575" max="2575" width="15.140625" style="80" customWidth="1"/>
    <col min="2576" max="2577" width="11.5703125" style="80" bestFit="1" customWidth="1"/>
    <col min="2578" max="2578" width="15.42578125" style="80" customWidth="1"/>
    <col min="2579" max="2579" width="11.85546875" style="80" customWidth="1"/>
    <col min="2580" max="2580" width="15.42578125" style="80" customWidth="1"/>
    <col min="2581" max="2581" width="24.7109375" style="80" customWidth="1"/>
    <col min="2582" max="2816" width="11.42578125" style="80"/>
    <col min="2817" max="2817" width="13.7109375" style="80" customWidth="1"/>
    <col min="2818" max="2818" width="20.28515625" style="80" customWidth="1"/>
    <col min="2819" max="2819" width="13.85546875" style="80" customWidth="1"/>
    <col min="2820" max="2820" width="12.85546875" style="80" customWidth="1"/>
    <col min="2821" max="2821" width="34" style="80" customWidth="1"/>
    <col min="2822" max="2822" width="18.28515625" style="80" customWidth="1"/>
    <col min="2823" max="2823" width="16.42578125" style="80" customWidth="1"/>
    <col min="2824" max="2826" width="5.28515625" style="80" customWidth="1"/>
    <col min="2827" max="2827" width="15.5703125" style="80" customWidth="1"/>
    <col min="2828" max="2828" width="9.5703125" style="80" customWidth="1"/>
    <col min="2829" max="2829" width="7.42578125" style="80" customWidth="1"/>
    <col min="2830" max="2830" width="13.140625" style="80" bestFit="1" customWidth="1"/>
    <col min="2831" max="2831" width="15.140625" style="80" customWidth="1"/>
    <col min="2832" max="2833" width="11.5703125" style="80" bestFit="1" customWidth="1"/>
    <col min="2834" max="2834" width="15.42578125" style="80" customWidth="1"/>
    <col min="2835" max="2835" width="11.85546875" style="80" customWidth="1"/>
    <col min="2836" max="2836" width="15.42578125" style="80" customWidth="1"/>
    <col min="2837" max="2837" width="24.7109375" style="80" customWidth="1"/>
    <col min="2838" max="3072" width="11.42578125" style="80"/>
    <col min="3073" max="3073" width="13.7109375" style="80" customWidth="1"/>
    <col min="3074" max="3074" width="20.28515625" style="80" customWidth="1"/>
    <col min="3075" max="3075" width="13.85546875" style="80" customWidth="1"/>
    <col min="3076" max="3076" width="12.85546875" style="80" customWidth="1"/>
    <col min="3077" max="3077" width="34" style="80" customWidth="1"/>
    <col min="3078" max="3078" width="18.28515625" style="80" customWidth="1"/>
    <col min="3079" max="3079" width="16.42578125" style="80" customWidth="1"/>
    <col min="3080" max="3082" width="5.28515625" style="80" customWidth="1"/>
    <col min="3083" max="3083" width="15.5703125" style="80" customWidth="1"/>
    <col min="3084" max="3084" width="9.5703125" style="80" customWidth="1"/>
    <col min="3085" max="3085" width="7.42578125" style="80" customWidth="1"/>
    <col min="3086" max="3086" width="13.140625" style="80" bestFit="1" customWidth="1"/>
    <col min="3087" max="3087" width="15.140625" style="80" customWidth="1"/>
    <col min="3088" max="3089" width="11.5703125" style="80" bestFit="1" customWidth="1"/>
    <col min="3090" max="3090" width="15.42578125" style="80" customWidth="1"/>
    <col min="3091" max="3091" width="11.85546875" style="80" customWidth="1"/>
    <col min="3092" max="3092" width="15.42578125" style="80" customWidth="1"/>
    <col min="3093" max="3093" width="24.7109375" style="80" customWidth="1"/>
    <col min="3094" max="3328" width="11.42578125" style="80"/>
    <col min="3329" max="3329" width="13.7109375" style="80" customWidth="1"/>
    <col min="3330" max="3330" width="20.28515625" style="80" customWidth="1"/>
    <col min="3331" max="3331" width="13.85546875" style="80" customWidth="1"/>
    <col min="3332" max="3332" width="12.85546875" style="80" customWidth="1"/>
    <col min="3333" max="3333" width="34" style="80" customWidth="1"/>
    <col min="3334" max="3334" width="18.28515625" style="80" customWidth="1"/>
    <col min="3335" max="3335" width="16.42578125" style="80" customWidth="1"/>
    <col min="3336" max="3338" width="5.28515625" style="80" customWidth="1"/>
    <col min="3339" max="3339" width="15.5703125" style="80" customWidth="1"/>
    <col min="3340" max="3340" width="9.5703125" style="80" customWidth="1"/>
    <col min="3341" max="3341" width="7.42578125" style="80" customWidth="1"/>
    <col min="3342" max="3342" width="13.140625" style="80" bestFit="1" customWidth="1"/>
    <col min="3343" max="3343" width="15.140625" style="80" customWidth="1"/>
    <col min="3344" max="3345" width="11.5703125" style="80" bestFit="1" customWidth="1"/>
    <col min="3346" max="3346" width="15.42578125" style="80" customWidth="1"/>
    <col min="3347" max="3347" width="11.85546875" style="80" customWidth="1"/>
    <col min="3348" max="3348" width="15.42578125" style="80" customWidth="1"/>
    <col min="3349" max="3349" width="24.7109375" style="80" customWidth="1"/>
    <col min="3350" max="3584" width="11.42578125" style="80"/>
    <col min="3585" max="3585" width="13.7109375" style="80" customWidth="1"/>
    <col min="3586" max="3586" width="20.28515625" style="80" customWidth="1"/>
    <col min="3587" max="3587" width="13.85546875" style="80" customWidth="1"/>
    <col min="3588" max="3588" width="12.85546875" style="80" customWidth="1"/>
    <col min="3589" max="3589" width="34" style="80" customWidth="1"/>
    <col min="3590" max="3590" width="18.28515625" style="80" customWidth="1"/>
    <col min="3591" max="3591" width="16.42578125" style="80" customWidth="1"/>
    <col min="3592" max="3594" width="5.28515625" style="80" customWidth="1"/>
    <col min="3595" max="3595" width="15.5703125" style="80" customWidth="1"/>
    <col min="3596" max="3596" width="9.5703125" style="80" customWidth="1"/>
    <col min="3597" max="3597" width="7.42578125" style="80" customWidth="1"/>
    <col min="3598" max="3598" width="13.140625" style="80" bestFit="1" customWidth="1"/>
    <col min="3599" max="3599" width="15.140625" style="80" customWidth="1"/>
    <col min="3600" max="3601" width="11.5703125" style="80" bestFit="1" customWidth="1"/>
    <col min="3602" max="3602" width="15.42578125" style="80" customWidth="1"/>
    <col min="3603" max="3603" width="11.85546875" style="80" customWidth="1"/>
    <col min="3604" max="3604" width="15.42578125" style="80" customWidth="1"/>
    <col min="3605" max="3605" width="24.7109375" style="80" customWidth="1"/>
    <col min="3606" max="3840" width="11.42578125" style="80"/>
    <col min="3841" max="3841" width="13.7109375" style="80" customWidth="1"/>
    <col min="3842" max="3842" width="20.28515625" style="80" customWidth="1"/>
    <col min="3843" max="3843" width="13.85546875" style="80" customWidth="1"/>
    <col min="3844" max="3844" width="12.85546875" style="80" customWidth="1"/>
    <col min="3845" max="3845" width="34" style="80" customWidth="1"/>
    <col min="3846" max="3846" width="18.28515625" style="80" customWidth="1"/>
    <col min="3847" max="3847" width="16.42578125" style="80" customWidth="1"/>
    <col min="3848" max="3850" width="5.28515625" style="80" customWidth="1"/>
    <col min="3851" max="3851" width="15.5703125" style="80" customWidth="1"/>
    <col min="3852" max="3852" width="9.5703125" style="80" customWidth="1"/>
    <col min="3853" max="3853" width="7.42578125" style="80" customWidth="1"/>
    <col min="3854" max="3854" width="13.140625" style="80" bestFit="1" customWidth="1"/>
    <col min="3855" max="3855" width="15.140625" style="80" customWidth="1"/>
    <col min="3856" max="3857" width="11.5703125" style="80" bestFit="1" customWidth="1"/>
    <col min="3858" max="3858" width="15.42578125" style="80" customWidth="1"/>
    <col min="3859" max="3859" width="11.85546875" style="80" customWidth="1"/>
    <col min="3860" max="3860" width="15.42578125" style="80" customWidth="1"/>
    <col min="3861" max="3861" width="24.7109375" style="80" customWidth="1"/>
    <col min="3862" max="4096" width="11.42578125" style="80"/>
    <col min="4097" max="4097" width="13.7109375" style="80" customWidth="1"/>
    <col min="4098" max="4098" width="20.28515625" style="80" customWidth="1"/>
    <col min="4099" max="4099" width="13.85546875" style="80" customWidth="1"/>
    <col min="4100" max="4100" width="12.85546875" style="80" customWidth="1"/>
    <col min="4101" max="4101" width="34" style="80" customWidth="1"/>
    <col min="4102" max="4102" width="18.28515625" style="80" customWidth="1"/>
    <col min="4103" max="4103" width="16.42578125" style="80" customWidth="1"/>
    <col min="4104" max="4106" width="5.28515625" style="80" customWidth="1"/>
    <col min="4107" max="4107" width="15.5703125" style="80" customWidth="1"/>
    <col min="4108" max="4108" width="9.5703125" style="80" customWidth="1"/>
    <col min="4109" max="4109" width="7.42578125" style="80" customWidth="1"/>
    <col min="4110" max="4110" width="13.140625" style="80" bestFit="1" customWidth="1"/>
    <col min="4111" max="4111" width="15.140625" style="80" customWidth="1"/>
    <col min="4112" max="4113" width="11.5703125" style="80" bestFit="1" customWidth="1"/>
    <col min="4114" max="4114" width="15.42578125" style="80" customWidth="1"/>
    <col min="4115" max="4115" width="11.85546875" style="80" customWidth="1"/>
    <col min="4116" max="4116" width="15.42578125" style="80" customWidth="1"/>
    <col min="4117" max="4117" width="24.7109375" style="80" customWidth="1"/>
    <col min="4118" max="4352" width="11.42578125" style="80"/>
    <col min="4353" max="4353" width="13.7109375" style="80" customWidth="1"/>
    <col min="4354" max="4354" width="20.28515625" style="80" customWidth="1"/>
    <col min="4355" max="4355" width="13.85546875" style="80" customWidth="1"/>
    <col min="4356" max="4356" width="12.85546875" style="80" customWidth="1"/>
    <col min="4357" max="4357" width="34" style="80" customWidth="1"/>
    <col min="4358" max="4358" width="18.28515625" style="80" customWidth="1"/>
    <col min="4359" max="4359" width="16.42578125" style="80" customWidth="1"/>
    <col min="4360" max="4362" width="5.28515625" style="80" customWidth="1"/>
    <col min="4363" max="4363" width="15.5703125" style="80" customWidth="1"/>
    <col min="4364" max="4364" width="9.5703125" style="80" customWidth="1"/>
    <col min="4365" max="4365" width="7.42578125" style="80" customWidth="1"/>
    <col min="4366" max="4366" width="13.140625" style="80" bestFit="1" customWidth="1"/>
    <col min="4367" max="4367" width="15.140625" style="80" customWidth="1"/>
    <col min="4368" max="4369" width="11.5703125" style="80" bestFit="1" customWidth="1"/>
    <col min="4370" max="4370" width="15.42578125" style="80" customWidth="1"/>
    <col min="4371" max="4371" width="11.85546875" style="80" customWidth="1"/>
    <col min="4372" max="4372" width="15.42578125" style="80" customWidth="1"/>
    <col min="4373" max="4373" width="24.7109375" style="80" customWidth="1"/>
    <col min="4374" max="4608" width="11.42578125" style="80"/>
    <col min="4609" max="4609" width="13.7109375" style="80" customWidth="1"/>
    <col min="4610" max="4610" width="20.28515625" style="80" customWidth="1"/>
    <col min="4611" max="4611" width="13.85546875" style="80" customWidth="1"/>
    <col min="4612" max="4612" width="12.85546875" style="80" customWidth="1"/>
    <col min="4613" max="4613" width="34" style="80" customWidth="1"/>
    <col min="4614" max="4614" width="18.28515625" style="80" customWidth="1"/>
    <col min="4615" max="4615" width="16.42578125" style="80" customWidth="1"/>
    <col min="4616" max="4618" width="5.28515625" style="80" customWidth="1"/>
    <col min="4619" max="4619" width="15.5703125" style="80" customWidth="1"/>
    <col min="4620" max="4620" width="9.5703125" style="80" customWidth="1"/>
    <col min="4621" max="4621" width="7.42578125" style="80" customWidth="1"/>
    <col min="4622" max="4622" width="13.140625" style="80" bestFit="1" customWidth="1"/>
    <col min="4623" max="4623" width="15.140625" style="80" customWidth="1"/>
    <col min="4624" max="4625" width="11.5703125" style="80" bestFit="1" customWidth="1"/>
    <col min="4626" max="4626" width="15.42578125" style="80" customWidth="1"/>
    <col min="4627" max="4627" width="11.85546875" style="80" customWidth="1"/>
    <col min="4628" max="4628" width="15.42578125" style="80" customWidth="1"/>
    <col min="4629" max="4629" width="24.7109375" style="80" customWidth="1"/>
    <col min="4630" max="4864" width="11.42578125" style="80"/>
    <col min="4865" max="4865" width="13.7109375" style="80" customWidth="1"/>
    <col min="4866" max="4866" width="20.28515625" style="80" customWidth="1"/>
    <col min="4867" max="4867" width="13.85546875" style="80" customWidth="1"/>
    <col min="4868" max="4868" width="12.85546875" style="80" customWidth="1"/>
    <col min="4869" max="4869" width="34" style="80" customWidth="1"/>
    <col min="4870" max="4870" width="18.28515625" style="80" customWidth="1"/>
    <col min="4871" max="4871" width="16.42578125" style="80" customWidth="1"/>
    <col min="4872" max="4874" width="5.28515625" style="80" customWidth="1"/>
    <col min="4875" max="4875" width="15.5703125" style="80" customWidth="1"/>
    <col min="4876" max="4876" width="9.5703125" style="80" customWidth="1"/>
    <col min="4877" max="4877" width="7.42578125" style="80" customWidth="1"/>
    <col min="4878" max="4878" width="13.140625" style="80" bestFit="1" customWidth="1"/>
    <col min="4879" max="4879" width="15.140625" style="80" customWidth="1"/>
    <col min="4880" max="4881" width="11.5703125" style="80" bestFit="1" customWidth="1"/>
    <col min="4882" max="4882" width="15.42578125" style="80" customWidth="1"/>
    <col min="4883" max="4883" width="11.85546875" style="80" customWidth="1"/>
    <col min="4884" max="4884" width="15.42578125" style="80" customWidth="1"/>
    <col min="4885" max="4885" width="24.7109375" style="80" customWidth="1"/>
    <col min="4886" max="5120" width="11.42578125" style="80"/>
    <col min="5121" max="5121" width="13.7109375" style="80" customWidth="1"/>
    <col min="5122" max="5122" width="20.28515625" style="80" customWidth="1"/>
    <col min="5123" max="5123" width="13.85546875" style="80" customWidth="1"/>
    <col min="5124" max="5124" width="12.85546875" style="80" customWidth="1"/>
    <col min="5125" max="5125" width="34" style="80" customWidth="1"/>
    <col min="5126" max="5126" width="18.28515625" style="80" customWidth="1"/>
    <col min="5127" max="5127" width="16.42578125" style="80" customWidth="1"/>
    <col min="5128" max="5130" width="5.28515625" style="80" customWidth="1"/>
    <col min="5131" max="5131" width="15.5703125" style="80" customWidth="1"/>
    <col min="5132" max="5132" width="9.5703125" style="80" customWidth="1"/>
    <col min="5133" max="5133" width="7.42578125" style="80" customWidth="1"/>
    <col min="5134" max="5134" width="13.140625" style="80" bestFit="1" customWidth="1"/>
    <col min="5135" max="5135" width="15.140625" style="80" customWidth="1"/>
    <col min="5136" max="5137" width="11.5703125" style="80" bestFit="1" customWidth="1"/>
    <col min="5138" max="5138" width="15.42578125" style="80" customWidth="1"/>
    <col min="5139" max="5139" width="11.85546875" style="80" customWidth="1"/>
    <col min="5140" max="5140" width="15.42578125" style="80" customWidth="1"/>
    <col min="5141" max="5141" width="24.7109375" style="80" customWidth="1"/>
    <col min="5142" max="5376" width="11.42578125" style="80"/>
    <col min="5377" max="5377" width="13.7109375" style="80" customWidth="1"/>
    <col min="5378" max="5378" width="20.28515625" style="80" customWidth="1"/>
    <col min="5379" max="5379" width="13.85546875" style="80" customWidth="1"/>
    <col min="5380" max="5380" width="12.85546875" style="80" customWidth="1"/>
    <col min="5381" max="5381" width="34" style="80" customWidth="1"/>
    <col min="5382" max="5382" width="18.28515625" style="80" customWidth="1"/>
    <col min="5383" max="5383" width="16.42578125" style="80" customWidth="1"/>
    <col min="5384" max="5386" width="5.28515625" style="80" customWidth="1"/>
    <col min="5387" max="5387" width="15.5703125" style="80" customWidth="1"/>
    <col min="5388" max="5388" width="9.5703125" style="80" customWidth="1"/>
    <col min="5389" max="5389" width="7.42578125" style="80" customWidth="1"/>
    <col min="5390" max="5390" width="13.140625" style="80" bestFit="1" customWidth="1"/>
    <col min="5391" max="5391" width="15.140625" style="80" customWidth="1"/>
    <col min="5392" max="5393" width="11.5703125" style="80" bestFit="1" customWidth="1"/>
    <col min="5394" max="5394" width="15.42578125" style="80" customWidth="1"/>
    <col min="5395" max="5395" width="11.85546875" style="80" customWidth="1"/>
    <col min="5396" max="5396" width="15.42578125" style="80" customWidth="1"/>
    <col min="5397" max="5397" width="24.7109375" style="80" customWidth="1"/>
    <col min="5398" max="5632" width="11.42578125" style="80"/>
    <col min="5633" max="5633" width="13.7109375" style="80" customWidth="1"/>
    <col min="5634" max="5634" width="20.28515625" style="80" customWidth="1"/>
    <col min="5635" max="5635" width="13.85546875" style="80" customWidth="1"/>
    <col min="5636" max="5636" width="12.85546875" style="80" customWidth="1"/>
    <col min="5637" max="5637" width="34" style="80" customWidth="1"/>
    <col min="5638" max="5638" width="18.28515625" style="80" customWidth="1"/>
    <col min="5639" max="5639" width="16.42578125" style="80" customWidth="1"/>
    <col min="5640" max="5642" width="5.28515625" style="80" customWidth="1"/>
    <col min="5643" max="5643" width="15.5703125" style="80" customWidth="1"/>
    <col min="5644" max="5644" width="9.5703125" style="80" customWidth="1"/>
    <col min="5645" max="5645" width="7.42578125" style="80" customWidth="1"/>
    <col min="5646" max="5646" width="13.140625" style="80" bestFit="1" customWidth="1"/>
    <col min="5647" max="5647" width="15.140625" style="80" customWidth="1"/>
    <col min="5648" max="5649" width="11.5703125" style="80" bestFit="1" customWidth="1"/>
    <col min="5650" max="5650" width="15.42578125" style="80" customWidth="1"/>
    <col min="5651" max="5651" width="11.85546875" style="80" customWidth="1"/>
    <col min="5652" max="5652" width="15.42578125" style="80" customWidth="1"/>
    <col min="5653" max="5653" width="24.7109375" style="80" customWidth="1"/>
    <col min="5654" max="5888" width="11.42578125" style="80"/>
    <col min="5889" max="5889" width="13.7109375" style="80" customWidth="1"/>
    <col min="5890" max="5890" width="20.28515625" style="80" customWidth="1"/>
    <col min="5891" max="5891" width="13.85546875" style="80" customWidth="1"/>
    <col min="5892" max="5892" width="12.85546875" style="80" customWidth="1"/>
    <col min="5893" max="5893" width="34" style="80" customWidth="1"/>
    <col min="5894" max="5894" width="18.28515625" style="80" customWidth="1"/>
    <col min="5895" max="5895" width="16.42578125" style="80" customWidth="1"/>
    <col min="5896" max="5898" width="5.28515625" style="80" customWidth="1"/>
    <col min="5899" max="5899" width="15.5703125" style="80" customWidth="1"/>
    <col min="5900" max="5900" width="9.5703125" style="80" customWidth="1"/>
    <col min="5901" max="5901" width="7.42578125" style="80" customWidth="1"/>
    <col min="5902" max="5902" width="13.140625" style="80" bestFit="1" customWidth="1"/>
    <col min="5903" max="5903" width="15.140625" style="80" customWidth="1"/>
    <col min="5904" max="5905" width="11.5703125" style="80" bestFit="1" customWidth="1"/>
    <col min="5906" max="5906" width="15.42578125" style="80" customWidth="1"/>
    <col min="5907" max="5907" width="11.85546875" style="80" customWidth="1"/>
    <col min="5908" max="5908" width="15.42578125" style="80" customWidth="1"/>
    <col min="5909" max="5909" width="24.7109375" style="80" customWidth="1"/>
    <col min="5910" max="6144" width="11.42578125" style="80"/>
    <col min="6145" max="6145" width="13.7109375" style="80" customWidth="1"/>
    <col min="6146" max="6146" width="20.28515625" style="80" customWidth="1"/>
    <col min="6147" max="6147" width="13.85546875" style="80" customWidth="1"/>
    <col min="6148" max="6148" width="12.85546875" style="80" customWidth="1"/>
    <col min="6149" max="6149" width="34" style="80" customWidth="1"/>
    <col min="6150" max="6150" width="18.28515625" style="80" customWidth="1"/>
    <col min="6151" max="6151" width="16.42578125" style="80" customWidth="1"/>
    <col min="6152" max="6154" width="5.28515625" style="80" customWidth="1"/>
    <col min="6155" max="6155" width="15.5703125" style="80" customWidth="1"/>
    <col min="6156" max="6156" width="9.5703125" style="80" customWidth="1"/>
    <col min="6157" max="6157" width="7.42578125" style="80" customWidth="1"/>
    <col min="6158" max="6158" width="13.140625" style="80" bestFit="1" customWidth="1"/>
    <col min="6159" max="6159" width="15.140625" style="80" customWidth="1"/>
    <col min="6160" max="6161" width="11.5703125" style="80" bestFit="1" customWidth="1"/>
    <col min="6162" max="6162" width="15.42578125" style="80" customWidth="1"/>
    <col min="6163" max="6163" width="11.85546875" style="80" customWidth="1"/>
    <col min="6164" max="6164" width="15.42578125" style="80" customWidth="1"/>
    <col min="6165" max="6165" width="24.7109375" style="80" customWidth="1"/>
    <col min="6166" max="6400" width="11.42578125" style="80"/>
    <col min="6401" max="6401" width="13.7109375" style="80" customWidth="1"/>
    <col min="6402" max="6402" width="20.28515625" style="80" customWidth="1"/>
    <col min="6403" max="6403" width="13.85546875" style="80" customWidth="1"/>
    <col min="6404" max="6404" width="12.85546875" style="80" customWidth="1"/>
    <col min="6405" max="6405" width="34" style="80" customWidth="1"/>
    <col min="6406" max="6406" width="18.28515625" style="80" customWidth="1"/>
    <col min="6407" max="6407" width="16.42578125" style="80" customWidth="1"/>
    <col min="6408" max="6410" width="5.28515625" style="80" customWidth="1"/>
    <col min="6411" max="6411" width="15.5703125" style="80" customWidth="1"/>
    <col min="6412" max="6412" width="9.5703125" style="80" customWidth="1"/>
    <col min="6413" max="6413" width="7.42578125" style="80" customWidth="1"/>
    <col min="6414" max="6414" width="13.140625" style="80" bestFit="1" customWidth="1"/>
    <col min="6415" max="6415" width="15.140625" style="80" customWidth="1"/>
    <col min="6416" max="6417" width="11.5703125" style="80" bestFit="1" customWidth="1"/>
    <col min="6418" max="6418" width="15.42578125" style="80" customWidth="1"/>
    <col min="6419" max="6419" width="11.85546875" style="80" customWidth="1"/>
    <col min="6420" max="6420" width="15.42578125" style="80" customWidth="1"/>
    <col min="6421" max="6421" width="24.7109375" style="80" customWidth="1"/>
    <col min="6422" max="6656" width="11.42578125" style="80"/>
    <col min="6657" max="6657" width="13.7109375" style="80" customWidth="1"/>
    <col min="6658" max="6658" width="20.28515625" style="80" customWidth="1"/>
    <col min="6659" max="6659" width="13.85546875" style="80" customWidth="1"/>
    <col min="6660" max="6660" width="12.85546875" style="80" customWidth="1"/>
    <col min="6661" max="6661" width="34" style="80" customWidth="1"/>
    <col min="6662" max="6662" width="18.28515625" style="80" customWidth="1"/>
    <col min="6663" max="6663" width="16.42578125" style="80" customWidth="1"/>
    <col min="6664" max="6666" width="5.28515625" style="80" customWidth="1"/>
    <col min="6667" max="6667" width="15.5703125" style="80" customWidth="1"/>
    <col min="6668" max="6668" width="9.5703125" style="80" customWidth="1"/>
    <col min="6669" max="6669" width="7.42578125" style="80" customWidth="1"/>
    <col min="6670" max="6670" width="13.140625" style="80" bestFit="1" customWidth="1"/>
    <col min="6671" max="6671" width="15.140625" style="80" customWidth="1"/>
    <col min="6672" max="6673" width="11.5703125" style="80" bestFit="1" customWidth="1"/>
    <col min="6674" max="6674" width="15.42578125" style="80" customWidth="1"/>
    <col min="6675" max="6675" width="11.85546875" style="80" customWidth="1"/>
    <col min="6676" max="6676" width="15.42578125" style="80" customWidth="1"/>
    <col min="6677" max="6677" width="24.7109375" style="80" customWidth="1"/>
    <col min="6678" max="6912" width="11.42578125" style="80"/>
    <col min="6913" max="6913" width="13.7109375" style="80" customWidth="1"/>
    <col min="6914" max="6914" width="20.28515625" style="80" customWidth="1"/>
    <col min="6915" max="6915" width="13.85546875" style="80" customWidth="1"/>
    <col min="6916" max="6916" width="12.85546875" style="80" customWidth="1"/>
    <col min="6917" max="6917" width="34" style="80" customWidth="1"/>
    <col min="6918" max="6918" width="18.28515625" style="80" customWidth="1"/>
    <col min="6919" max="6919" width="16.42578125" style="80" customWidth="1"/>
    <col min="6920" max="6922" width="5.28515625" style="80" customWidth="1"/>
    <col min="6923" max="6923" width="15.5703125" style="80" customWidth="1"/>
    <col min="6924" max="6924" width="9.5703125" style="80" customWidth="1"/>
    <col min="6925" max="6925" width="7.42578125" style="80" customWidth="1"/>
    <col min="6926" max="6926" width="13.140625" style="80" bestFit="1" customWidth="1"/>
    <col min="6927" max="6927" width="15.140625" style="80" customWidth="1"/>
    <col min="6928" max="6929" width="11.5703125" style="80" bestFit="1" customWidth="1"/>
    <col min="6930" max="6930" width="15.42578125" style="80" customWidth="1"/>
    <col min="6931" max="6931" width="11.85546875" style="80" customWidth="1"/>
    <col min="6932" max="6932" width="15.42578125" style="80" customWidth="1"/>
    <col min="6933" max="6933" width="24.7109375" style="80" customWidth="1"/>
    <col min="6934" max="7168" width="11.42578125" style="80"/>
    <col min="7169" max="7169" width="13.7109375" style="80" customWidth="1"/>
    <col min="7170" max="7170" width="20.28515625" style="80" customWidth="1"/>
    <col min="7171" max="7171" width="13.85546875" style="80" customWidth="1"/>
    <col min="7172" max="7172" width="12.85546875" style="80" customWidth="1"/>
    <col min="7173" max="7173" width="34" style="80" customWidth="1"/>
    <col min="7174" max="7174" width="18.28515625" style="80" customWidth="1"/>
    <col min="7175" max="7175" width="16.42578125" style="80" customWidth="1"/>
    <col min="7176" max="7178" width="5.28515625" style="80" customWidth="1"/>
    <col min="7179" max="7179" width="15.5703125" style="80" customWidth="1"/>
    <col min="7180" max="7180" width="9.5703125" style="80" customWidth="1"/>
    <col min="7181" max="7181" width="7.42578125" style="80" customWidth="1"/>
    <col min="7182" max="7182" width="13.140625" style="80" bestFit="1" customWidth="1"/>
    <col min="7183" max="7183" width="15.140625" style="80" customWidth="1"/>
    <col min="7184" max="7185" width="11.5703125" style="80" bestFit="1" customWidth="1"/>
    <col min="7186" max="7186" width="15.42578125" style="80" customWidth="1"/>
    <col min="7187" max="7187" width="11.85546875" style="80" customWidth="1"/>
    <col min="7188" max="7188" width="15.42578125" style="80" customWidth="1"/>
    <col min="7189" max="7189" width="24.7109375" style="80" customWidth="1"/>
    <col min="7190" max="7424" width="11.42578125" style="80"/>
    <col min="7425" max="7425" width="13.7109375" style="80" customWidth="1"/>
    <col min="7426" max="7426" width="20.28515625" style="80" customWidth="1"/>
    <col min="7427" max="7427" width="13.85546875" style="80" customWidth="1"/>
    <col min="7428" max="7428" width="12.85546875" style="80" customWidth="1"/>
    <col min="7429" max="7429" width="34" style="80" customWidth="1"/>
    <col min="7430" max="7430" width="18.28515625" style="80" customWidth="1"/>
    <col min="7431" max="7431" width="16.42578125" style="80" customWidth="1"/>
    <col min="7432" max="7434" width="5.28515625" style="80" customWidth="1"/>
    <col min="7435" max="7435" width="15.5703125" style="80" customWidth="1"/>
    <col min="7436" max="7436" width="9.5703125" style="80" customWidth="1"/>
    <col min="7437" max="7437" width="7.42578125" style="80" customWidth="1"/>
    <col min="7438" max="7438" width="13.140625" style="80" bestFit="1" customWidth="1"/>
    <col min="7439" max="7439" width="15.140625" style="80" customWidth="1"/>
    <col min="7440" max="7441" width="11.5703125" style="80" bestFit="1" customWidth="1"/>
    <col min="7442" max="7442" width="15.42578125" style="80" customWidth="1"/>
    <col min="7443" max="7443" width="11.85546875" style="80" customWidth="1"/>
    <col min="7444" max="7444" width="15.42578125" style="80" customWidth="1"/>
    <col min="7445" max="7445" width="24.7109375" style="80" customWidth="1"/>
    <col min="7446" max="7680" width="11.42578125" style="80"/>
    <col min="7681" max="7681" width="13.7109375" style="80" customWidth="1"/>
    <col min="7682" max="7682" width="20.28515625" style="80" customWidth="1"/>
    <col min="7683" max="7683" width="13.85546875" style="80" customWidth="1"/>
    <col min="7684" max="7684" width="12.85546875" style="80" customWidth="1"/>
    <col min="7685" max="7685" width="34" style="80" customWidth="1"/>
    <col min="7686" max="7686" width="18.28515625" style="80" customWidth="1"/>
    <col min="7687" max="7687" width="16.42578125" style="80" customWidth="1"/>
    <col min="7688" max="7690" width="5.28515625" style="80" customWidth="1"/>
    <col min="7691" max="7691" width="15.5703125" style="80" customWidth="1"/>
    <col min="7692" max="7692" width="9.5703125" style="80" customWidth="1"/>
    <col min="7693" max="7693" width="7.42578125" style="80" customWidth="1"/>
    <col min="7694" max="7694" width="13.140625" style="80" bestFit="1" customWidth="1"/>
    <col min="7695" max="7695" width="15.140625" style="80" customWidth="1"/>
    <col min="7696" max="7697" width="11.5703125" style="80" bestFit="1" customWidth="1"/>
    <col min="7698" max="7698" width="15.42578125" style="80" customWidth="1"/>
    <col min="7699" max="7699" width="11.85546875" style="80" customWidth="1"/>
    <col min="7700" max="7700" width="15.42578125" style="80" customWidth="1"/>
    <col min="7701" max="7701" width="24.7109375" style="80" customWidth="1"/>
    <col min="7702" max="7936" width="11.42578125" style="80"/>
    <col min="7937" max="7937" width="13.7109375" style="80" customWidth="1"/>
    <col min="7938" max="7938" width="20.28515625" style="80" customWidth="1"/>
    <col min="7939" max="7939" width="13.85546875" style="80" customWidth="1"/>
    <col min="7940" max="7940" width="12.85546875" style="80" customWidth="1"/>
    <col min="7941" max="7941" width="34" style="80" customWidth="1"/>
    <col min="7942" max="7942" width="18.28515625" style="80" customWidth="1"/>
    <col min="7943" max="7943" width="16.42578125" style="80" customWidth="1"/>
    <col min="7944" max="7946" width="5.28515625" style="80" customWidth="1"/>
    <col min="7947" max="7947" width="15.5703125" style="80" customWidth="1"/>
    <col min="7948" max="7948" width="9.5703125" style="80" customWidth="1"/>
    <col min="7949" max="7949" width="7.42578125" style="80" customWidth="1"/>
    <col min="7950" max="7950" width="13.140625" style="80" bestFit="1" customWidth="1"/>
    <col min="7951" max="7951" width="15.140625" style="80" customWidth="1"/>
    <col min="7952" max="7953" width="11.5703125" style="80" bestFit="1" customWidth="1"/>
    <col min="7954" max="7954" width="15.42578125" style="80" customWidth="1"/>
    <col min="7955" max="7955" width="11.85546875" style="80" customWidth="1"/>
    <col min="7956" max="7956" width="15.42578125" style="80" customWidth="1"/>
    <col min="7957" max="7957" width="24.7109375" style="80" customWidth="1"/>
    <col min="7958" max="8192" width="11.42578125" style="80"/>
    <col min="8193" max="8193" width="13.7109375" style="80" customWidth="1"/>
    <col min="8194" max="8194" width="20.28515625" style="80" customWidth="1"/>
    <col min="8195" max="8195" width="13.85546875" style="80" customWidth="1"/>
    <col min="8196" max="8196" width="12.85546875" style="80" customWidth="1"/>
    <col min="8197" max="8197" width="34" style="80" customWidth="1"/>
    <col min="8198" max="8198" width="18.28515625" style="80" customWidth="1"/>
    <col min="8199" max="8199" width="16.42578125" style="80" customWidth="1"/>
    <col min="8200" max="8202" width="5.28515625" style="80" customWidth="1"/>
    <col min="8203" max="8203" width="15.5703125" style="80" customWidth="1"/>
    <col min="8204" max="8204" width="9.5703125" style="80" customWidth="1"/>
    <col min="8205" max="8205" width="7.42578125" style="80" customWidth="1"/>
    <col min="8206" max="8206" width="13.140625" style="80" bestFit="1" customWidth="1"/>
    <col min="8207" max="8207" width="15.140625" style="80" customWidth="1"/>
    <col min="8208" max="8209" width="11.5703125" style="80" bestFit="1" customWidth="1"/>
    <col min="8210" max="8210" width="15.42578125" style="80" customWidth="1"/>
    <col min="8211" max="8211" width="11.85546875" style="80" customWidth="1"/>
    <col min="8212" max="8212" width="15.42578125" style="80" customWidth="1"/>
    <col min="8213" max="8213" width="24.7109375" style="80" customWidth="1"/>
    <col min="8214" max="8448" width="11.42578125" style="80"/>
    <col min="8449" max="8449" width="13.7109375" style="80" customWidth="1"/>
    <col min="8450" max="8450" width="20.28515625" style="80" customWidth="1"/>
    <col min="8451" max="8451" width="13.85546875" style="80" customWidth="1"/>
    <col min="8452" max="8452" width="12.85546875" style="80" customWidth="1"/>
    <col min="8453" max="8453" width="34" style="80" customWidth="1"/>
    <col min="8454" max="8454" width="18.28515625" style="80" customWidth="1"/>
    <col min="8455" max="8455" width="16.42578125" style="80" customWidth="1"/>
    <col min="8456" max="8458" width="5.28515625" style="80" customWidth="1"/>
    <col min="8459" max="8459" width="15.5703125" style="80" customWidth="1"/>
    <col min="8460" max="8460" width="9.5703125" style="80" customWidth="1"/>
    <col min="8461" max="8461" width="7.42578125" style="80" customWidth="1"/>
    <col min="8462" max="8462" width="13.140625" style="80" bestFit="1" customWidth="1"/>
    <col min="8463" max="8463" width="15.140625" style="80" customWidth="1"/>
    <col min="8464" max="8465" width="11.5703125" style="80" bestFit="1" customWidth="1"/>
    <col min="8466" max="8466" width="15.42578125" style="80" customWidth="1"/>
    <col min="8467" max="8467" width="11.85546875" style="80" customWidth="1"/>
    <col min="8468" max="8468" width="15.42578125" style="80" customWidth="1"/>
    <col min="8469" max="8469" width="24.7109375" style="80" customWidth="1"/>
    <col min="8470" max="8704" width="11.42578125" style="80"/>
    <col min="8705" max="8705" width="13.7109375" style="80" customWidth="1"/>
    <col min="8706" max="8706" width="20.28515625" style="80" customWidth="1"/>
    <col min="8707" max="8707" width="13.85546875" style="80" customWidth="1"/>
    <col min="8708" max="8708" width="12.85546875" style="80" customWidth="1"/>
    <col min="8709" max="8709" width="34" style="80" customWidth="1"/>
    <col min="8710" max="8710" width="18.28515625" style="80" customWidth="1"/>
    <col min="8711" max="8711" width="16.42578125" style="80" customWidth="1"/>
    <col min="8712" max="8714" width="5.28515625" style="80" customWidth="1"/>
    <col min="8715" max="8715" width="15.5703125" style="80" customWidth="1"/>
    <col min="8716" max="8716" width="9.5703125" style="80" customWidth="1"/>
    <col min="8717" max="8717" width="7.42578125" style="80" customWidth="1"/>
    <col min="8718" max="8718" width="13.140625" style="80" bestFit="1" customWidth="1"/>
    <col min="8719" max="8719" width="15.140625" style="80" customWidth="1"/>
    <col min="8720" max="8721" width="11.5703125" style="80" bestFit="1" customWidth="1"/>
    <col min="8722" max="8722" width="15.42578125" style="80" customWidth="1"/>
    <col min="8723" max="8723" width="11.85546875" style="80" customWidth="1"/>
    <col min="8724" max="8724" width="15.42578125" style="80" customWidth="1"/>
    <col min="8725" max="8725" width="24.7109375" style="80" customWidth="1"/>
    <col min="8726" max="8960" width="11.42578125" style="80"/>
    <col min="8961" max="8961" width="13.7109375" style="80" customWidth="1"/>
    <col min="8962" max="8962" width="20.28515625" style="80" customWidth="1"/>
    <col min="8963" max="8963" width="13.85546875" style="80" customWidth="1"/>
    <col min="8964" max="8964" width="12.85546875" style="80" customWidth="1"/>
    <col min="8965" max="8965" width="34" style="80" customWidth="1"/>
    <col min="8966" max="8966" width="18.28515625" style="80" customWidth="1"/>
    <col min="8967" max="8967" width="16.42578125" style="80" customWidth="1"/>
    <col min="8968" max="8970" width="5.28515625" style="80" customWidth="1"/>
    <col min="8971" max="8971" width="15.5703125" style="80" customWidth="1"/>
    <col min="8972" max="8972" width="9.5703125" style="80" customWidth="1"/>
    <col min="8973" max="8973" width="7.42578125" style="80" customWidth="1"/>
    <col min="8974" max="8974" width="13.140625" style="80" bestFit="1" customWidth="1"/>
    <col min="8975" max="8975" width="15.140625" style="80" customWidth="1"/>
    <col min="8976" max="8977" width="11.5703125" style="80" bestFit="1" customWidth="1"/>
    <col min="8978" max="8978" width="15.42578125" style="80" customWidth="1"/>
    <col min="8979" max="8979" width="11.85546875" style="80" customWidth="1"/>
    <col min="8980" max="8980" width="15.42578125" style="80" customWidth="1"/>
    <col min="8981" max="8981" width="24.7109375" style="80" customWidth="1"/>
    <col min="8982" max="9216" width="11.42578125" style="80"/>
    <col min="9217" max="9217" width="13.7109375" style="80" customWidth="1"/>
    <col min="9218" max="9218" width="20.28515625" style="80" customWidth="1"/>
    <col min="9219" max="9219" width="13.85546875" style="80" customWidth="1"/>
    <col min="9220" max="9220" width="12.85546875" style="80" customWidth="1"/>
    <col min="9221" max="9221" width="34" style="80" customWidth="1"/>
    <col min="9222" max="9222" width="18.28515625" style="80" customWidth="1"/>
    <col min="9223" max="9223" width="16.42578125" style="80" customWidth="1"/>
    <col min="9224" max="9226" width="5.28515625" style="80" customWidth="1"/>
    <col min="9227" max="9227" width="15.5703125" style="80" customWidth="1"/>
    <col min="9228" max="9228" width="9.5703125" style="80" customWidth="1"/>
    <col min="9229" max="9229" width="7.42578125" style="80" customWidth="1"/>
    <col min="9230" max="9230" width="13.140625" style="80" bestFit="1" customWidth="1"/>
    <col min="9231" max="9231" width="15.140625" style="80" customWidth="1"/>
    <col min="9232" max="9233" width="11.5703125" style="80" bestFit="1" customWidth="1"/>
    <col min="9234" max="9234" width="15.42578125" style="80" customWidth="1"/>
    <col min="9235" max="9235" width="11.85546875" style="80" customWidth="1"/>
    <col min="9236" max="9236" width="15.42578125" style="80" customWidth="1"/>
    <col min="9237" max="9237" width="24.7109375" style="80" customWidth="1"/>
    <col min="9238" max="9472" width="11.42578125" style="80"/>
    <col min="9473" max="9473" width="13.7109375" style="80" customWidth="1"/>
    <col min="9474" max="9474" width="20.28515625" style="80" customWidth="1"/>
    <col min="9475" max="9475" width="13.85546875" style="80" customWidth="1"/>
    <col min="9476" max="9476" width="12.85546875" style="80" customWidth="1"/>
    <col min="9477" max="9477" width="34" style="80" customWidth="1"/>
    <col min="9478" max="9478" width="18.28515625" style="80" customWidth="1"/>
    <col min="9479" max="9479" width="16.42578125" style="80" customWidth="1"/>
    <col min="9480" max="9482" width="5.28515625" style="80" customWidth="1"/>
    <col min="9483" max="9483" width="15.5703125" style="80" customWidth="1"/>
    <col min="9484" max="9484" width="9.5703125" style="80" customWidth="1"/>
    <col min="9485" max="9485" width="7.42578125" style="80" customWidth="1"/>
    <col min="9486" max="9486" width="13.140625" style="80" bestFit="1" customWidth="1"/>
    <col min="9487" max="9487" width="15.140625" style="80" customWidth="1"/>
    <col min="9488" max="9489" width="11.5703125" style="80" bestFit="1" customWidth="1"/>
    <col min="9490" max="9490" width="15.42578125" style="80" customWidth="1"/>
    <col min="9491" max="9491" width="11.85546875" style="80" customWidth="1"/>
    <col min="9492" max="9492" width="15.42578125" style="80" customWidth="1"/>
    <col min="9493" max="9493" width="24.7109375" style="80" customWidth="1"/>
    <col min="9494" max="9728" width="11.42578125" style="80"/>
    <col min="9729" max="9729" width="13.7109375" style="80" customWidth="1"/>
    <col min="9730" max="9730" width="20.28515625" style="80" customWidth="1"/>
    <col min="9731" max="9731" width="13.85546875" style="80" customWidth="1"/>
    <col min="9732" max="9732" width="12.85546875" style="80" customWidth="1"/>
    <col min="9733" max="9733" width="34" style="80" customWidth="1"/>
    <col min="9734" max="9734" width="18.28515625" style="80" customWidth="1"/>
    <col min="9735" max="9735" width="16.42578125" style="80" customWidth="1"/>
    <col min="9736" max="9738" width="5.28515625" style="80" customWidth="1"/>
    <col min="9739" max="9739" width="15.5703125" style="80" customWidth="1"/>
    <col min="9740" max="9740" width="9.5703125" style="80" customWidth="1"/>
    <col min="9741" max="9741" width="7.42578125" style="80" customWidth="1"/>
    <col min="9742" max="9742" width="13.140625" style="80" bestFit="1" customWidth="1"/>
    <col min="9743" max="9743" width="15.140625" style="80" customWidth="1"/>
    <col min="9744" max="9745" width="11.5703125" style="80" bestFit="1" customWidth="1"/>
    <col min="9746" max="9746" width="15.42578125" style="80" customWidth="1"/>
    <col min="9747" max="9747" width="11.85546875" style="80" customWidth="1"/>
    <col min="9748" max="9748" width="15.42578125" style="80" customWidth="1"/>
    <col min="9749" max="9749" width="24.7109375" style="80" customWidth="1"/>
    <col min="9750" max="9984" width="11.42578125" style="80"/>
    <col min="9985" max="9985" width="13.7109375" style="80" customWidth="1"/>
    <col min="9986" max="9986" width="20.28515625" style="80" customWidth="1"/>
    <col min="9987" max="9987" width="13.85546875" style="80" customWidth="1"/>
    <col min="9988" max="9988" width="12.85546875" style="80" customWidth="1"/>
    <col min="9989" max="9989" width="34" style="80" customWidth="1"/>
    <col min="9990" max="9990" width="18.28515625" style="80" customWidth="1"/>
    <col min="9991" max="9991" width="16.42578125" style="80" customWidth="1"/>
    <col min="9992" max="9994" width="5.28515625" style="80" customWidth="1"/>
    <col min="9995" max="9995" width="15.5703125" style="80" customWidth="1"/>
    <col min="9996" max="9996" width="9.5703125" style="80" customWidth="1"/>
    <col min="9997" max="9997" width="7.42578125" style="80" customWidth="1"/>
    <col min="9998" max="9998" width="13.140625" style="80" bestFit="1" customWidth="1"/>
    <col min="9999" max="9999" width="15.140625" style="80" customWidth="1"/>
    <col min="10000" max="10001" width="11.5703125" style="80" bestFit="1" customWidth="1"/>
    <col min="10002" max="10002" width="15.42578125" style="80" customWidth="1"/>
    <col min="10003" max="10003" width="11.85546875" style="80" customWidth="1"/>
    <col min="10004" max="10004" width="15.42578125" style="80" customWidth="1"/>
    <col min="10005" max="10005" width="24.7109375" style="80" customWidth="1"/>
    <col min="10006" max="10240" width="11.42578125" style="80"/>
    <col min="10241" max="10241" width="13.7109375" style="80" customWidth="1"/>
    <col min="10242" max="10242" width="20.28515625" style="80" customWidth="1"/>
    <col min="10243" max="10243" width="13.85546875" style="80" customWidth="1"/>
    <col min="10244" max="10244" width="12.85546875" style="80" customWidth="1"/>
    <col min="10245" max="10245" width="34" style="80" customWidth="1"/>
    <col min="10246" max="10246" width="18.28515625" style="80" customWidth="1"/>
    <col min="10247" max="10247" width="16.42578125" style="80" customWidth="1"/>
    <col min="10248" max="10250" width="5.28515625" style="80" customWidth="1"/>
    <col min="10251" max="10251" width="15.5703125" style="80" customWidth="1"/>
    <col min="10252" max="10252" width="9.5703125" style="80" customWidth="1"/>
    <col min="10253" max="10253" width="7.42578125" style="80" customWidth="1"/>
    <col min="10254" max="10254" width="13.140625" style="80" bestFit="1" customWidth="1"/>
    <col min="10255" max="10255" width="15.140625" style="80" customWidth="1"/>
    <col min="10256" max="10257" width="11.5703125" style="80" bestFit="1" customWidth="1"/>
    <col min="10258" max="10258" width="15.42578125" style="80" customWidth="1"/>
    <col min="10259" max="10259" width="11.85546875" style="80" customWidth="1"/>
    <col min="10260" max="10260" width="15.42578125" style="80" customWidth="1"/>
    <col min="10261" max="10261" width="24.7109375" style="80" customWidth="1"/>
    <col min="10262" max="10496" width="11.42578125" style="80"/>
    <col min="10497" max="10497" width="13.7109375" style="80" customWidth="1"/>
    <col min="10498" max="10498" width="20.28515625" style="80" customWidth="1"/>
    <col min="10499" max="10499" width="13.85546875" style="80" customWidth="1"/>
    <col min="10500" max="10500" width="12.85546875" style="80" customWidth="1"/>
    <col min="10501" max="10501" width="34" style="80" customWidth="1"/>
    <col min="10502" max="10502" width="18.28515625" style="80" customWidth="1"/>
    <col min="10503" max="10503" width="16.42578125" style="80" customWidth="1"/>
    <col min="10504" max="10506" width="5.28515625" style="80" customWidth="1"/>
    <col min="10507" max="10507" width="15.5703125" style="80" customWidth="1"/>
    <col min="10508" max="10508" width="9.5703125" style="80" customWidth="1"/>
    <col min="10509" max="10509" width="7.42578125" style="80" customWidth="1"/>
    <col min="10510" max="10510" width="13.140625" style="80" bestFit="1" customWidth="1"/>
    <col min="10511" max="10511" width="15.140625" style="80" customWidth="1"/>
    <col min="10512" max="10513" width="11.5703125" style="80" bestFit="1" customWidth="1"/>
    <col min="10514" max="10514" width="15.42578125" style="80" customWidth="1"/>
    <col min="10515" max="10515" width="11.85546875" style="80" customWidth="1"/>
    <col min="10516" max="10516" width="15.42578125" style="80" customWidth="1"/>
    <col min="10517" max="10517" width="24.7109375" style="80" customWidth="1"/>
    <col min="10518" max="10752" width="11.42578125" style="80"/>
    <col min="10753" max="10753" width="13.7109375" style="80" customWidth="1"/>
    <col min="10754" max="10754" width="20.28515625" style="80" customWidth="1"/>
    <col min="10755" max="10755" width="13.85546875" style="80" customWidth="1"/>
    <col min="10756" max="10756" width="12.85546875" style="80" customWidth="1"/>
    <col min="10757" max="10757" width="34" style="80" customWidth="1"/>
    <col min="10758" max="10758" width="18.28515625" style="80" customWidth="1"/>
    <col min="10759" max="10759" width="16.42578125" style="80" customWidth="1"/>
    <col min="10760" max="10762" width="5.28515625" style="80" customWidth="1"/>
    <col min="10763" max="10763" width="15.5703125" style="80" customWidth="1"/>
    <col min="10764" max="10764" width="9.5703125" style="80" customWidth="1"/>
    <col min="10765" max="10765" width="7.42578125" style="80" customWidth="1"/>
    <col min="10766" max="10766" width="13.140625" style="80" bestFit="1" customWidth="1"/>
    <col min="10767" max="10767" width="15.140625" style="80" customWidth="1"/>
    <col min="10768" max="10769" width="11.5703125" style="80" bestFit="1" customWidth="1"/>
    <col min="10770" max="10770" width="15.42578125" style="80" customWidth="1"/>
    <col min="10771" max="10771" width="11.85546875" style="80" customWidth="1"/>
    <col min="10772" max="10772" width="15.42578125" style="80" customWidth="1"/>
    <col min="10773" max="10773" width="24.7109375" style="80" customWidth="1"/>
    <col min="10774" max="11008" width="11.42578125" style="80"/>
    <col min="11009" max="11009" width="13.7109375" style="80" customWidth="1"/>
    <col min="11010" max="11010" width="20.28515625" style="80" customWidth="1"/>
    <col min="11011" max="11011" width="13.85546875" style="80" customWidth="1"/>
    <col min="11012" max="11012" width="12.85546875" style="80" customWidth="1"/>
    <col min="11013" max="11013" width="34" style="80" customWidth="1"/>
    <col min="11014" max="11014" width="18.28515625" style="80" customWidth="1"/>
    <col min="11015" max="11015" width="16.42578125" style="80" customWidth="1"/>
    <col min="11016" max="11018" width="5.28515625" style="80" customWidth="1"/>
    <col min="11019" max="11019" width="15.5703125" style="80" customWidth="1"/>
    <col min="11020" max="11020" width="9.5703125" style="80" customWidth="1"/>
    <col min="11021" max="11021" width="7.42578125" style="80" customWidth="1"/>
    <col min="11022" max="11022" width="13.140625" style="80" bestFit="1" customWidth="1"/>
    <col min="11023" max="11023" width="15.140625" style="80" customWidth="1"/>
    <col min="11024" max="11025" width="11.5703125" style="80" bestFit="1" customWidth="1"/>
    <col min="11026" max="11026" width="15.42578125" style="80" customWidth="1"/>
    <col min="11027" max="11027" width="11.85546875" style="80" customWidth="1"/>
    <col min="11028" max="11028" width="15.42578125" style="80" customWidth="1"/>
    <col min="11029" max="11029" width="24.7109375" style="80" customWidth="1"/>
    <col min="11030" max="11264" width="11.42578125" style="80"/>
    <col min="11265" max="11265" width="13.7109375" style="80" customWidth="1"/>
    <col min="11266" max="11266" width="20.28515625" style="80" customWidth="1"/>
    <col min="11267" max="11267" width="13.85546875" style="80" customWidth="1"/>
    <col min="11268" max="11268" width="12.85546875" style="80" customWidth="1"/>
    <col min="11269" max="11269" width="34" style="80" customWidth="1"/>
    <col min="11270" max="11270" width="18.28515625" style="80" customWidth="1"/>
    <col min="11271" max="11271" width="16.42578125" style="80" customWidth="1"/>
    <col min="11272" max="11274" width="5.28515625" style="80" customWidth="1"/>
    <col min="11275" max="11275" width="15.5703125" style="80" customWidth="1"/>
    <col min="11276" max="11276" width="9.5703125" style="80" customWidth="1"/>
    <col min="11277" max="11277" width="7.42578125" style="80" customWidth="1"/>
    <col min="11278" max="11278" width="13.140625" style="80" bestFit="1" customWidth="1"/>
    <col min="11279" max="11279" width="15.140625" style="80" customWidth="1"/>
    <col min="11280" max="11281" width="11.5703125" style="80" bestFit="1" customWidth="1"/>
    <col min="11282" max="11282" width="15.42578125" style="80" customWidth="1"/>
    <col min="11283" max="11283" width="11.85546875" style="80" customWidth="1"/>
    <col min="11284" max="11284" width="15.42578125" style="80" customWidth="1"/>
    <col min="11285" max="11285" width="24.7109375" style="80" customWidth="1"/>
    <col min="11286" max="11520" width="11.42578125" style="80"/>
    <col min="11521" max="11521" width="13.7109375" style="80" customWidth="1"/>
    <col min="11522" max="11522" width="20.28515625" style="80" customWidth="1"/>
    <col min="11523" max="11523" width="13.85546875" style="80" customWidth="1"/>
    <col min="11524" max="11524" width="12.85546875" style="80" customWidth="1"/>
    <col min="11525" max="11525" width="34" style="80" customWidth="1"/>
    <col min="11526" max="11526" width="18.28515625" style="80" customWidth="1"/>
    <col min="11527" max="11527" width="16.42578125" style="80" customWidth="1"/>
    <col min="11528" max="11530" width="5.28515625" style="80" customWidth="1"/>
    <col min="11531" max="11531" width="15.5703125" style="80" customWidth="1"/>
    <col min="11532" max="11532" width="9.5703125" style="80" customWidth="1"/>
    <col min="11533" max="11533" width="7.42578125" style="80" customWidth="1"/>
    <col min="11534" max="11534" width="13.140625" style="80" bestFit="1" customWidth="1"/>
    <col min="11535" max="11535" width="15.140625" style="80" customWidth="1"/>
    <col min="11536" max="11537" width="11.5703125" style="80" bestFit="1" customWidth="1"/>
    <col min="11538" max="11538" width="15.42578125" style="80" customWidth="1"/>
    <col min="11539" max="11539" width="11.85546875" style="80" customWidth="1"/>
    <col min="11540" max="11540" width="15.42578125" style="80" customWidth="1"/>
    <col min="11541" max="11541" width="24.7109375" style="80" customWidth="1"/>
    <col min="11542" max="11776" width="11.42578125" style="80"/>
    <col min="11777" max="11777" width="13.7109375" style="80" customWidth="1"/>
    <col min="11778" max="11778" width="20.28515625" style="80" customWidth="1"/>
    <col min="11779" max="11779" width="13.85546875" style="80" customWidth="1"/>
    <col min="11780" max="11780" width="12.85546875" style="80" customWidth="1"/>
    <col min="11781" max="11781" width="34" style="80" customWidth="1"/>
    <col min="11782" max="11782" width="18.28515625" style="80" customWidth="1"/>
    <col min="11783" max="11783" width="16.42578125" style="80" customWidth="1"/>
    <col min="11784" max="11786" width="5.28515625" style="80" customWidth="1"/>
    <col min="11787" max="11787" width="15.5703125" style="80" customWidth="1"/>
    <col min="11788" max="11788" width="9.5703125" style="80" customWidth="1"/>
    <col min="11789" max="11789" width="7.42578125" style="80" customWidth="1"/>
    <col min="11790" max="11790" width="13.140625" style="80" bestFit="1" customWidth="1"/>
    <col min="11791" max="11791" width="15.140625" style="80" customWidth="1"/>
    <col min="11792" max="11793" width="11.5703125" style="80" bestFit="1" customWidth="1"/>
    <col min="11794" max="11794" width="15.42578125" style="80" customWidth="1"/>
    <col min="11795" max="11795" width="11.85546875" style="80" customWidth="1"/>
    <col min="11796" max="11796" width="15.42578125" style="80" customWidth="1"/>
    <col min="11797" max="11797" width="24.7109375" style="80" customWidth="1"/>
    <col min="11798" max="12032" width="11.42578125" style="80"/>
    <col min="12033" max="12033" width="13.7109375" style="80" customWidth="1"/>
    <col min="12034" max="12034" width="20.28515625" style="80" customWidth="1"/>
    <col min="12035" max="12035" width="13.85546875" style="80" customWidth="1"/>
    <col min="12036" max="12036" width="12.85546875" style="80" customWidth="1"/>
    <col min="12037" max="12037" width="34" style="80" customWidth="1"/>
    <col min="12038" max="12038" width="18.28515625" style="80" customWidth="1"/>
    <col min="12039" max="12039" width="16.42578125" style="80" customWidth="1"/>
    <col min="12040" max="12042" width="5.28515625" style="80" customWidth="1"/>
    <col min="12043" max="12043" width="15.5703125" style="80" customWidth="1"/>
    <col min="12044" max="12044" width="9.5703125" style="80" customWidth="1"/>
    <col min="12045" max="12045" width="7.42578125" style="80" customWidth="1"/>
    <col min="12046" max="12046" width="13.140625" style="80" bestFit="1" customWidth="1"/>
    <col min="12047" max="12047" width="15.140625" style="80" customWidth="1"/>
    <col min="12048" max="12049" width="11.5703125" style="80" bestFit="1" customWidth="1"/>
    <col min="12050" max="12050" width="15.42578125" style="80" customWidth="1"/>
    <col min="12051" max="12051" width="11.85546875" style="80" customWidth="1"/>
    <col min="12052" max="12052" width="15.42578125" style="80" customWidth="1"/>
    <col min="12053" max="12053" width="24.7109375" style="80" customWidth="1"/>
    <col min="12054" max="12288" width="11.42578125" style="80"/>
    <col min="12289" max="12289" width="13.7109375" style="80" customWidth="1"/>
    <col min="12290" max="12290" width="20.28515625" style="80" customWidth="1"/>
    <col min="12291" max="12291" width="13.85546875" style="80" customWidth="1"/>
    <col min="12292" max="12292" width="12.85546875" style="80" customWidth="1"/>
    <col min="12293" max="12293" width="34" style="80" customWidth="1"/>
    <col min="12294" max="12294" width="18.28515625" style="80" customWidth="1"/>
    <col min="12295" max="12295" width="16.42578125" style="80" customWidth="1"/>
    <col min="12296" max="12298" width="5.28515625" style="80" customWidth="1"/>
    <col min="12299" max="12299" width="15.5703125" style="80" customWidth="1"/>
    <col min="12300" max="12300" width="9.5703125" style="80" customWidth="1"/>
    <col min="12301" max="12301" width="7.42578125" style="80" customWidth="1"/>
    <col min="12302" max="12302" width="13.140625" style="80" bestFit="1" customWidth="1"/>
    <col min="12303" max="12303" width="15.140625" style="80" customWidth="1"/>
    <col min="12304" max="12305" width="11.5703125" style="80" bestFit="1" customWidth="1"/>
    <col min="12306" max="12306" width="15.42578125" style="80" customWidth="1"/>
    <col min="12307" max="12307" width="11.85546875" style="80" customWidth="1"/>
    <col min="12308" max="12308" width="15.42578125" style="80" customWidth="1"/>
    <col min="12309" max="12309" width="24.7109375" style="80" customWidth="1"/>
    <col min="12310" max="12544" width="11.42578125" style="80"/>
    <col min="12545" max="12545" width="13.7109375" style="80" customWidth="1"/>
    <col min="12546" max="12546" width="20.28515625" style="80" customWidth="1"/>
    <col min="12547" max="12547" width="13.85546875" style="80" customWidth="1"/>
    <col min="12548" max="12548" width="12.85546875" style="80" customWidth="1"/>
    <col min="12549" max="12549" width="34" style="80" customWidth="1"/>
    <col min="12550" max="12550" width="18.28515625" style="80" customWidth="1"/>
    <col min="12551" max="12551" width="16.42578125" style="80" customWidth="1"/>
    <col min="12552" max="12554" width="5.28515625" style="80" customWidth="1"/>
    <col min="12555" max="12555" width="15.5703125" style="80" customWidth="1"/>
    <col min="12556" max="12556" width="9.5703125" style="80" customWidth="1"/>
    <col min="12557" max="12557" width="7.42578125" style="80" customWidth="1"/>
    <col min="12558" max="12558" width="13.140625" style="80" bestFit="1" customWidth="1"/>
    <col min="12559" max="12559" width="15.140625" style="80" customWidth="1"/>
    <col min="12560" max="12561" width="11.5703125" style="80" bestFit="1" customWidth="1"/>
    <col min="12562" max="12562" width="15.42578125" style="80" customWidth="1"/>
    <col min="12563" max="12563" width="11.85546875" style="80" customWidth="1"/>
    <col min="12564" max="12564" width="15.42578125" style="80" customWidth="1"/>
    <col min="12565" max="12565" width="24.7109375" style="80" customWidth="1"/>
    <col min="12566" max="12800" width="11.42578125" style="80"/>
    <col min="12801" max="12801" width="13.7109375" style="80" customWidth="1"/>
    <col min="12802" max="12802" width="20.28515625" style="80" customWidth="1"/>
    <col min="12803" max="12803" width="13.85546875" style="80" customWidth="1"/>
    <col min="12804" max="12804" width="12.85546875" style="80" customWidth="1"/>
    <col min="12805" max="12805" width="34" style="80" customWidth="1"/>
    <col min="12806" max="12806" width="18.28515625" style="80" customWidth="1"/>
    <col min="12807" max="12807" width="16.42578125" style="80" customWidth="1"/>
    <col min="12808" max="12810" width="5.28515625" style="80" customWidth="1"/>
    <col min="12811" max="12811" width="15.5703125" style="80" customWidth="1"/>
    <col min="12812" max="12812" width="9.5703125" style="80" customWidth="1"/>
    <col min="12813" max="12813" width="7.42578125" style="80" customWidth="1"/>
    <col min="12814" max="12814" width="13.140625" style="80" bestFit="1" customWidth="1"/>
    <col min="12815" max="12815" width="15.140625" style="80" customWidth="1"/>
    <col min="12816" max="12817" width="11.5703125" style="80" bestFit="1" customWidth="1"/>
    <col min="12818" max="12818" width="15.42578125" style="80" customWidth="1"/>
    <col min="12819" max="12819" width="11.85546875" style="80" customWidth="1"/>
    <col min="12820" max="12820" width="15.42578125" style="80" customWidth="1"/>
    <col min="12821" max="12821" width="24.7109375" style="80" customWidth="1"/>
    <col min="12822" max="13056" width="11.42578125" style="80"/>
    <col min="13057" max="13057" width="13.7109375" style="80" customWidth="1"/>
    <col min="13058" max="13058" width="20.28515625" style="80" customWidth="1"/>
    <col min="13059" max="13059" width="13.85546875" style="80" customWidth="1"/>
    <col min="13060" max="13060" width="12.85546875" style="80" customWidth="1"/>
    <col min="13061" max="13061" width="34" style="80" customWidth="1"/>
    <col min="13062" max="13062" width="18.28515625" style="80" customWidth="1"/>
    <col min="13063" max="13063" width="16.42578125" style="80" customWidth="1"/>
    <col min="13064" max="13066" width="5.28515625" style="80" customWidth="1"/>
    <col min="13067" max="13067" width="15.5703125" style="80" customWidth="1"/>
    <col min="13068" max="13068" width="9.5703125" style="80" customWidth="1"/>
    <col min="13069" max="13069" width="7.42578125" style="80" customWidth="1"/>
    <col min="13070" max="13070" width="13.140625" style="80" bestFit="1" customWidth="1"/>
    <col min="13071" max="13071" width="15.140625" style="80" customWidth="1"/>
    <col min="13072" max="13073" width="11.5703125" style="80" bestFit="1" customWidth="1"/>
    <col min="13074" max="13074" width="15.42578125" style="80" customWidth="1"/>
    <col min="13075" max="13075" width="11.85546875" style="80" customWidth="1"/>
    <col min="13076" max="13076" width="15.42578125" style="80" customWidth="1"/>
    <col min="13077" max="13077" width="24.7109375" style="80" customWidth="1"/>
    <col min="13078" max="13312" width="11.42578125" style="80"/>
    <col min="13313" max="13313" width="13.7109375" style="80" customWidth="1"/>
    <col min="13314" max="13314" width="20.28515625" style="80" customWidth="1"/>
    <col min="13315" max="13315" width="13.85546875" style="80" customWidth="1"/>
    <col min="13316" max="13316" width="12.85546875" style="80" customWidth="1"/>
    <col min="13317" max="13317" width="34" style="80" customWidth="1"/>
    <col min="13318" max="13318" width="18.28515625" style="80" customWidth="1"/>
    <col min="13319" max="13319" width="16.42578125" style="80" customWidth="1"/>
    <col min="13320" max="13322" width="5.28515625" style="80" customWidth="1"/>
    <col min="13323" max="13323" width="15.5703125" style="80" customWidth="1"/>
    <col min="13324" max="13324" width="9.5703125" style="80" customWidth="1"/>
    <col min="13325" max="13325" width="7.42578125" style="80" customWidth="1"/>
    <col min="13326" max="13326" width="13.140625" style="80" bestFit="1" customWidth="1"/>
    <col min="13327" max="13327" width="15.140625" style="80" customWidth="1"/>
    <col min="13328" max="13329" width="11.5703125" style="80" bestFit="1" customWidth="1"/>
    <col min="13330" max="13330" width="15.42578125" style="80" customWidth="1"/>
    <col min="13331" max="13331" width="11.85546875" style="80" customWidth="1"/>
    <col min="13332" max="13332" width="15.42578125" style="80" customWidth="1"/>
    <col min="13333" max="13333" width="24.7109375" style="80" customWidth="1"/>
    <col min="13334" max="13568" width="11.42578125" style="80"/>
    <col min="13569" max="13569" width="13.7109375" style="80" customWidth="1"/>
    <col min="13570" max="13570" width="20.28515625" style="80" customWidth="1"/>
    <col min="13571" max="13571" width="13.85546875" style="80" customWidth="1"/>
    <col min="13572" max="13572" width="12.85546875" style="80" customWidth="1"/>
    <col min="13573" max="13573" width="34" style="80" customWidth="1"/>
    <col min="13574" max="13574" width="18.28515625" style="80" customWidth="1"/>
    <col min="13575" max="13575" width="16.42578125" style="80" customWidth="1"/>
    <col min="13576" max="13578" width="5.28515625" style="80" customWidth="1"/>
    <col min="13579" max="13579" width="15.5703125" style="80" customWidth="1"/>
    <col min="13580" max="13580" width="9.5703125" style="80" customWidth="1"/>
    <col min="13581" max="13581" width="7.42578125" style="80" customWidth="1"/>
    <col min="13582" max="13582" width="13.140625" style="80" bestFit="1" customWidth="1"/>
    <col min="13583" max="13583" width="15.140625" style="80" customWidth="1"/>
    <col min="13584" max="13585" width="11.5703125" style="80" bestFit="1" customWidth="1"/>
    <col min="13586" max="13586" width="15.42578125" style="80" customWidth="1"/>
    <col min="13587" max="13587" width="11.85546875" style="80" customWidth="1"/>
    <col min="13588" max="13588" width="15.42578125" style="80" customWidth="1"/>
    <col min="13589" max="13589" width="24.7109375" style="80" customWidth="1"/>
    <col min="13590" max="13824" width="11.42578125" style="80"/>
    <col min="13825" max="13825" width="13.7109375" style="80" customWidth="1"/>
    <col min="13826" max="13826" width="20.28515625" style="80" customWidth="1"/>
    <col min="13827" max="13827" width="13.85546875" style="80" customWidth="1"/>
    <col min="13828" max="13828" width="12.85546875" style="80" customWidth="1"/>
    <col min="13829" max="13829" width="34" style="80" customWidth="1"/>
    <col min="13830" max="13830" width="18.28515625" style="80" customWidth="1"/>
    <col min="13831" max="13831" width="16.42578125" style="80" customWidth="1"/>
    <col min="13832" max="13834" width="5.28515625" style="80" customWidth="1"/>
    <col min="13835" max="13835" width="15.5703125" style="80" customWidth="1"/>
    <col min="13836" max="13836" width="9.5703125" style="80" customWidth="1"/>
    <col min="13837" max="13837" width="7.42578125" style="80" customWidth="1"/>
    <col min="13838" max="13838" width="13.140625" style="80" bestFit="1" customWidth="1"/>
    <col min="13839" max="13839" width="15.140625" style="80" customWidth="1"/>
    <col min="13840" max="13841" width="11.5703125" style="80" bestFit="1" customWidth="1"/>
    <col min="13842" max="13842" width="15.42578125" style="80" customWidth="1"/>
    <col min="13843" max="13843" width="11.85546875" style="80" customWidth="1"/>
    <col min="13844" max="13844" width="15.42578125" style="80" customWidth="1"/>
    <col min="13845" max="13845" width="24.7109375" style="80" customWidth="1"/>
    <col min="13846" max="14080" width="11.42578125" style="80"/>
    <col min="14081" max="14081" width="13.7109375" style="80" customWidth="1"/>
    <col min="14082" max="14082" width="20.28515625" style="80" customWidth="1"/>
    <col min="14083" max="14083" width="13.85546875" style="80" customWidth="1"/>
    <col min="14084" max="14084" width="12.85546875" style="80" customWidth="1"/>
    <col min="14085" max="14085" width="34" style="80" customWidth="1"/>
    <col min="14086" max="14086" width="18.28515625" style="80" customWidth="1"/>
    <col min="14087" max="14087" width="16.42578125" style="80" customWidth="1"/>
    <col min="14088" max="14090" width="5.28515625" style="80" customWidth="1"/>
    <col min="14091" max="14091" width="15.5703125" style="80" customWidth="1"/>
    <col min="14092" max="14092" width="9.5703125" style="80" customWidth="1"/>
    <col min="14093" max="14093" width="7.42578125" style="80" customWidth="1"/>
    <col min="14094" max="14094" width="13.140625" style="80" bestFit="1" customWidth="1"/>
    <col min="14095" max="14095" width="15.140625" style="80" customWidth="1"/>
    <col min="14096" max="14097" width="11.5703125" style="80" bestFit="1" customWidth="1"/>
    <col min="14098" max="14098" width="15.42578125" style="80" customWidth="1"/>
    <col min="14099" max="14099" width="11.85546875" style="80" customWidth="1"/>
    <col min="14100" max="14100" width="15.42578125" style="80" customWidth="1"/>
    <col min="14101" max="14101" width="24.7109375" style="80" customWidth="1"/>
    <col min="14102" max="14336" width="11.42578125" style="80"/>
    <col min="14337" max="14337" width="13.7109375" style="80" customWidth="1"/>
    <col min="14338" max="14338" width="20.28515625" style="80" customWidth="1"/>
    <col min="14339" max="14339" width="13.85546875" style="80" customWidth="1"/>
    <col min="14340" max="14340" width="12.85546875" style="80" customWidth="1"/>
    <col min="14341" max="14341" width="34" style="80" customWidth="1"/>
    <col min="14342" max="14342" width="18.28515625" style="80" customWidth="1"/>
    <col min="14343" max="14343" width="16.42578125" style="80" customWidth="1"/>
    <col min="14344" max="14346" width="5.28515625" style="80" customWidth="1"/>
    <col min="14347" max="14347" width="15.5703125" style="80" customWidth="1"/>
    <col min="14348" max="14348" width="9.5703125" style="80" customWidth="1"/>
    <col min="14349" max="14349" width="7.42578125" style="80" customWidth="1"/>
    <col min="14350" max="14350" width="13.140625" style="80" bestFit="1" customWidth="1"/>
    <col min="14351" max="14351" width="15.140625" style="80" customWidth="1"/>
    <col min="14352" max="14353" width="11.5703125" style="80" bestFit="1" customWidth="1"/>
    <col min="14354" max="14354" width="15.42578125" style="80" customWidth="1"/>
    <col min="14355" max="14355" width="11.85546875" style="80" customWidth="1"/>
    <col min="14356" max="14356" width="15.42578125" style="80" customWidth="1"/>
    <col min="14357" max="14357" width="24.7109375" style="80" customWidth="1"/>
    <col min="14358" max="14592" width="11.42578125" style="80"/>
    <col min="14593" max="14593" width="13.7109375" style="80" customWidth="1"/>
    <col min="14594" max="14594" width="20.28515625" style="80" customWidth="1"/>
    <col min="14595" max="14595" width="13.85546875" style="80" customWidth="1"/>
    <col min="14596" max="14596" width="12.85546875" style="80" customWidth="1"/>
    <col min="14597" max="14597" width="34" style="80" customWidth="1"/>
    <col min="14598" max="14598" width="18.28515625" style="80" customWidth="1"/>
    <col min="14599" max="14599" width="16.42578125" style="80" customWidth="1"/>
    <col min="14600" max="14602" width="5.28515625" style="80" customWidth="1"/>
    <col min="14603" max="14603" width="15.5703125" style="80" customWidth="1"/>
    <col min="14604" max="14604" width="9.5703125" style="80" customWidth="1"/>
    <col min="14605" max="14605" width="7.42578125" style="80" customWidth="1"/>
    <col min="14606" max="14606" width="13.140625" style="80" bestFit="1" customWidth="1"/>
    <col min="14607" max="14607" width="15.140625" style="80" customWidth="1"/>
    <col min="14608" max="14609" width="11.5703125" style="80" bestFit="1" customWidth="1"/>
    <col min="14610" max="14610" width="15.42578125" style="80" customWidth="1"/>
    <col min="14611" max="14611" width="11.85546875" style="80" customWidth="1"/>
    <col min="14612" max="14612" width="15.42578125" style="80" customWidth="1"/>
    <col min="14613" max="14613" width="24.7109375" style="80" customWidth="1"/>
    <col min="14614" max="14848" width="11.42578125" style="80"/>
    <col min="14849" max="14849" width="13.7109375" style="80" customWidth="1"/>
    <col min="14850" max="14850" width="20.28515625" style="80" customWidth="1"/>
    <col min="14851" max="14851" width="13.85546875" style="80" customWidth="1"/>
    <col min="14852" max="14852" width="12.85546875" style="80" customWidth="1"/>
    <col min="14853" max="14853" width="34" style="80" customWidth="1"/>
    <col min="14854" max="14854" width="18.28515625" style="80" customWidth="1"/>
    <col min="14855" max="14855" width="16.42578125" style="80" customWidth="1"/>
    <col min="14856" max="14858" width="5.28515625" style="80" customWidth="1"/>
    <col min="14859" max="14859" width="15.5703125" style="80" customWidth="1"/>
    <col min="14860" max="14860" width="9.5703125" style="80" customWidth="1"/>
    <col min="14861" max="14861" width="7.42578125" style="80" customWidth="1"/>
    <col min="14862" max="14862" width="13.140625" style="80" bestFit="1" customWidth="1"/>
    <col min="14863" max="14863" width="15.140625" style="80" customWidth="1"/>
    <col min="14864" max="14865" width="11.5703125" style="80" bestFit="1" customWidth="1"/>
    <col min="14866" max="14866" width="15.42578125" style="80" customWidth="1"/>
    <col min="14867" max="14867" width="11.85546875" style="80" customWidth="1"/>
    <col min="14868" max="14868" width="15.42578125" style="80" customWidth="1"/>
    <col min="14869" max="14869" width="24.7109375" style="80" customWidth="1"/>
    <col min="14870" max="15104" width="11.42578125" style="80"/>
    <col min="15105" max="15105" width="13.7109375" style="80" customWidth="1"/>
    <col min="15106" max="15106" width="20.28515625" style="80" customWidth="1"/>
    <col min="15107" max="15107" width="13.85546875" style="80" customWidth="1"/>
    <col min="15108" max="15108" width="12.85546875" style="80" customWidth="1"/>
    <col min="15109" max="15109" width="34" style="80" customWidth="1"/>
    <col min="15110" max="15110" width="18.28515625" style="80" customWidth="1"/>
    <col min="15111" max="15111" width="16.42578125" style="80" customWidth="1"/>
    <col min="15112" max="15114" width="5.28515625" style="80" customWidth="1"/>
    <col min="15115" max="15115" width="15.5703125" style="80" customWidth="1"/>
    <col min="15116" max="15116" width="9.5703125" style="80" customWidth="1"/>
    <col min="15117" max="15117" width="7.42578125" style="80" customWidth="1"/>
    <col min="15118" max="15118" width="13.140625" style="80" bestFit="1" customWidth="1"/>
    <col min="15119" max="15119" width="15.140625" style="80" customWidth="1"/>
    <col min="15120" max="15121" width="11.5703125" style="80" bestFit="1" customWidth="1"/>
    <col min="15122" max="15122" width="15.42578125" style="80" customWidth="1"/>
    <col min="15123" max="15123" width="11.85546875" style="80" customWidth="1"/>
    <col min="15124" max="15124" width="15.42578125" style="80" customWidth="1"/>
    <col min="15125" max="15125" width="24.7109375" style="80" customWidth="1"/>
    <col min="15126" max="15360" width="11.42578125" style="80"/>
    <col min="15361" max="15361" width="13.7109375" style="80" customWidth="1"/>
    <col min="15362" max="15362" width="20.28515625" style="80" customWidth="1"/>
    <col min="15363" max="15363" width="13.85546875" style="80" customWidth="1"/>
    <col min="15364" max="15364" width="12.85546875" style="80" customWidth="1"/>
    <col min="15365" max="15365" width="34" style="80" customWidth="1"/>
    <col min="15366" max="15366" width="18.28515625" style="80" customWidth="1"/>
    <col min="15367" max="15367" width="16.42578125" style="80" customWidth="1"/>
    <col min="15368" max="15370" width="5.28515625" style="80" customWidth="1"/>
    <col min="15371" max="15371" width="15.5703125" style="80" customWidth="1"/>
    <col min="15372" max="15372" width="9.5703125" style="80" customWidth="1"/>
    <col min="15373" max="15373" width="7.42578125" style="80" customWidth="1"/>
    <col min="15374" max="15374" width="13.140625" style="80" bestFit="1" customWidth="1"/>
    <col min="15375" max="15375" width="15.140625" style="80" customWidth="1"/>
    <col min="15376" max="15377" width="11.5703125" style="80" bestFit="1" customWidth="1"/>
    <col min="15378" max="15378" width="15.42578125" style="80" customWidth="1"/>
    <col min="15379" max="15379" width="11.85546875" style="80" customWidth="1"/>
    <col min="15380" max="15380" width="15.42578125" style="80" customWidth="1"/>
    <col min="15381" max="15381" width="24.7109375" style="80" customWidth="1"/>
    <col min="15382" max="15616" width="11.42578125" style="80"/>
    <col min="15617" max="15617" width="13.7109375" style="80" customWidth="1"/>
    <col min="15618" max="15618" width="20.28515625" style="80" customWidth="1"/>
    <col min="15619" max="15619" width="13.85546875" style="80" customWidth="1"/>
    <col min="15620" max="15620" width="12.85546875" style="80" customWidth="1"/>
    <col min="15621" max="15621" width="34" style="80" customWidth="1"/>
    <col min="15622" max="15622" width="18.28515625" style="80" customWidth="1"/>
    <col min="15623" max="15623" width="16.42578125" style="80" customWidth="1"/>
    <col min="15624" max="15626" width="5.28515625" style="80" customWidth="1"/>
    <col min="15627" max="15627" width="15.5703125" style="80" customWidth="1"/>
    <col min="15628" max="15628" width="9.5703125" style="80" customWidth="1"/>
    <col min="15629" max="15629" width="7.42578125" style="80" customWidth="1"/>
    <col min="15630" max="15630" width="13.140625" style="80" bestFit="1" customWidth="1"/>
    <col min="15631" max="15631" width="15.140625" style="80" customWidth="1"/>
    <col min="15632" max="15633" width="11.5703125" style="80" bestFit="1" customWidth="1"/>
    <col min="15634" max="15634" width="15.42578125" style="80" customWidth="1"/>
    <col min="15635" max="15635" width="11.85546875" style="80" customWidth="1"/>
    <col min="15636" max="15636" width="15.42578125" style="80" customWidth="1"/>
    <col min="15637" max="15637" width="24.7109375" style="80" customWidth="1"/>
    <col min="15638" max="15872" width="11.42578125" style="80"/>
    <col min="15873" max="15873" width="13.7109375" style="80" customWidth="1"/>
    <col min="15874" max="15874" width="20.28515625" style="80" customWidth="1"/>
    <col min="15875" max="15875" width="13.85546875" style="80" customWidth="1"/>
    <col min="15876" max="15876" width="12.85546875" style="80" customWidth="1"/>
    <col min="15877" max="15877" width="34" style="80" customWidth="1"/>
    <col min="15878" max="15878" width="18.28515625" style="80" customWidth="1"/>
    <col min="15879" max="15879" width="16.42578125" style="80" customWidth="1"/>
    <col min="15880" max="15882" width="5.28515625" style="80" customWidth="1"/>
    <col min="15883" max="15883" width="15.5703125" style="80" customWidth="1"/>
    <col min="15884" max="15884" width="9.5703125" style="80" customWidth="1"/>
    <col min="15885" max="15885" width="7.42578125" style="80" customWidth="1"/>
    <col min="15886" max="15886" width="13.140625" style="80" bestFit="1" customWidth="1"/>
    <col min="15887" max="15887" width="15.140625" style="80" customWidth="1"/>
    <col min="15888" max="15889" width="11.5703125" style="80" bestFit="1" customWidth="1"/>
    <col min="15890" max="15890" width="15.42578125" style="80" customWidth="1"/>
    <col min="15891" max="15891" width="11.85546875" style="80" customWidth="1"/>
    <col min="15892" max="15892" width="15.42578125" style="80" customWidth="1"/>
    <col min="15893" max="15893" width="24.7109375" style="80" customWidth="1"/>
    <col min="15894" max="16128" width="11.42578125" style="80"/>
    <col min="16129" max="16129" width="13.7109375" style="80" customWidth="1"/>
    <col min="16130" max="16130" width="20.28515625" style="80" customWidth="1"/>
    <col min="16131" max="16131" width="13.85546875" style="80" customWidth="1"/>
    <col min="16132" max="16132" width="12.85546875" style="80" customWidth="1"/>
    <col min="16133" max="16133" width="34" style="80" customWidth="1"/>
    <col min="16134" max="16134" width="18.28515625" style="80" customWidth="1"/>
    <col min="16135" max="16135" width="16.42578125" style="80" customWidth="1"/>
    <col min="16136" max="16138" width="5.28515625" style="80" customWidth="1"/>
    <col min="16139" max="16139" width="15.5703125" style="80" customWidth="1"/>
    <col min="16140" max="16140" width="9.5703125" style="80" customWidth="1"/>
    <col min="16141" max="16141" width="7.42578125" style="80" customWidth="1"/>
    <col min="16142" max="16142" width="13.140625" style="80" bestFit="1" customWidth="1"/>
    <col min="16143" max="16143" width="15.140625" style="80" customWidth="1"/>
    <col min="16144" max="16145" width="11.5703125" style="80" bestFit="1" customWidth="1"/>
    <col min="16146" max="16146" width="15.42578125" style="80" customWidth="1"/>
    <col min="16147" max="16147" width="11.85546875" style="80" customWidth="1"/>
    <col min="16148" max="16148" width="15.42578125" style="80" customWidth="1"/>
    <col min="16149" max="16149" width="24.7109375" style="80" customWidth="1"/>
    <col min="16150" max="16384" width="11.42578125" style="80"/>
  </cols>
  <sheetData>
    <row r="1" spans="1:71" ht="33" customHeight="1" x14ac:dyDescent="0.25">
      <c r="A1" s="1053"/>
      <c r="B1" s="1054"/>
      <c r="C1" s="1056" t="s">
        <v>55</v>
      </c>
      <c r="D1" s="1056"/>
      <c r="E1" s="1056"/>
      <c r="F1" s="1056"/>
      <c r="G1" s="1056"/>
      <c r="H1" s="1056"/>
      <c r="I1" s="1056"/>
      <c r="J1" s="1056"/>
      <c r="K1" s="1056"/>
      <c r="L1" s="1056"/>
      <c r="M1" s="1056"/>
      <c r="N1" s="1056"/>
      <c r="O1" s="1056"/>
      <c r="P1" s="1056"/>
      <c r="Q1" s="1056"/>
      <c r="R1" s="1056"/>
      <c r="S1" s="1056"/>
      <c r="T1" s="1056"/>
      <c r="U1" s="463" t="s">
        <v>56</v>
      </c>
    </row>
    <row r="2" spans="1:71" ht="33" customHeight="1" x14ac:dyDescent="0.25">
      <c r="A2" s="1055"/>
      <c r="B2" s="1043"/>
      <c r="C2" s="977" t="s">
        <v>57</v>
      </c>
      <c r="D2" s="977"/>
      <c r="E2" s="977"/>
      <c r="F2" s="977"/>
      <c r="G2" s="977"/>
      <c r="H2" s="977"/>
      <c r="I2" s="977"/>
      <c r="J2" s="977"/>
      <c r="K2" s="977"/>
      <c r="L2" s="977"/>
      <c r="M2" s="977"/>
      <c r="N2" s="977"/>
      <c r="O2" s="977"/>
      <c r="P2" s="977"/>
      <c r="Q2" s="977"/>
      <c r="R2" s="977"/>
      <c r="S2" s="977"/>
      <c r="T2" s="977"/>
      <c r="U2" s="464" t="s">
        <v>58</v>
      </c>
    </row>
    <row r="3" spans="1:71" ht="27.75" customHeight="1" x14ac:dyDescent="0.25">
      <c r="A3" s="1057" t="s">
        <v>312</v>
      </c>
      <c r="B3" s="1058"/>
      <c r="C3" s="1058"/>
      <c r="D3" s="1058"/>
      <c r="E3" s="1058"/>
      <c r="F3" s="1059" t="s">
        <v>313</v>
      </c>
      <c r="G3" s="1060"/>
      <c r="H3" s="1060"/>
      <c r="I3" s="1060"/>
      <c r="J3" s="1060"/>
      <c r="K3" s="1060"/>
      <c r="L3" s="1060"/>
      <c r="M3" s="1060"/>
      <c r="N3" s="1060"/>
      <c r="O3" s="1060"/>
      <c r="P3" s="1060"/>
      <c r="Q3" s="1060"/>
      <c r="R3" s="1060"/>
      <c r="S3" s="1060"/>
      <c r="T3" s="1060"/>
      <c r="U3" s="1061"/>
    </row>
    <row r="4" spans="1:71" s="83" customFormat="1" ht="12.75" x14ac:dyDescent="0.25">
      <c r="A4" s="1049" t="s">
        <v>314</v>
      </c>
      <c r="B4" s="1049"/>
      <c r="C4" s="1049" t="s">
        <v>315</v>
      </c>
      <c r="D4" s="1049" t="s">
        <v>316</v>
      </c>
      <c r="E4" s="1049"/>
      <c r="F4" s="1049"/>
      <c r="G4" s="1049" t="s">
        <v>317</v>
      </c>
      <c r="H4" s="1050" t="s">
        <v>65</v>
      </c>
      <c r="I4" s="1050" t="s">
        <v>66</v>
      </c>
      <c r="J4" s="1050" t="s">
        <v>67</v>
      </c>
      <c r="K4" s="1049" t="s">
        <v>68</v>
      </c>
      <c r="L4" s="1050" t="s">
        <v>69</v>
      </c>
      <c r="M4" s="1050" t="s">
        <v>70</v>
      </c>
      <c r="N4" s="1049" t="s">
        <v>71</v>
      </c>
      <c r="O4" s="1049" t="s">
        <v>72</v>
      </c>
      <c r="P4" s="1049" t="s">
        <v>73</v>
      </c>
      <c r="Q4" s="1049"/>
      <c r="R4" s="1049" t="s">
        <v>74</v>
      </c>
      <c r="S4" s="1049" t="s">
        <v>75</v>
      </c>
      <c r="T4" s="1049" t="s">
        <v>76</v>
      </c>
      <c r="U4" s="1023" t="s">
        <v>77</v>
      </c>
      <c r="V4" s="498"/>
      <c r="W4" s="60"/>
    </row>
    <row r="5" spans="1:71" s="83" customFormat="1" ht="66.75" customHeight="1" x14ac:dyDescent="0.25">
      <c r="A5" s="84" t="s">
        <v>318</v>
      </c>
      <c r="B5" s="84" t="s">
        <v>319</v>
      </c>
      <c r="C5" s="1049"/>
      <c r="D5" s="85" t="s">
        <v>177</v>
      </c>
      <c r="E5" s="85" t="s">
        <v>178</v>
      </c>
      <c r="F5" s="85" t="s">
        <v>179</v>
      </c>
      <c r="G5" s="1049"/>
      <c r="H5" s="1050"/>
      <c r="I5" s="1050"/>
      <c r="J5" s="1050"/>
      <c r="K5" s="1049"/>
      <c r="L5" s="1050"/>
      <c r="M5" s="1050"/>
      <c r="N5" s="1049"/>
      <c r="O5" s="1049"/>
      <c r="P5" s="84" t="s">
        <v>82</v>
      </c>
      <c r="Q5" s="84" t="s">
        <v>83</v>
      </c>
      <c r="R5" s="1049"/>
      <c r="S5" s="1049"/>
      <c r="T5" s="1049"/>
      <c r="U5" s="1023"/>
      <c r="V5" s="498"/>
      <c r="W5" s="60"/>
    </row>
    <row r="6" spans="1:71" s="83" customFormat="1" ht="159.75" customHeight="1" x14ac:dyDescent="0.25">
      <c r="A6" s="1066" t="s">
        <v>320</v>
      </c>
      <c r="B6" s="1066" t="s">
        <v>321</v>
      </c>
      <c r="C6" s="1066" t="s">
        <v>322</v>
      </c>
      <c r="D6" s="1066" t="s">
        <v>323</v>
      </c>
      <c r="E6" s="1066" t="s">
        <v>324</v>
      </c>
      <c r="F6" s="1068" t="s">
        <v>325</v>
      </c>
      <c r="G6" s="1066" t="s">
        <v>326</v>
      </c>
      <c r="H6" s="1070" t="s">
        <v>91</v>
      </c>
      <c r="I6" s="1070" t="s">
        <v>141</v>
      </c>
      <c r="J6" s="1070" t="s">
        <v>327</v>
      </c>
      <c r="K6" s="86" t="s">
        <v>3075</v>
      </c>
      <c r="L6" s="1070" t="s">
        <v>328</v>
      </c>
      <c r="M6" s="1072" t="s">
        <v>329</v>
      </c>
      <c r="N6" s="1066" t="s">
        <v>330</v>
      </c>
      <c r="O6" s="1066" t="s">
        <v>331</v>
      </c>
      <c r="P6" s="1064" t="s">
        <v>332</v>
      </c>
      <c r="Q6" s="1064" t="s">
        <v>333</v>
      </c>
      <c r="R6" s="1066" t="s">
        <v>334</v>
      </c>
      <c r="S6" s="1062">
        <v>1</v>
      </c>
      <c r="T6" s="1051">
        <v>0.2</v>
      </c>
      <c r="U6" s="1009" t="s">
        <v>2515</v>
      </c>
      <c r="V6" s="1048">
        <f>T6</f>
        <v>0.2</v>
      </c>
      <c r="W6" s="60"/>
    </row>
    <row r="7" spans="1:71" s="88" customFormat="1" ht="146.25" customHeight="1" x14ac:dyDescent="0.25">
      <c r="A7" s="1067"/>
      <c r="B7" s="1067"/>
      <c r="C7" s="1067"/>
      <c r="D7" s="1067"/>
      <c r="E7" s="1067"/>
      <c r="F7" s="1069"/>
      <c r="G7" s="1067"/>
      <c r="H7" s="1071"/>
      <c r="I7" s="1071"/>
      <c r="J7" s="1071"/>
      <c r="K7" s="87" t="s">
        <v>3076</v>
      </c>
      <c r="L7" s="1071"/>
      <c r="M7" s="1073"/>
      <c r="N7" s="1067"/>
      <c r="O7" s="1067"/>
      <c r="P7" s="1065"/>
      <c r="Q7" s="1065"/>
      <c r="R7" s="1067"/>
      <c r="S7" s="1063"/>
      <c r="T7" s="1052"/>
      <c r="U7" s="1011"/>
      <c r="V7" s="1048"/>
      <c r="W7" s="74"/>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row>
    <row r="8" spans="1:71" ht="204" customHeight="1" x14ac:dyDescent="0.25">
      <c r="A8" s="1040" t="s">
        <v>335</v>
      </c>
      <c r="B8" s="1026" t="s">
        <v>336</v>
      </c>
      <c r="C8" s="1026" t="s">
        <v>337</v>
      </c>
      <c r="D8" s="1074" t="s">
        <v>338</v>
      </c>
      <c r="E8" s="1075" t="s">
        <v>339</v>
      </c>
      <c r="F8" s="1026"/>
      <c r="G8" s="1026" t="s">
        <v>340</v>
      </c>
      <c r="H8" s="1035" t="s">
        <v>341</v>
      </c>
      <c r="I8" s="1035" t="s">
        <v>141</v>
      </c>
      <c r="J8" s="1035" t="s">
        <v>342</v>
      </c>
      <c r="K8" s="1034" t="s">
        <v>3077</v>
      </c>
      <c r="L8" s="1035" t="s">
        <v>343</v>
      </c>
      <c r="M8" s="1035" t="s">
        <v>329</v>
      </c>
      <c r="N8" s="1026" t="s">
        <v>344</v>
      </c>
      <c r="O8" s="1026" t="s">
        <v>345</v>
      </c>
      <c r="P8" s="457" t="s">
        <v>346</v>
      </c>
      <c r="Q8" s="457" t="s">
        <v>347</v>
      </c>
      <c r="R8" s="1026" t="s">
        <v>348</v>
      </c>
      <c r="S8" s="459" t="s">
        <v>349</v>
      </c>
      <c r="T8" s="478">
        <v>0.83</v>
      </c>
      <c r="U8" s="458" t="s">
        <v>2516</v>
      </c>
      <c r="V8" s="1048">
        <f>AVERAGE(T8:T11)</f>
        <v>0.77666666666666673</v>
      </c>
      <c r="W8" s="477">
        <v>83</v>
      </c>
    </row>
    <row r="9" spans="1:71" ht="93" customHeight="1" x14ac:dyDescent="0.25">
      <c r="A9" s="1040"/>
      <c r="B9" s="1026"/>
      <c r="C9" s="1026"/>
      <c r="D9" s="1074"/>
      <c r="E9" s="1075"/>
      <c r="F9" s="1026"/>
      <c r="G9" s="1026"/>
      <c r="H9" s="1035"/>
      <c r="I9" s="1035"/>
      <c r="J9" s="1035"/>
      <c r="K9" s="1014"/>
      <c r="L9" s="1035"/>
      <c r="M9" s="1035"/>
      <c r="N9" s="1026"/>
      <c r="O9" s="1026"/>
      <c r="P9" s="89" t="s">
        <v>350</v>
      </c>
      <c r="Q9" s="89" t="s">
        <v>351</v>
      </c>
      <c r="R9" s="1026"/>
      <c r="S9" s="461" t="s">
        <v>352</v>
      </c>
      <c r="T9" s="462">
        <v>1</v>
      </c>
      <c r="U9" s="458" t="s">
        <v>2517</v>
      </c>
      <c r="V9" s="1048"/>
      <c r="W9" s="477">
        <v>100</v>
      </c>
    </row>
    <row r="10" spans="1:71" ht="111" customHeight="1" x14ac:dyDescent="0.25">
      <c r="A10" s="1040"/>
      <c r="B10" s="1026"/>
      <c r="C10" s="1026"/>
      <c r="D10" s="1074"/>
      <c r="E10" s="1075"/>
      <c r="F10" s="1026"/>
      <c r="G10" s="1026"/>
      <c r="H10" s="1035"/>
      <c r="I10" s="1035"/>
      <c r="J10" s="1035"/>
      <c r="K10" s="1014"/>
      <c r="L10" s="1035"/>
      <c r="M10" s="1035"/>
      <c r="N10" s="1026"/>
      <c r="O10" s="1026"/>
      <c r="P10" s="89" t="s">
        <v>353</v>
      </c>
      <c r="Q10" s="89" t="s">
        <v>354</v>
      </c>
      <c r="R10" s="1026"/>
      <c r="S10" s="461" t="s">
        <v>355</v>
      </c>
      <c r="T10" s="462">
        <v>0.5</v>
      </c>
      <c r="U10" s="466" t="s">
        <v>2518</v>
      </c>
      <c r="V10" s="1048"/>
      <c r="W10" s="477">
        <v>50</v>
      </c>
    </row>
    <row r="11" spans="1:71" ht="96.75" customHeight="1" x14ac:dyDescent="0.25">
      <c r="A11" s="1040"/>
      <c r="B11" s="1026"/>
      <c r="C11" s="1026"/>
      <c r="D11" s="1074"/>
      <c r="E11" s="1075"/>
      <c r="F11" s="1026"/>
      <c r="G11" s="1026"/>
      <c r="H11" s="1035"/>
      <c r="I11" s="1035"/>
      <c r="J11" s="1035"/>
      <c r="K11" s="1015"/>
      <c r="L11" s="1035"/>
      <c r="M11" s="1035"/>
      <c r="N11" s="1026"/>
      <c r="O11" s="1026"/>
      <c r="P11" s="89" t="s">
        <v>356</v>
      </c>
      <c r="Q11" s="89" t="s">
        <v>333</v>
      </c>
      <c r="R11" s="1026"/>
      <c r="S11" s="49" t="s">
        <v>357</v>
      </c>
      <c r="T11" s="478"/>
      <c r="U11" s="458" t="s">
        <v>2519</v>
      </c>
      <c r="V11" s="1048"/>
      <c r="W11" s="477">
        <v>0</v>
      </c>
    </row>
    <row r="12" spans="1:71" ht="72.75" customHeight="1" x14ac:dyDescent="0.25">
      <c r="A12" s="1014" t="s">
        <v>358</v>
      </c>
      <c r="B12" s="1014" t="s">
        <v>359</v>
      </c>
      <c r="C12" s="1014" t="s">
        <v>360</v>
      </c>
      <c r="D12" s="1014" t="s">
        <v>361</v>
      </c>
      <c r="E12" s="1014" t="s">
        <v>362</v>
      </c>
      <c r="F12" s="1014"/>
      <c r="G12" s="1014" t="s">
        <v>363</v>
      </c>
      <c r="H12" s="1083" t="s">
        <v>341</v>
      </c>
      <c r="I12" s="1083" t="s">
        <v>92</v>
      </c>
      <c r="J12" s="1083" t="s">
        <v>327</v>
      </c>
      <c r="K12" s="1034" t="s">
        <v>3078</v>
      </c>
      <c r="L12" s="1083" t="s">
        <v>364</v>
      </c>
      <c r="M12" s="1083" t="s">
        <v>329</v>
      </c>
      <c r="N12" s="1034" t="s">
        <v>365</v>
      </c>
      <c r="O12" s="1034" t="s">
        <v>366</v>
      </c>
      <c r="P12" s="1064" t="s">
        <v>332</v>
      </c>
      <c r="Q12" s="1064" t="s">
        <v>367</v>
      </c>
      <c r="R12" s="1034" t="s">
        <v>368</v>
      </c>
      <c r="S12" s="1086" t="s">
        <v>369</v>
      </c>
      <c r="T12" s="1076">
        <v>1</v>
      </c>
      <c r="U12" s="1009" t="s">
        <v>2520</v>
      </c>
      <c r="V12" s="1048">
        <f>T12</f>
        <v>1</v>
      </c>
    </row>
    <row r="13" spans="1:71" ht="72.75" customHeight="1" x14ac:dyDescent="0.25">
      <c r="A13" s="1014"/>
      <c r="B13" s="1014"/>
      <c r="C13" s="1014"/>
      <c r="D13" s="1015"/>
      <c r="E13" s="1015"/>
      <c r="F13" s="1015"/>
      <c r="G13" s="1014"/>
      <c r="H13" s="1083"/>
      <c r="I13" s="1083"/>
      <c r="J13" s="1083"/>
      <c r="K13" s="1014"/>
      <c r="L13" s="1083"/>
      <c r="M13" s="1083"/>
      <c r="N13" s="1015"/>
      <c r="O13" s="1015"/>
      <c r="P13" s="1065"/>
      <c r="Q13" s="1065"/>
      <c r="R13" s="1015"/>
      <c r="S13" s="1085"/>
      <c r="T13" s="1077"/>
      <c r="U13" s="1011"/>
      <c r="V13" s="1048"/>
    </row>
    <row r="14" spans="1:71" ht="72.75" customHeight="1" x14ac:dyDescent="0.25">
      <c r="A14" s="1014"/>
      <c r="B14" s="1014"/>
      <c r="C14" s="1014"/>
      <c r="D14" s="1034" t="s">
        <v>370</v>
      </c>
      <c r="E14" s="1034" t="s">
        <v>371</v>
      </c>
      <c r="F14" s="1079"/>
      <c r="G14" s="1014"/>
      <c r="H14" s="1083"/>
      <c r="I14" s="1083"/>
      <c r="J14" s="1083"/>
      <c r="K14" s="1015"/>
      <c r="L14" s="1083"/>
      <c r="M14" s="1083"/>
      <c r="N14" s="1014" t="s">
        <v>372</v>
      </c>
      <c r="O14" s="1014" t="s">
        <v>366</v>
      </c>
      <c r="P14" s="1082" t="s">
        <v>332</v>
      </c>
      <c r="Q14" s="1082" t="s">
        <v>367</v>
      </c>
      <c r="R14" s="1014" t="s">
        <v>373</v>
      </c>
      <c r="S14" s="1084" t="s">
        <v>374</v>
      </c>
      <c r="T14" s="1076">
        <v>1</v>
      </c>
      <c r="U14" s="1009" t="s">
        <v>2521</v>
      </c>
      <c r="V14" s="1048">
        <f>T14</f>
        <v>1</v>
      </c>
    </row>
    <row r="15" spans="1:71" ht="94.5" customHeight="1" x14ac:dyDescent="0.25">
      <c r="A15" s="1014"/>
      <c r="B15" s="1014"/>
      <c r="C15" s="1014"/>
      <c r="D15" s="1014"/>
      <c r="E15" s="1014"/>
      <c r="F15" s="1080"/>
      <c r="G15" s="1014"/>
      <c r="H15" s="1083"/>
      <c r="I15" s="1083"/>
      <c r="J15" s="1083"/>
      <c r="K15" s="66" t="s">
        <v>3079</v>
      </c>
      <c r="L15" s="1083"/>
      <c r="M15" s="1083"/>
      <c r="N15" s="1014"/>
      <c r="O15" s="1014"/>
      <c r="P15" s="1082"/>
      <c r="Q15" s="1082"/>
      <c r="R15" s="1014"/>
      <c r="S15" s="1084"/>
      <c r="T15" s="1078"/>
      <c r="U15" s="1010"/>
      <c r="V15" s="1048"/>
    </row>
    <row r="16" spans="1:71" ht="90" x14ac:dyDescent="0.25">
      <c r="A16" s="1015"/>
      <c r="B16" s="1015"/>
      <c r="C16" s="1015"/>
      <c r="D16" s="1015"/>
      <c r="E16" s="1015"/>
      <c r="F16" s="1081"/>
      <c r="G16" s="1015"/>
      <c r="H16" s="1073"/>
      <c r="I16" s="1073"/>
      <c r="J16" s="1073"/>
      <c r="K16" s="91" t="s">
        <v>3080</v>
      </c>
      <c r="L16" s="1073"/>
      <c r="M16" s="1073"/>
      <c r="N16" s="1015"/>
      <c r="O16" s="1015"/>
      <c r="P16" s="1065"/>
      <c r="Q16" s="1065"/>
      <c r="R16" s="1015"/>
      <c r="S16" s="1085"/>
      <c r="T16" s="1077"/>
      <c r="U16" s="1011"/>
      <c r="V16" s="1048"/>
    </row>
    <row r="17" spans="1:23" x14ac:dyDescent="0.25">
      <c r="A17" s="75"/>
      <c r="B17" s="75"/>
      <c r="C17" s="92"/>
      <c r="D17" s="92"/>
      <c r="E17" s="92"/>
      <c r="F17" s="92"/>
      <c r="G17" s="92"/>
      <c r="H17" s="77"/>
      <c r="I17" s="75"/>
      <c r="J17" s="75"/>
      <c r="K17" s="75"/>
      <c r="L17" s="93"/>
      <c r="M17" s="92"/>
      <c r="N17" s="75"/>
      <c r="O17" s="92"/>
      <c r="P17" s="74"/>
      <c r="Q17" s="74"/>
      <c r="R17" s="92"/>
      <c r="S17" s="92"/>
      <c r="T17" s="74"/>
    </row>
    <row r="18" spans="1:23" x14ac:dyDescent="0.25">
      <c r="A18" s="75"/>
      <c r="B18" s="75"/>
      <c r="C18" s="92"/>
      <c r="D18" s="92"/>
      <c r="E18" s="92"/>
      <c r="F18" s="92"/>
      <c r="G18" s="92"/>
      <c r="H18" s="77"/>
      <c r="I18" s="75"/>
      <c r="J18" s="75"/>
      <c r="K18" s="75"/>
      <c r="L18" s="93"/>
      <c r="M18" s="92"/>
      <c r="N18" s="75"/>
      <c r="O18" s="92"/>
      <c r="P18" s="74"/>
      <c r="Q18" s="74"/>
      <c r="R18" s="92"/>
      <c r="S18" s="92"/>
      <c r="T18" s="74"/>
    </row>
    <row r="19" spans="1:23" s="20" customFormat="1" ht="35.25" x14ac:dyDescent="0.25">
      <c r="A19" s="411">
        <f>COUNTIF(A6:A16,"*")</f>
        <v>3</v>
      </c>
      <c r="B19" s="19"/>
      <c r="D19" s="18"/>
      <c r="E19" s="18"/>
      <c r="F19" s="18"/>
      <c r="H19" s="21"/>
      <c r="I19" s="18"/>
      <c r="J19" s="18"/>
      <c r="K19" s="18"/>
      <c r="L19" s="22"/>
      <c r="M19" s="22"/>
      <c r="N19" s="411">
        <f>COUNTIF(N6:N16,"*")</f>
        <v>4</v>
      </c>
      <c r="O19" s="23"/>
      <c r="P19" s="23"/>
      <c r="Q19" s="23"/>
      <c r="S19" s="23"/>
      <c r="U19" s="249"/>
      <c r="V19" s="499">
        <f>AVERAGE(V6:V16)</f>
        <v>0.74416666666666664</v>
      </c>
      <c r="W19" s="74"/>
    </row>
    <row r="20" spans="1:23" s="45" customFormat="1" ht="25.5" x14ac:dyDescent="0.2">
      <c r="A20" s="51" t="s">
        <v>2381</v>
      </c>
      <c r="B20" s="51"/>
      <c r="H20" s="53"/>
      <c r="I20" s="51"/>
      <c r="J20" s="51"/>
      <c r="K20" s="51"/>
      <c r="L20" s="52"/>
      <c r="N20" s="51" t="s">
        <v>2382</v>
      </c>
      <c r="R20" s="20"/>
      <c r="S20" s="23"/>
      <c r="U20" s="465"/>
      <c r="V20" s="500"/>
    </row>
    <row r="21" spans="1:23" ht="15.75" x14ac:dyDescent="0.25">
      <c r="A21" s="75"/>
      <c r="B21" s="75"/>
      <c r="C21" s="92"/>
      <c r="D21" s="92"/>
      <c r="E21" s="92"/>
      <c r="F21" s="92"/>
      <c r="G21" s="92"/>
      <c r="H21" s="77"/>
      <c r="I21" s="75"/>
      <c r="J21" s="75"/>
      <c r="K21" s="75"/>
      <c r="L21" s="93"/>
      <c r="M21" s="92"/>
      <c r="N21" s="75"/>
      <c r="O21" s="92"/>
      <c r="P21" s="74"/>
      <c r="Q21" s="74"/>
      <c r="R21" s="20"/>
      <c r="S21" s="23"/>
      <c r="T21" s="74"/>
    </row>
    <row r="22" spans="1:23" ht="15.75" x14ac:dyDescent="0.25">
      <c r="R22" s="20"/>
      <c r="S22" s="23"/>
    </row>
    <row r="23" spans="1:23" ht="15.75" x14ac:dyDescent="0.25">
      <c r="R23" s="20"/>
      <c r="S23" s="23"/>
    </row>
    <row r="24" spans="1:23" ht="15.75" x14ac:dyDescent="0.25">
      <c r="R24" s="20"/>
      <c r="S24" s="23"/>
    </row>
    <row r="25" spans="1:23" ht="15.75" x14ac:dyDescent="0.25">
      <c r="R25" s="20"/>
      <c r="S25" s="23"/>
    </row>
    <row r="26" spans="1:23" ht="15.75" x14ac:dyDescent="0.25">
      <c r="R26" s="20"/>
      <c r="S26" s="23"/>
      <c r="U26" s="467"/>
    </row>
    <row r="27" spans="1:23" ht="15.75" x14ac:dyDescent="0.25">
      <c r="R27" s="20"/>
      <c r="S27" s="23"/>
    </row>
  </sheetData>
  <mergeCells count="94">
    <mergeCell ref="R12:R13"/>
    <mergeCell ref="R14:R16"/>
    <mergeCell ref="S14:S16"/>
    <mergeCell ref="A12:A16"/>
    <mergeCell ref="B12:B16"/>
    <mergeCell ref="C12:C16"/>
    <mergeCell ref="E12:E13"/>
    <mergeCell ref="F12:F13"/>
    <mergeCell ref="S12:S13"/>
    <mergeCell ref="G12:G16"/>
    <mergeCell ref="H12:H16"/>
    <mergeCell ref="I12:I16"/>
    <mergeCell ref="J12:J16"/>
    <mergeCell ref="K12:K14"/>
    <mergeCell ref="L12:L16"/>
    <mergeCell ref="D12:D13"/>
    <mergeCell ref="U12:U13"/>
    <mergeCell ref="T12:T13"/>
    <mergeCell ref="U14:U16"/>
    <mergeCell ref="T14:T16"/>
    <mergeCell ref="D14:D16"/>
    <mergeCell ref="E14:E16"/>
    <mergeCell ref="F14:F16"/>
    <mergeCell ref="N14:N16"/>
    <mergeCell ref="O14:O16"/>
    <mergeCell ref="P14:P16"/>
    <mergeCell ref="Q14:Q16"/>
    <mergeCell ref="M12:M16"/>
    <mergeCell ref="N12:N13"/>
    <mergeCell ref="O12:O13"/>
    <mergeCell ref="P12:P13"/>
    <mergeCell ref="Q12:Q13"/>
    <mergeCell ref="N6:N7"/>
    <mergeCell ref="O6:O7"/>
    <mergeCell ref="P6:P7"/>
    <mergeCell ref="K8:K11"/>
    <mergeCell ref="R6:R7"/>
    <mergeCell ref="L8:L11"/>
    <mergeCell ref="M8:M11"/>
    <mergeCell ref="N8:N11"/>
    <mergeCell ref="R8:R11"/>
    <mergeCell ref="O8:O11"/>
    <mergeCell ref="A8:A11"/>
    <mergeCell ref="B8:B11"/>
    <mergeCell ref="C8:C11"/>
    <mergeCell ref="D8:D11"/>
    <mergeCell ref="E8:E11"/>
    <mergeCell ref="F8:F11"/>
    <mergeCell ref="G8:G11"/>
    <mergeCell ref="H8:H11"/>
    <mergeCell ref="I8:I11"/>
    <mergeCell ref="J8:J11"/>
    <mergeCell ref="T4:T5"/>
    <mergeCell ref="S6:S7"/>
    <mergeCell ref="U6:U7"/>
    <mergeCell ref="Q6:Q7"/>
    <mergeCell ref="A6:A7"/>
    <mergeCell ref="B6:B7"/>
    <mergeCell ref="C6:C7"/>
    <mergeCell ref="D6:D7"/>
    <mergeCell ref="E6:E7"/>
    <mergeCell ref="F6:F7"/>
    <mergeCell ref="G6:G7"/>
    <mergeCell ref="H6:H7"/>
    <mergeCell ref="I6:I7"/>
    <mergeCell ref="J6:J7"/>
    <mergeCell ref="L6:L7"/>
    <mergeCell ref="M6:M7"/>
    <mergeCell ref="N4:N5"/>
    <mergeCell ref="O4:O5"/>
    <mergeCell ref="P4:Q4"/>
    <mergeCell ref="R4:R5"/>
    <mergeCell ref="S4:S5"/>
    <mergeCell ref="A1:B2"/>
    <mergeCell ref="C1:T1"/>
    <mergeCell ref="C2:T2"/>
    <mergeCell ref="A3:E3"/>
    <mergeCell ref="F3:U3"/>
    <mergeCell ref="V6:V7"/>
    <mergeCell ref="V8:V11"/>
    <mergeCell ref="V12:V13"/>
    <mergeCell ref="V14:V16"/>
    <mergeCell ref="A4:B4"/>
    <mergeCell ref="C4:C5"/>
    <mergeCell ref="D4:F4"/>
    <mergeCell ref="G4:G5"/>
    <mergeCell ref="H4:H5"/>
    <mergeCell ref="T6:T7"/>
    <mergeCell ref="U4:U5"/>
    <mergeCell ref="I4:I5"/>
    <mergeCell ref="J4:J5"/>
    <mergeCell ref="K4:K5"/>
    <mergeCell ref="L4:L5"/>
    <mergeCell ref="M4:M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zoomScale="80" zoomScaleNormal="80" workbookViewId="0">
      <selection activeCell="U9" sqref="U9:U12"/>
    </sheetView>
  </sheetViews>
  <sheetFormatPr baseColWidth="10" defaultColWidth="11.42578125" defaultRowHeight="12.75" x14ac:dyDescent="0.2"/>
  <cols>
    <col min="1" max="1" width="13.85546875" style="75" customWidth="1"/>
    <col min="2" max="2" width="19.5703125" style="75" customWidth="1"/>
    <col min="3" max="3" width="15.28515625" style="54" customWidth="1"/>
    <col min="4" max="4" width="14.28515625" style="54" customWidth="1"/>
    <col min="5" max="5" width="14.85546875" style="54" customWidth="1"/>
    <col min="6" max="6" width="13.28515625" style="54" customWidth="1"/>
    <col min="7" max="7" width="16.28515625" style="54" customWidth="1"/>
    <col min="8" max="8" width="6.140625" style="77" customWidth="1"/>
    <col min="9" max="10" width="5.7109375" style="75" customWidth="1"/>
    <col min="11" max="11" width="13.7109375" style="75" customWidth="1"/>
    <col min="12" max="12" width="6.140625" style="78" customWidth="1"/>
    <col min="13" max="13" width="6.28515625" style="54" customWidth="1"/>
    <col min="14" max="14" width="13" style="75" customWidth="1"/>
    <col min="15" max="15" width="17.28515625" style="54" customWidth="1"/>
    <col min="16" max="16" width="11" style="76" customWidth="1"/>
    <col min="17" max="17" width="11.28515625" style="76" customWidth="1"/>
    <col min="18" max="18" width="15.140625" style="54" customWidth="1"/>
    <col min="19" max="19" width="7.28515625" style="54" customWidth="1"/>
    <col min="20" max="20" width="16.140625" style="54" customWidth="1"/>
    <col min="21" max="21" width="44.28515625" style="54" customWidth="1"/>
    <col min="22" max="16384" width="11.42578125" style="54"/>
  </cols>
  <sheetData>
    <row r="1" spans="1:21" ht="26.25" customHeight="1" x14ac:dyDescent="0.2">
      <c r="A1" s="1097"/>
      <c r="B1" s="1098"/>
      <c r="C1" s="1056" t="s">
        <v>55</v>
      </c>
      <c r="D1" s="1056"/>
      <c r="E1" s="1056"/>
      <c r="F1" s="1056"/>
      <c r="G1" s="1056"/>
      <c r="H1" s="1056"/>
      <c r="I1" s="1056"/>
      <c r="J1" s="1056"/>
      <c r="K1" s="1056"/>
      <c r="L1" s="1056"/>
      <c r="M1" s="1056"/>
      <c r="N1" s="1056"/>
      <c r="O1" s="1056"/>
      <c r="P1" s="1056"/>
      <c r="Q1" s="1056"/>
      <c r="R1" s="1056"/>
      <c r="S1" s="1056"/>
      <c r="T1" s="1056"/>
      <c r="U1" s="79" t="s">
        <v>56</v>
      </c>
    </row>
    <row r="2" spans="1:21" ht="26.25" customHeight="1" x14ac:dyDescent="0.2">
      <c r="A2" s="1099"/>
      <c r="B2" s="1026"/>
      <c r="C2" s="977" t="s">
        <v>57</v>
      </c>
      <c r="D2" s="977"/>
      <c r="E2" s="977"/>
      <c r="F2" s="977"/>
      <c r="G2" s="977"/>
      <c r="H2" s="977"/>
      <c r="I2" s="977"/>
      <c r="J2" s="977"/>
      <c r="K2" s="977"/>
      <c r="L2" s="977"/>
      <c r="M2" s="977"/>
      <c r="N2" s="977"/>
      <c r="O2" s="977"/>
      <c r="P2" s="977"/>
      <c r="Q2" s="977"/>
      <c r="R2" s="977"/>
      <c r="S2" s="977"/>
      <c r="T2" s="977"/>
      <c r="U2" s="82" t="s">
        <v>58</v>
      </c>
    </row>
    <row r="3" spans="1:21" x14ac:dyDescent="0.2">
      <c r="A3" s="1100" t="s">
        <v>375</v>
      </c>
      <c r="B3" s="1100"/>
      <c r="C3" s="1100"/>
      <c r="D3" s="1100"/>
      <c r="E3" s="1100"/>
      <c r="F3" s="1100" t="s">
        <v>376</v>
      </c>
      <c r="G3" s="1100"/>
      <c r="H3" s="1100"/>
      <c r="I3" s="1100"/>
      <c r="J3" s="1100"/>
      <c r="K3" s="1100"/>
      <c r="L3" s="1100"/>
      <c r="M3" s="1100"/>
      <c r="N3" s="1100"/>
      <c r="O3" s="1100"/>
      <c r="P3" s="1100"/>
      <c r="Q3" s="1100"/>
      <c r="R3" s="1100"/>
      <c r="S3" s="1100"/>
      <c r="T3" s="1100"/>
      <c r="U3" s="1100"/>
    </row>
    <row r="4" spans="1:21" s="56" customFormat="1" x14ac:dyDescent="0.2">
      <c r="A4" s="1094" t="s">
        <v>377</v>
      </c>
      <c r="B4" s="1094"/>
      <c r="C4" s="1094" t="s">
        <v>378</v>
      </c>
      <c r="D4" s="1094" t="s">
        <v>379</v>
      </c>
      <c r="E4" s="1094"/>
      <c r="F4" s="1094"/>
      <c r="G4" s="1094" t="s">
        <v>174</v>
      </c>
      <c r="H4" s="1096" t="s">
        <v>65</v>
      </c>
      <c r="I4" s="1096" t="s">
        <v>66</v>
      </c>
      <c r="J4" s="1096" t="s">
        <v>67</v>
      </c>
      <c r="K4" s="1094" t="s">
        <v>68</v>
      </c>
      <c r="L4" s="1096" t="s">
        <v>69</v>
      </c>
      <c r="M4" s="1096" t="s">
        <v>70</v>
      </c>
      <c r="N4" s="1094" t="s">
        <v>71</v>
      </c>
      <c r="O4" s="1094" t="s">
        <v>72</v>
      </c>
      <c r="P4" s="1094" t="s">
        <v>73</v>
      </c>
      <c r="Q4" s="1094"/>
      <c r="R4" s="1094" t="s">
        <v>74</v>
      </c>
      <c r="S4" s="1094" t="s">
        <v>75</v>
      </c>
      <c r="T4" s="1095" t="s">
        <v>76</v>
      </c>
      <c r="U4" s="1094" t="s">
        <v>77</v>
      </c>
    </row>
    <row r="5" spans="1:21" s="56" customFormat="1" ht="51" x14ac:dyDescent="0.2">
      <c r="A5" s="834" t="s">
        <v>175</v>
      </c>
      <c r="B5" s="834" t="s">
        <v>176</v>
      </c>
      <c r="C5" s="1094"/>
      <c r="D5" s="841" t="s">
        <v>177</v>
      </c>
      <c r="E5" s="841" t="s">
        <v>178</v>
      </c>
      <c r="F5" s="841" t="s">
        <v>179</v>
      </c>
      <c r="G5" s="1094"/>
      <c r="H5" s="1096"/>
      <c r="I5" s="1096"/>
      <c r="J5" s="1096"/>
      <c r="K5" s="1094"/>
      <c r="L5" s="1096"/>
      <c r="M5" s="1096"/>
      <c r="N5" s="1094"/>
      <c r="O5" s="1094"/>
      <c r="P5" s="834" t="s">
        <v>82</v>
      </c>
      <c r="Q5" s="834" t="s">
        <v>83</v>
      </c>
      <c r="R5" s="1094"/>
      <c r="S5" s="1094"/>
      <c r="T5" s="1095"/>
      <c r="U5" s="1094"/>
    </row>
    <row r="6" spans="1:21" ht="89.25" x14ac:dyDescent="0.2">
      <c r="A6" s="1089" t="s">
        <v>380</v>
      </c>
      <c r="B6" s="1089" t="s">
        <v>381</v>
      </c>
      <c r="C6" s="1089" t="s">
        <v>382</v>
      </c>
      <c r="D6" s="1089" t="s">
        <v>383</v>
      </c>
      <c r="E6" s="831" t="s">
        <v>384</v>
      </c>
      <c r="F6" s="640"/>
      <c r="G6" s="1089" t="s">
        <v>385</v>
      </c>
      <c r="H6" s="1090" t="s">
        <v>386</v>
      </c>
      <c r="I6" s="1090" t="s">
        <v>141</v>
      </c>
      <c r="J6" s="1090" t="s">
        <v>342</v>
      </c>
      <c r="K6" s="526" t="s">
        <v>387</v>
      </c>
      <c r="L6" s="1090" t="s">
        <v>388</v>
      </c>
      <c r="M6" s="1090" t="s">
        <v>389</v>
      </c>
      <c r="N6" s="526" t="s">
        <v>390</v>
      </c>
      <c r="O6" s="832" t="s">
        <v>366</v>
      </c>
      <c r="P6" s="832" t="s">
        <v>356</v>
      </c>
      <c r="Q6" s="832" t="s">
        <v>391</v>
      </c>
      <c r="R6" s="832" t="s">
        <v>392</v>
      </c>
      <c r="S6" s="833">
        <v>1</v>
      </c>
      <c r="T6" s="836">
        <v>1</v>
      </c>
      <c r="U6" s="842" t="s">
        <v>2765</v>
      </c>
    </row>
    <row r="7" spans="1:21" ht="87" customHeight="1" x14ac:dyDescent="0.2">
      <c r="A7" s="1089"/>
      <c r="B7" s="1089"/>
      <c r="C7" s="1089"/>
      <c r="D7" s="1089"/>
      <c r="E7" s="831" t="s">
        <v>393</v>
      </c>
      <c r="F7" s="640"/>
      <c r="G7" s="1089"/>
      <c r="H7" s="1090"/>
      <c r="I7" s="1090"/>
      <c r="J7" s="1090"/>
      <c r="K7" s="526" t="s">
        <v>394</v>
      </c>
      <c r="L7" s="1090"/>
      <c r="M7" s="1090"/>
      <c r="N7" s="1089" t="s">
        <v>395</v>
      </c>
      <c r="O7" s="1091" t="s">
        <v>366</v>
      </c>
      <c r="P7" s="1091" t="s">
        <v>356</v>
      </c>
      <c r="Q7" s="1091" t="s">
        <v>391</v>
      </c>
      <c r="R7" s="1091" t="s">
        <v>396</v>
      </c>
      <c r="S7" s="1092">
        <v>2</v>
      </c>
      <c r="T7" s="1093">
        <v>1</v>
      </c>
      <c r="U7" s="1088" t="s">
        <v>2766</v>
      </c>
    </row>
    <row r="8" spans="1:21" ht="45" customHeight="1" x14ac:dyDescent="0.2">
      <c r="A8" s="1089"/>
      <c r="B8" s="1089"/>
      <c r="C8" s="1089"/>
      <c r="D8" s="1089"/>
      <c r="E8" s="1089" t="s">
        <v>397</v>
      </c>
      <c r="F8" s="1089" t="s">
        <v>398</v>
      </c>
      <c r="G8" s="1089"/>
      <c r="H8" s="1090"/>
      <c r="I8" s="1090"/>
      <c r="J8" s="1090"/>
      <c r="K8" s="526" t="s">
        <v>399</v>
      </c>
      <c r="L8" s="1090"/>
      <c r="M8" s="1090"/>
      <c r="N8" s="1089"/>
      <c r="O8" s="1091"/>
      <c r="P8" s="1091"/>
      <c r="Q8" s="1091"/>
      <c r="R8" s="1091"/>
      <c r="S8" s="1092"/>
      <c r="T8" s="1092"/>
      <c r="U8" s="1088"/>
    </row>
    <row r="9" spans="1:21" ht="45" customHeight="1" x14ac:dyDescent="0.2">
      <c r="A9" s="1089"/>
      <c r="B9" s="1089"/>
      <c r="C9" s="1089"/>
      <c r="D9" s="1089" t="s">
        <v>400</v>
      </c>
      <c r="E9" s="1089"/>
      <c r="F9" s="1089"/>
      <c r="G9" s="1089"/>
      <c r="H9" s="1090"/>
      <c r="I9" s="1090"/>
      <c r="J9" s="1090"/>
      <c r="K9" s="1089" t="s">
        <v>401</v>
      </c>
      <c r="L9" s="1090"/>
      <c r="M9" s="1090"/>
      <c r="N9" s="1089" t="s">
        <v>402</v>
      </c>
      <c r="O9" s="1091" t="s">
        <v>366</v>
      </c>
      <c r="P9" s="1091" t="s">
        <v>356</v>
      </c>
      <c r="Q9" s="1091" t="s">
        <v>391</v>
      </c>
      <c r="R9" s="1091" t="s">
        <v>403</v>
      </c>
      <c r="S9" s="1092">
        <v>1</v>
      </c>
      <c r="T9" s="1087">
        <v>0.7</v>
      </c>
      <c r="U9" s="1088" t="s">
        <v>2828</v>
      </c>
    </row>
    <row r="10" spans="1:21" ht="45" customHeight="1" x14ac:dyDescent="0.2">
      <c r="A10" s="1089"/>
      <c r="B10" s="1089"/>
      <c r="C10" s="1089"/>
      <c r="D10" s="1089"/>
      <c r="E10" s="831" t="s">
        <v>404</v>
      </c>
      <c r="F10" s="640"/>
      <c r="G10" s="1089"/>
      <c r="H10" s="1090"/>
      <c r="I10" s="1090"/>
      <c r="J10" s="1090"/>
      <c r="K10" s="1089"/>
      <c r="L10" s="1090"/>
      <c r="M10" s="1090"/>
      <c r="N10" s="1089"/>
      <c r="O10" s="1091"/>
      <c r="P10" s="1091"/>
      <c r="Q10" s="1091"/>
      <c r="R10" s="1091"/>
      <c r="S10" s="1092"/>
      <c r="T10" s="1087"/>
      <c r="U10" s="1088"/>
    </row>
    <row r="11" spans="1:21" ht="38.25" x14ac:dyDescent="0.2">
      <c r="A11" s="1089"/>
      <c r="B11" s="1089"/>
      <c r="C11" s="1089"/>
      <c r="D11" s="526" t="s">
        <v>405</v>
      </c>
      <c r="E11" s="640"/>
      <c r="F11" s="640"/>
      <c r="G11" s="1089"/>
      <c r="H11" s="1090"/>
      <c r="I11" s="1090"/>
      <c r="J11" s="1090"/>
      <c r="K11" s="1089" t="s">
        <v>406</v>
      </c>
      <c r="L11" s="1090"/>
      <c r="M11" s="1090"/>
      <c r="N11" s="1089"/>
      <c r="O11" s="1091"/>
      <c r="P11" s="1091"/>
      <c r="Q11" s="1091"/>
      <c r="R11" s="1091"/>
      <c r="S11" s="1092"/>
      <c r="T11" s="1087"/>
      <c r="U11" s="1088"/>
    </row>
    <row r="12" spans="1:21" ht="25.5" x14ac:dyDescent="0.2">
      <c r="A12" s="1089"/>
      <c r="B12" s="1089"/>
      <c r="C12" s="1089"/>
      <c r="D12" s="526" t="s">
        <v>407</v>
      </c>
      <c r="E12" s="640"/>
      <c r="F12" s="640"/>
      <c r="G12" s="1089"/>
      <c r="H12" s="1090"/>
      <c r="I12" s="1090"/>
      <c r="J12" s="1090"/>
      <c r="K12" s="1089"/>
      <c r="L12" s="1090"/>
      <c r="M12" s="1090"/>
      <c r="N12" s="1089"/>
      <c r="O12" s="1091"/>
      <c r="P12" s="1091"/>
      <c r="Q12" s="1091"/>
      <c r="R12" s="1091"/>
      <c r="S12" s="1092"/>
      <c r="T12" s="1087"/>
      <c r="U12" s="1088"/>
    </row>
    <row r="13" spans="1:21" ht="85.5" customHeight="1" x14ac:dyDescent="0.2">
      <c r="A13" s="1089" t="s">
        <v>408</v>
      </c>
      <c r="B13" s="1089" t="s">
        <v>409</v>
      </c>
      <c r="C13" s="1089" t="s">
        <v>410</v>
      </c>
      <c r="D13" s="1089" t="s">
        <v>405</v>
      </c>
      <c r="E13" s="1101"/>
      <c r="F13" s="1101"/>
      <c r="G13" s="1089" t="s">
        <v>411</v>
      </c>
      <c r="H13" s="1090" t="s">
        <v>386</v>
      </c>
      <c r="I13" s="1090" t="s">
        <v>141</v>
      </c>
      <c r="J13" s="1090" t="s">
        <v>342</v>
      </c>
      <c r="K13" s="831" t="s">
        <v>412</v>
      </c>
      <c r="L13" s="1090" t="s">
        <v>388</v>
      </c>
      <c r="M13" s="1090" t="s">
        <v>389</v>
      </c>
      <c r="N13" s="1089" t="s">
        <v>413</v>
      </c>
      <c r="O13" s="1089" t="s">
        <v>414</v>
      </c>
      <c r="P13" s="1091" t="s">
        <v>356</v>
      </c>
      <c r="Q13" s="1091" t="s">
        <v>391</v>
      </c>
      <c r="R13" s="1091" t="s">
        <v>415</v>
      </c>
      <c r="S13" s="1102">
        <v>2</v>
      </c>
      <c r="T13" s="1087">
        <v>1</v>
      </c>
      <c r="U13" s="1088" t="s">
        <v>2767</v>
      </c>
    </row>
    <row r="14" spans="1:21" ht="38.25" customHeight="1" x14ac:dyDescent="0.2">
      <c r="A14" s="1089"/>
      <c r="B14" s="1089"/>
      <c r="C14" s="1089"/>
      <c r="D14" s="1089"/>
      <c r="E14" s="1101"/>
      <c r="F14" s="1101"/>
      <c r="G14" s="1089"/>
      <c r="H14" s="1090"/>
      <c r="I14" s="1090"/>
      <c r="J14" s="1090"/>
      <c r="K14" s="526" t="s">
        <v>416</v>
      </c>
      <c r="L14" s="1090"/>
      <c r="M14" s="1090"/>
      <c r="N14" s="1089"/>
      <c r="O14" s="1089"/>
      <c r="P14" s="1091"/>
      <c r="Q14" s="1091"/>
      <c r="R14" s="1091"/>
      <c r="S14" s="1102"/>
      <c r="T14" s="1087"/>
      <c r="U14" s="1088"/>
    </row>
    <row r="15" spans="1:21" ht="114.75" x14ac:dyDescent="0.2">
      <c r="A15" s="1089"/>
      <c r="B15" s="1089"/>
      <c r="C15" s="1089"/>
      <c r="D15" s="526" t="s">
        <v>407</v>
      </c>
      <c r="E15" s="640"/>
      <c r="F15" s="640"/>
      <c r="G15" s="1089"/>
      <c r="H15" s="1090"/>
      <c r="I15" s="1090"/>
      <c r="J15" s="1090"/>
      <c r="K15" s="526" t="s">
        <v>417</v>
      </c>
      <c r="L15" s="1090"/>
      <c r="M15" s="1090"/>
      <c r="N15" s="526" t="s">
        <v>418</v>
      </c>
      <c r="O15" s="1089"/>
      <c r="P15" s="1091"/>
      <c r="Q15" s="1091"/>
      <c r="R15" s="832" t="s">
        <v>419</v>
      </c>
      <c r="S15" s="833">
        <v>1500</v>
      </c>
      <c r="T15" s="837">
        <v>0.96466666666666667</v>
      </c>
      <c r="U15" s="842" t="s">
        <v>2768</v>
      </c>
    </row>
    <row r="16" spans="1:21" ht="51" x14ac:dyDescent="0.2">
      <c r="A16" s="1089"/>
      <c r="B16" s="1089"/>
      <c r="C16" s="1089"/>
      <c r="D16" s="1091" t="s">
        <v>420</v>
      </c>
      <c r="E16" s="1101"/>
      <c r="F16" s="1101"/>
      <c r="G16" s="1089"/>
      <c r="H16" s="1090"/>
      <c r="I16" s="1090"/>
      <c r="J16" s="1090"/>
      <c r="K16" s="1089" t="s">
        <v>421</v>
      </c>
      <c r="L16" s="1090"/>
      <c r="M16" s="1090"/>
      <c r="N16" s="1091" t="s">
        <v>422</v>
      </c>
      <c r="O16" s="1091" t="s">
        <v>423</v>
      </c>
      <c r="P16" s="1091" t="s">
        <v>356</v>
      </c>
      <c r="Q16" s="1091" t="s">
        <v>391</v>
      </c>
      <c r="R16" s="832" t="s">
        <v>424</v>
      </c>
      <c r="S16" s="832">
        <v>50</v>
      </c>
      <c r="T16" s="1087">
        <v>1</v>
      </c>
      <c r="U16" s="842" t="s">
        <v>2769</v>
      </c>
    </row>
    <row r="17" spans="1:21" ht="63.75" x14ac:dyDescent="0.2">
      <c r="A17" s="1089"/>
      <c r="B17" s="1089"/>
      <c r="C17" s="1089"/>
      <c r="D17" s="1091"/>
      <c r="E17" s="1101"/>
      <c r="F17" s="1101"/>
      <c r="G17" s="1089"/>
      <c r="H17" s="1090"/>
      <c r="I17" s="1090"/>
      <c r="J17" s="1090"/>
      <c r="K17" s="1089"/>
      <c r="L17" s="1090"/>
      <c r="M17" s="1090"/>
      <c r="N17" s="1091"/>
      <c r="O17" s="1091"/>
      <c r="P17" s="1091"/>
      <c r="Q17" s="1091"/>
      <c r="R17" s="832" t="s">
        <v>425</v>
      </c>
      <c r="S17" s="832">
        <v>30</v>
      </c>
      <c r="T17" s="1087"/>
      <c r="U17" s="842" t="s">
        <v>2770</v>
      </c>
    </row>
    <row r="18" spans="1:21" ht="38.25" x14ac:dyDescent="0.2">
      <c r="A18" s="1089" t="s">
        <v>426</v>
      </c>
      <c r="B18" s="1089" t="s">
        <v>427</v>
      </c>
      <c r="C18" s="1089" t="s">
        <v>382</v>
      </c>
      <c r="D18" s="526" t="s">
        <v>405</v>
      </c>
      <c r="E18" s="640"/>
      <c r="F18" s="640"/>
      <c r="G18" s="1089" t="s">
        <v>428</v>
      </c>
      <c r="H18" s="1090" t="s">
        <v>386</v>
      </c>
      <c r="I18" s="1090" t="s">
        <v>141</v>
      </c>
      <c r="J18" s="1090" t="s">
        <v>342</v>
      </c>
      <c r="K18" s="526" t="s">
        <v>416</v>
      </c>
      <c r="L18" s="1090" t="s">
        <v>388</v>
      </c>
      <c r="M18" s="1090" t="s">
        <v>389</v>
      </c>
      <c r="N18" s="1103" t="s">
        <v>429</v>
      </c>
      <c r="O18" s="1089" t="s">
        <v>430</v>
      </c>
      <c r="P18" s="1091" t="s">
        <v>356</v>
      </c>
      <c r="Q18" s="1091" t="s">
        <v>391</v>
      </c>
      <c r="R18" s="1105" t="s">
        <v>431</v>
      </c>
      <c r="S18" s="1093">
        <v>1</v>
      </c>
      <c r="T18" s="1087">
        <v>1</v>
      </c>
      <c r="U18" s="1088" t="s">
        <v>2771</v>
      </c>
    </row>
    <row r="19" spans="1:21" s="107" customFormat="1" ht="25.5" x14ac:dyDescent="0.2">
      <c r="A19" s="1089"/>
      <c r="B19" s="1104"/>
      <c r="C19" s="1104"/>
      <c r="D19" s="641" t="s">
        <v>407</v>
      </c>
      <c r="E19" s="642"/>
      <c r="F19" s="642"/>
      <c r="G19" s="1089"/>
      <c r="H19" s="1090"/>
      <c r="I19" s="1090"/>
      <c r="J19" s="1090"/>
      <c r="K19" s="1103" t="s">
        <v>417</v>
      </c>
      <c r="L19" s="1090"/>
      <c r="M19" s="1090"/>
      <c r="N19" s="1103"/>
      <c r="O19" s="1089"/>
      <c r="P19" s="1091"/>
      <c r="Q19" s="1091"/>
      <c r="R19" s="1105"/>
      <c r="S19" s="1093"/>
      <c r="T19" s="1087"/>
      <c r="U19" s="1088"/>
    </row>
    <row r="20" spans="1:21" s="107" customFormat="1" ht="51" x14ac:dyDescent="0.2">
      <c r="A20" s="1089"/>
      <c r="B20" s="1104"/>
      <c r="C20" s="1104"/>
      <c r="D20" s="641" t="s">
        <v>432</v>
      </c>
      <c r="E20" s="642"/>
      <c r="F20" s="642"/>
      <c r="G20" s="1089"/>
      <c r="H20" s="1090"/>
      <c r="I20" s="1090"/>
      <c r="J20" s="1090"/>
      <c r="K20" s="1103"/>
      <c r="L20" s="1090"/>
      <c r="M20" s="1090"/>
      <c r="N20" s="1103"/>
      <c r="O20" s="1089"/>
      <c r="P20" s="1091"/>
      <c r="Q20" s="1091"/>
      <c r="R20" s="1105"/>
      <c r="S20" s="1093"/>
      <c r="T20" s="1087"/>
      <c r="U20" s="1088"/>
    </row>
    <row r="21" spans="1:21" s="107" customFormat="1" ht="51" x14ac:dyDescent="0.2">
      <c r="A21" s="1089"/>
      <c r="B21" s="1104"/>
      <c r="C21" s="1104"/>
      <c r="D21" s="641" t="s">
        <v>433</v>
      </c>
      <c r="E21" s="642"/>
      <c r="F21" s="642"/>
      <c r="G21" s="1089"/>
      <c r="H21" s="1090"/>
      <c r="I21" s="1090"/>
      <c r="J21" s="1090"/>
      <c r="K21" s="641" t="s">
        <v>421</v>
      </c>
      <c r="L21" s="1090"/>
      <c r="M21" s="1090"/>
      <c r="N21" s="1103"/>
      <c r="O21" s="1089"/>
      <c r="P21" s="1091"/>
      <c r="Q21" s="1091"/>
      <c r="R21" s="1105"/>
      <c r="S21" s="1093"/>
      <c r="T21" s="1087"/>
      <c r="U21" s="1088"/>
    </row>
    <row r="23" spans="1:21" s="20" customFormat="1" ht="35.25" x14ac:dyDescent="0.25">
      <c r="A23" s="411">
        <f>COUNTIF(A6:A21,"*")</f>
        <v>3</v>
      </c>
      <c r="B23" s="19"/>
      <c r="D23" s="18"/>
      <c r="E23" s="18"/>
      <c r="F23" s="18"/>
      <c r="H23" s="21"/>
      <c r="I23" s="18"/>
      <c r="J23" s="18"/>
      <c r="K23" s="18"/>
      <c r="L23" s="22"/>
      <c r="M23" s="22"/>
      <c r="N23" s="411">
        <f>COUNTIF(N6:N21,"*")</f>
        <v>7</v>
      </c>
      <c r="O23" s="23"/>
      <c r="P23" s="23"/>
      <c r="Q23" s="23"/>
      <c r="S23" s="23"/>
      <c r="T23" s="499">
        <f>AVERAGE(T6:T21)</f>
        <v>0.95209523809523822</v>
      </c>
    </row>
    <row r="24" spans="1:21" s="76" customFormat="1" ht="42" customHeight="1" x14ac:dyDescent="0.2">
      <c r="A24" s="168" t="s">
        <v>2381</v>
      </c>
      <c r="B24" s="168"/>
      <c r="H24" s="412"/>
      <c r="I24" s="168"/>
      <c r="J24" s="168"/>
      <c r="K24" s="168"/>
      <c r="L24" s="413"/>
      <c r="N24" s="168" t="s">
        <v>2382</v>
      </c>
      <c r="R24" s="20"/>
      <c r="S24" s="23"/>
    </row>
    <row r="25" spans="1:21" x14ac:dyDescent="0.2">
      <c r="S25" s="72"/>
      <c r="T25" s="72"/>
      <c r="U25" s="72"/>
    </row>
  </sheetData>
  <mergeCells count="100">
    <mergeCell ref="Q18:Q21"/>
    <mergeCell ref="R18:R21"/>
    <mergeCell ref="S18:S21"/>
    <mergeCell ref="K16:K17"/>
    <mergeCell ref="N16:N17"/>
    <mergeCell ref="O16:O17"/>
    <mergeCell ref="P16:P17"/>
    <mergeCell ref="O18:O21"/>
    <mergeCell ref="P18:P21"/>
    <mergeCell ref="N18:N21"/>
    <mergeCell ref="L13:L17"/>
    <mergeCell ref="N13:N14"/>
    <mergeCell ref="M13:M17"/>
    <mergeCell ref="A18:A21"/>
    <mergeCell ref="B18:B21"/>
    <mergeCell ref="C18:C21"/>
    <mergeCell ref="G18:G21"/>
    <mergeCell ref="H18:H21"/>
    <mergeCell ref="I18:I21"/>
    <mergeCell ref="K19:K20"/>
    <mergeCell ref="J18:J21"/>
    <mergeCell ref="L18:L21"/>
    <mergeCell ref="M18:M21"/>
    <mergeCell ref="R9:R12"/>
    <mergeCell ref="S9:S12"/>
    <mergeCell ref="T16:T17"/>
    <mergeCell ref="O9:O12"/>
    <mergeCell ref="R13:R14"/>
    <mergeCell ref="S13:S14"/>
    <mergeCell ref="Q16:Q17"/>
    <mergeCell ref="O13:O15"/>
    <mergeCell ref="P13:P15"/>
    <mergeCell ref="Q13:Q15"/>
    <mergeCell ref="A13:A17"/>
    <mergeCell ref="B13:B17"/>
    <mergeCell ref="C13:C17"/>
    <mergeCell ref="D13:D14"/>
    <mergeCell ref="E13:E14"/>
    <mergeCell ref="D16:D17"/>
    <mergeCell ref="E16:E17"/>
    <mergeCell ref="F13:F14"/>
    <mergeCell ref="G13:G17"/>
    <mergeCell ref="H13:H17"/>
    <mergeCell ref="I13:I17"/>
    <mergeCell ref="J13:J17"/>
    <mergeCell ref="F16:F17"/>
    <mergeCell ref="O4:O5"/>
    <mergeCell ref="P4:Q4"/>
    <mergeCell ref="A6:A12"/>
    <mergeCell ref="B6:B12"/>
    <mergeCell ref="C6:C12"/>
    <mergeCell ref="D6:D8"/>
    <mergeCell ref="G6:G12"/>
    <mergeCell ref="O7:O8"/>
    <mergeCell ref="K9:K10"/>
    <mergeCell ref="N9:N12"/>
    <mergeCell ref="P9:P12"/>
    <mergeCell ref="Q9:Q12"/>
    <mergeCell ref="A4:B4"/>
    <mergeCell ref="C4:C5"/>
    <mergeCell ref="D4:F4"/>
    <mergeCell ref="G4:G5"/>
    <mergeCell ref="N4:N5"/>
    <mergeCell ref="J4:J5"/>
    <mergeCell ref="K4:K5"/>
    <mergeCell ref="L4:L5"/>
    <mergeCell ref="M4:M5"/>
    <mergeCell ref="A1:B2"/>
    <mergeCell ref="C1:T1"/>
    <mergeCell ref="C2:T2"/>
    <mergeCell ref="A3:E3"/>
    <mergeCell ref="F3:U3"/>
    <mergeCell ref="H6:H12"/>
    <mergeCell ref="E8:E9"/>
    <mergeCell ref="F8:F9"/>
    <mergeCell ref="D9:D10"/>
    <mergeCell ref="I4:I5"/>
    <mergeCell ref="H4:H5"/>
    <mergeCell ref="T7:T8"/>
    <mergeCell ref="U7:U8"/>
    <mergeCell ref="R4:R5"/>
    <mergeCell ref="S4:S5"/>
    <mergeCell ref="T4:T5"/>
    <mergeCell ref="U4:U5"/>
    <mergeCell ref="N7:N8"/>
    <mergeCell ref="P7:P8"/>
    <mergeCell ref="Q7:Q8"/>
    <mergeCell ref="R7:R8"/>
    <mergeCell ref="S7:S8"/>
    <mergeCell ref="K11:K12"/>
    <mergeCell ref="I6:I12"/>
    <mergeCell ref="J6:J12"/>
    <mergeCell ref="L6:L12"/>
    <mergeCell ref="M6:M12"/>
    <mergeCell ref="T18:T21"/>
    <mergeCell ref="U18:U21"/>
    <mergeCell ref="T9:T12"/>
    <mergeCell ref="U9:U12"/>
    <mergeCell ref="T13:T14"/>
    <mergeCell ref="U13:U1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topLeftCell="A11" zoomScale="70" zoomScaleNormal="70" workbookViewId="0">
      <selection activeCell="A3" sqref="A3:U15"/>
    </sheetView>
  </sheetViews>
  <sheetFormatPr baseColWidth="10" defaultRowHeight="12.75" x14ac:dyDescent="0.2"/>
  <cols>
    <col min="1" max="1" width="33" style="110" customWidth="1"/>
    <col min="2" max="2" width="19.5703125" style="110" customWidth="1"/>
    <col min="3" max="3" width="15.28515625" style="99" customWidth="1"/>
    <col min="4" max="6" width="17.5703125" style="99" customWidth="1"/>
    <col min="7" max="7" width="18.85546875" style="99" customWidth="1"/>
    <col min="8" max="8" width="6.140625" style="114" customWidth="1"/>
    <col min="9" max="10" width="5.7109375" style="110" customWidth="1"/>
    <col min="11" max="11" width="19.42578125" style="110" customWidth="1"/>
    <col min="12" max="12" width="8.140625" style="109" customWidth="1"/>
    <col min="13" max="13" width="6.28515625" style="99" customWidth="1"/>
    <col min="14" max="14" width="21.5703125" style="110" customWidth="1"/>
    <col min="15" max="15" width="18.140625" style="99" customWidth="1"/>
    <col min="16" max="17" width="11.5703125" style="45" customWidth="1"/>
    <col min="18" max="18" width="19.42578125" style="99" customWidth="1"/>
    <col min="19" max="19" width="8.7109375" style="99" customWidth="1"/>
    <col min="20" max="20" width="16.140625" style="99" customWidth="1"/>
    <col min="21" max="21" width="50.42578125" style="110" customWidth="1"/>
    <col min="22" max="256" width="11.42578125" style="99"/>
    <col min="257" max="257" width="33" style="99" customWidth="1"/>
    <col min="258" max="258" width="19.5703125" style="99" customWidth="1"/>
    <col min="259" max="259" width="15.28515625" style="99" customWidth="1"/>
    <col min="260" max="262" width="17.5703125" style="99" customWidth="1"/>
    <col min="263" max="263" width="18.85546875" style="99" customWidth="1"/>
    <col min="264" max="264" width="6.140625" style="99" customWidth="1"/>
    <col min="265" max="266" width="5.7109375" style="99" customWidth="1"/>
    <col min="267" max="267" width="19.42578125" style="99" customWidth="1"/>
    <col min="268" max="268" width="8.140625" style="99" customWidth="1"/>
    <col min="269" max="269" width="6.28515625" style="99" customWidth="1"/>
    <col min="270" max="270" width="21.5703125" style="99" customWidth="1"/>
    <col min="271" max="271" width="18.140625" style="99" customWidth="1"/>
    <col min="272" max="273" width="11.5703125" style="99" customWidth="1"/>
    <col min="274" max="274" width="19.42578125" style="99" customWidth="1"/>
    <col min="275" max="275" width="8.7109375" style="99" customWidth="1"/>
    <col min="276" max="276" width="16.140625" style="99" customWidth="1"/>
    <col min="277" max="277" width="27.7109375" style="99" customWidth="1"/>
    <col min="278" max="512" width="11.42578125" style="99"/>
    <col min="513" max="513" width="33" style="99" customWidth="1"/>
    <col min="514" max="514" width="19.5703125" style="99" customWidth="1"/>
    <col min="515" max="515" width="15.28515625" style="99" customWidth="1"/>
    <col min="516" max="518" width="17.5703125" style="99" customWidth="1"/>
    <col min="519" max="519" width="18.85546875" style="99" customWidth="1"/>
    <col min="520" max="520" width="6.140625" style="99" customWidth="1"/>
    <col min="521" max="522" width="5.7109375" style="99" customWidth="1"/>
    <col min="523" max="523" width="19.42578125" style="99" customWidth="1"/>
    <col min="524" max="524" width="8.140625" style="99" customWidth="1"/>
    <col min="525" max="525" width="6.28515625" style="99" customWidth="1"/>
    <col min="526" max="526" width="21.5703125" style="99" customWidth="1"/>
    <col min="527" max="527" width="18.140625" style="99" customWidth="1"/>
    <col min="528" max="529" width="11.5703125" style="99" customWidth="1"/>
    <col min="530" max="530" width="19.42578125" style="99" customWidth="1"/>
    <col min="531" max="531" width="8.7109375" style="99" customWidth="1"/>
    <col min="532" max="532" width="16.140625" style="99" customWidth="1"/>
    <col min="533" max="533" width="27.7109375" style="99" customWidth="1"/>
    <col min="534" max="768" width="11.42578125" style="99"/>
    <col min="769" max="769" width="33" style="99" customWidth="1"/>
    <col min="770" max="770" width="19.5703125" style="99" customWidth="1"/>
    <col min="771" max="771" width="15.28515625" style="99" customWidth="1"/>
    <col min="772" max="774" width="17.5703125" style="99" customWidth="1"/>
    <col min="775" max="775" width="18.85546875" style="99" customWidth="1"/>
    <col min="776" max="776" width="6.140625" style="99" customWidth="1"/>
    <col min="777" max="778" width="5.7109375" style="99" customWidth="1"/>
    <col min="779" max="779" width="19.42578125" style="99" customWidth="1"/>
    <col min="780" max="780" width="8.140625" style="99" customWidth="1"/>
    <col min="781" max="781" width="6.28515625" style="99" customWidth="1"/>
    <col min="782" max="782" width="21.5703125" style="99" customWidth="1"/>
    <col min="783" max="783" width="18.140625" style="99" customWidth="1"/>
    <col min="784" max="785" width="11.5703125" style="99" customWidth="1"/>
    <col min="786" max="786" width="19.42578125" style="99" customWidth="1"/>
    <col min="787" max="787" width="8.7109375" style="99" customWidth="1"/>
    <col min="788" max="788" width="16.140625" style="99" customWidth="1"/>
    <col min="789" max="789" width="27.7109375" style="99" customWidth="1"/>
    <col min="790" max="1024" width="11.42578125" style="99"/>
    <col min="1025" max="1025" width="33" style="99" customWidth="1"/>
    <col min="1026" max="1026" width="19.5703125" style="99" customWidth="1"/>
    <col min="1027" max="1027" width="15.28515625" style="99" customWidth="1"/>
    <col min="1028" max="1030" width="17.5703125" style="99" customWidth="1"/>
    <col min="1031" max="1031" width="18.85546875" style="99" customWidth="1"/>
    <col min="1032" max="1032" width="6.140625" style="99" customWidth="1"/>
    <col min="1033" max="1034" width="5.7109375" style="99" customWidth="1"/>
    <col min="1035" max="1035" width="19.42578125" style="99" customWidth="1"/>
    <col min="1036" max="1036" width="8.140625" style="99" customWidth="1"/>
    <col min="1037" max="1037" width="6.28515625" style="99" customWidth="1"/>
    <col min="1038" max="1038" width="21.5703125" style="99" customWidth="1"/>
    <col min="1039" max="1039" width="18.140625" style="99" customWidth="1"/>
    <col min="1040" max="1041" width="11.5703125" style="99" customWidth="1"/>
    <col min="1042" max="1042" width="19.42578125" style="99" customWidth="1"/>
    <col min="1043" max="1043" width="8.7109375" style="99" customWidth="1"/>
    <col min="1044" max="1044" width="16.140625" style="99" customWidth="1"/>
    <col min="1045" max="1045" width="27.7109375" style="99" customWidth="1"/>
    <col min="1046" max="1280" width="11.42578125" style="99"/>
    <col min="1281" max="1281" width="33" style="99" customWidth="1"/>
    <col min="1282" max="1282" width="19.5703125" style="99" customWidth="1"/>
    <col min="1283" max="1283" width="15.28515625" style="99" customWidth="1"/>
    <col min="1284" max="1286" width="17.5703125" style="99" customWidth="1"/>
    <col min="1287" max="1287" width="18.85546875" style="99" customWidth="1"/>
    <col min="1288" max="1288" width="6.140625" style="99" customWidth="1"/>
    <col min="1289" max="1290" width="5.7109375" style="99" customWidth="1"/>
    <col min="1291" max="1291" width="19.42578125" style="99" customWidth="1"/>
    <col min="1292" max="1292" width="8.140625" style="99" customWidth="1"/>
    <col min="1293" max="1293" width="6.28515625" style="99" customWidth="1"/>
    <col min="1294" max="1294" width="21.5703125" style="99" customWidth="1"/>
    <col min="1295" max="1295" width="18.140625" style="99" customWidth="1"/>
    <col min="1296" max="1297" width="11.5703125" style="99" customWidth="1"/>
    <col min="1298" max="1298" width="19.42578125" style="99" customWidth="1"/>
    <col min="1299" max="1299" width="8.7109375" style="99" customWidth="1"/>
    <col min="1300" max="1300" width="16.140625" style="99" customWidth="1"/>
    <col min="1301" max="1301" width="27.7109375" style="99" customWidth="1"/>
    <col min="1302" max="1536" width="11.42578125" style="99"/>
    <col min="1537" max="1537" width="33" style="99" customWidth="1"/>
    <col min="1538" max="1538" width="19.5703125" style="99" customWidth="1"/>
    <col min="1539" max="1539" width="15.28515625" style="99" customWidth="1"/>
    <col min="1540" max="1542" width="17.5703125" style="99" customWidth="1"/>
    <col min="1543" max="1543" width="18.85546875" style="99" customWidth="1"/>
    <col min="1544" max="1544" width="6.140625" style="99" customWidth="1"/>
    <col min="1545" max="1546" width="5.7109375" style="99" customWidth="1"/>
    <col min="1547" max="1547" width="19.42578125" style="99" customWidth="1"/>
    <col min="1548" max="1548" width="8.140625" style="99" customWidth="1"/>
    <col min="1549" max="1549" width="6.28515625" style="99" customWidth="1"/>
    <col min="1550" max="1550" width="21.5703125" style="99" customWidth="1"/>
    <col min="1551" max="1551" width="18.140625" style="99" customWidth="1"/>
    <col min="1552" max="1553" width="11.5703125" style="99" customWidth="1"/>
    <col min="1554" max="1554" width="19.42578125" style="99" customWidth="1"/>
    <col min="1555" max="1555" width="8.7109375" style="99" customWidth="1"/>
    <col min="1556" max="1556" width="16.140625" style="99" customWidth="1"/>
    <col min="1557" max="1557" width="27.7109375" style="99" customWidth="1"/>
    <col min="1558" max="1792" width="11.42578125" style="99"/>
    <col min="1793" max="1793" width="33" style="99" customWidth="1"/>
    <col min="1794" max="1794" width="19.5703125" style="99" customWidth="1"/>
    <col min="1795" max="1795" width="15.28515625" style="99" customWidth="1"/>
    <col min="1796" max="1798" width="17.5703125" style="99" customWidth="1"/>
    <col min="1799" max="1799" width="18.85546875" style="99" customWidth="1"/>
    <col min="1800" max="1800" width="6.140625" style="99" customWidth="1"/>
    <col min="1801" max="1802" width="5.7109375" style="99" customWidth="1"/>
    <col min="1803" max="1803" width="19.42578125" style="99" customWidth="1"/>
    <col min="1804" max="1804" width="8.140625" style="99" customWidth="1"/>
    <col min="1805" max="1805" width="6.28515625" style="99" customWidth="1"/>
    <col min="1806" max="1806" width="21.5703125" style="99" customWidth="1"/>
    <col min="1807" max="1807" width="18.140625" style="99" customWidth="1"/>
    <col min="1808" max="1809" width="11.5703125" style="99" customWidth="1"/>
    <col min="1810" max="1810" width="19.42578125" style="99" customWidth="1"/>
    <col min="1811" max="1811" width="8.7109375" style="99" customWidth="1"/>
    <col min="1812" max="1812" width="16.140625" style="99" customWidth="1"/>
    <col min="1813" max="1813" width="27.7109375" style="99" customWidth="1"/>
    <col min="1814" max="2048" width="11.42578125" style="99"/>
    <col min="2049" max="2049" width="33" style="99" customWidth="1"/>
    <col min="2050" max="2050" width="19.5703125" style="99" customWidth="1"/>
    <col min="2051" max="2051" width="15.28515625" style="99" customWidth="1"/>
    <col min="2052" max="2054" width="17.5703125" style="99" customWidth="1"/>
    <col min="2055" max="2055" width="18.85546875" style="99" customWidth="1"/>
    <col min="2056" max="2056" width="6.140625" style="99" customWidth="1"/>
    <col min="2057" max="2058" width="5.7109375" style="99" customWidth="1"/>
    <col min="2059" max="2059" width="19.42578125" style="99" customWidth="1"/>
    <col min="2060" max="2060" width="8.140625" style="99" customWidth="1"/>
    <col min="2061" max="2061" width="6.28515625" style="99" customWidth="1"/>
    <col min="2062" max="2062" width="21.5703125" style="99" customWidth="1"/>
    <col min="2063" max="2063" width="18.140625" style="99" customWidth="1"/>
    <col min="2064" max="2065" width="11.5703125" style="99" customWidth="1"/>
    <col min="2066" max="2066" width="19.42578125" style="99" customWidth="1"/>
    <col min="2067" max="2067" width="8.7109375" style="99" customWidth="1"/>
    <col min="2068" max="2068" width="16.140625" style="99" customWidth="1"/>
    <col min="2069" max="2069" width="27.7109375" style="99" customWidth="1"/>
    <col min="2070" max="2304" width="11.42578125" style="99"/>
    <col min="2305" max="2305" width="33" style="99" customWidth="1"/>
    <col min="2306" max="2306" width="19.5703125" style="99" customWidth="1"/>
    <col min="2307" max="2307" width="15.28515625" style="99" customWidth="1"/>
    <col min="2308" max="2310" width="17.5703125" style="99" customWidth="1"/>
    <col min="2311" max="2311" width="18.85546875" style="99" customWidth="1"/>
    <col min="2312" max="2312" width="6.140625" style="99" customWidth="1"/>
    <col min="2313" max="2314" width="5.7109375" style="99" customWidth="1"/>
    <col min="2315" max="2315" width="19.42578125" style="99" customWidth="1"/>
    <col min="2316" max="2316" width="8.140625" style="99" customWidth="1"/>
    <col min="2317" max="2317" width="6.28515625" style="99" customWidth="1"/>
    <col min="2318" max="2318" width="21.5703125" style="99" customWidth="1"/>
    <col min="2319" max="2319" width="18.140625" style="99" customWidth="1"/>
    <col min="2320" max="2321" width="11.5703125" style="99" customWidth="1"/>
    <col min="2322" max="2322" width="19.42578125" style="99" customWidth="1"/>
    <col min="2323" max="2323" width="8.7109375" style="99" customWidth="1"/>
    <col min="2324" max="2324" width="16.140625" style="99" customWidth="1"/>
    <col min="2325" max="2325" width="27.7109375" style="99" customWidth="1"/>
    <col min="2326" max="2560" width="11.42578125" style="99"/>
    <col min="2561" max="2561" width="33" style="99" customWidth="1"/>
    <col min="2562" max="2562" width="19.5703125" style="99" customWidth="1"/>
    <col min="2563" max="2563" width="15.28515625" style="99" customWidth="1"/>
    <col min="2564" max="2566" width="17.5703125" style="99" customWidth="1"/>
    <col min="2567" max="2567" width="18.85546875" style="99" customWidth="1"/>
    <col min="2568" max="2568" width="6.140625" style="99" customWidth="1"/>
    <col min="2569" max="2570" width="5.7109375" style="99" customWidth="1"/>
    <col min="2571" max="2571" width="19.42578125" style="99" customWidth="1"/>
    <col min="2572" max="2572" width="8.140625" style="99" customWidth="1"/>
    <col min="2573" max="2573" width="6.28515625" style="99" customWidth="1"/>
    <col min="2574" max="2574" width="21.5703125" style="99" customWidth="1"/>
    <col min="2575" max="2575" width="18.140625" style="99" customWidth="1"/>
    <col min="2576" max="2577" width="11.5703125" style="99" customWidth="1"/>
    <col min="2578" max="2578" width="19.42578125" style="99" customWidth="1"/>
    <col min="2579" max="2579" width="8.7109375" style="99" customWidth="1"/>
    <col min="2580" max="2580" width="16.140625" style="99" customWidth="1"/>
    <col min="2581" max="2581" width="27.7109375" style="99" customWidth="1"/>
    <col min="2582" max="2816" width="11.42578125" style="99"/>
    <col min="2817" max="2817" width="33" style="99" customWidth="1"/>
    <col min="2818" max="2818" width="19.5703125" style="99" customWidth="1"/>
    <col min="2819" max="2819" width="15.28515625" style="99" customWidth="1"/>
    <col min="2820" max="2822" width="17.5703125" style="99" customWidth="1"/>
    <col min="2823" max="2823" width="18.85546875" style="99" customWidth="1"/>
    <col min="2824" max="2824" width="6.140625" style="99" customWidth="1"/>
    <col min="2825" max="2826" width="5.7109375" style="99" customWidth="1"/>
    <col min="2827" max="2827" width="19.42578125" style="99" customWidth="1"/>
    <col min="2828" max="2828" width="8.140625" style="99" customWidth="1"/>
    <col min="2829" max="2829" width="6.28515625" style="99" customWidth="1"/>
    <col min="2830" max="2830" width="21.5703125" style="99" customWidth="1"/>
    <col min="2831" max="2831" width="18.140625" style="99" customWidth="1"/>
    <col min="2832" max="2833" width="11.5703125" style="99" customWidth="1"/>
    <col min="2834" max="2834" width="19.42578125" style="99" customWidth="1"/>
    <col min="2835" max="2835" width="8.7109375" style="99" customWidth="1"/>
    <col min="2836" max="2836" width="16.140625" style="99" customWidth="1"/>
    <col min="2837" max="2837" width="27.7109375" style="99" customWidth="1"/>
    <col min="2838" max="3072" width="11.42578125" style="99"/>
    <col min="3073" max="3073" width="33" style="99" customWidth="1"/>
    <col min="3074" max="3074" width="19.5703125" style="99" customWidth="1"/>
    <col min="3075" max="3075" width="15.28515625" style="99" customWidth="1"/>
    <col min="3076" max="3078" width="17.5703125" style="99" customWidth="1"/>
    <col min="3079" max="3079" width="18.85546875" style="99" customWidth="1"/>
    <col min="3080" max="3080" width="6.140625" style="99" customWidth="1"/>
    <col min="3081" max="3082" width="5.7109375" style="99" customWidth="1"/>
    <col min="3083" max="3083" width="19.42578125" style="99" customWidth="1"/>
    <col min="3084" max="3084" width="8.140625" style="99" customWidth="1"/>
    <col min="3085" max="3085" width="6.28515625" style="99" customWidth="1"/>
    <col min="3086" max="3086" width="21.5703125" style="99" customWidth="1"/>
    <col min="3087" max="3087" width="18.140625" style="99" customWidth="1"/>
    <col min="3088" max="3089" width="11.5703125" style="99" customWidth="1"/>
    <col min="3090" max="3090" width="19.42578125" style="99" customWidth="1"/>
    <col min="3091" max="3091" width="8.7109375" style="99" customWidth="1"/>
    <col min="3092" max="3092" width="16.140625" style="99" customWidth="1"/>
    <col min="3093" max="3093" width="27.7109375" style="99" customWidth="1"/>
    <col min="3094" max="3328" width="11.42578125" style="99"/>
    <col min="3329" max="3329" width="33" style="99" customWidth="1"/>
    <col min="3330" max="3330" width="19.5703125" style="99" customWidth="1"/>
    <col min="3331" max="3331" width="15.28515625" style="99" customWidth="1"/>
    <col min="3332" max="3334" width="17.5703125" style="99" customWidth="1"/>
    <col min="3335" max="3335" width="18.85546875" style="99" customWidth="1"/>
    <col min="3336" max="3336" width="6.140625" style="99" customWidth="1"/>
    <col min="3337" max="3338" width="5.7109375" style="99" customWidth="1"/>
    <col min="3339" max="3339" width="19.42578125" style="99" customWidth="1"/>
    <col min="3340" max="3340" width="8.140625" style="99" customWidth="1"/>
    <col min="3341" max="3341" width="6.28515625" style="99" customWidth="1"/>
    <col min="3342" max="3342" width="21.5703125" style="99" customWidth="1"/>
    <col min="3343" max="3343" width="18.140625" style="99" customWidth="1"/>
    <col min="3344" max="3345" width="11.5703125" style="99" customWidth="1"/>
    <col min="3346" max="3346" width="19.42578125" style="99" customWidth="1"/>
    <col min="3347" max="3347" width="8.7109375" style="99" customWidth="1"/>
    <col min="3348" max="3348" width="16.140625" style="99" customWidth="1"/>
    <col min="3349" max="3349" width="27.7109375" style="99" customWidth="1"/>
    <col min="3350" max="3584" width="11.42578125" style="99"/>
    <col min="3585" max="3585" width="33" style="99" customWidth="1"/>
    <col min="3586" max="3586" width="19.5703125" style="99" customWidth="1"/>
    <col min="3587" max="3587" width="15.28515625" style="99" customWidth="1"/>
    <col min="3588" max="3590" width="17.5703125" style="99" customWidth="1"/>
    <col min="3591" max="3591" width="18.85546875" style="99" customWidth="1"/>
    <col min="3592" max="3592" width="6.140625" style="99" customWidth="1"/>
    <col min="3593" max="3594" width="5.7109375" style="99" customWidth="1"/>
    <col min="3595" max="3595" width="19.42578125" style="99" customWidth="1"/>
    <col min="3596" max="3596" width="8.140625" style="99" customWidth="1"/>
    <col min="3597" max="3597" width="6.28515625" style="99" customWidth="1"/>
    <col min="3598" max="3598" width="21.5703125" style="99" customWidth="1"/>
    <col min="3599" max="3599" width="18.140625" style="99" customWidth="1"/>
    <col min="3600" max="3601" width="11.5703125" style="99" customWidth="1"/>
    <col min="3602" max="3602" width="19.42578125" style="99" customWidth="1"/>
    <col min="3603" max="3603" width="8.7109375" style="99" customWidth="1"/>
    <col min="3604" max="3604" width="16.140625" style="99" customWidth="1"/>
    <col min="3605" max="3605" width="27.7109375" style="99" customWidth="1"/>
    <col min="3606" max="3840" width="11.42578125" style="99"/>
    <col min="3841" max="3841" width="33" style="99" customWidth="1"/>
    <col min="3842" max="3842" width="19.5703125" style="99" customWidth="1"/>
    <col min="3843" max="3843" width="15.28515625" style="99" customWidth="1"/>
    <col min="3844" max="3846" width="17.5703125" style="99" customWidth="1"/>
    <col min="3847" max="3847" width="18.85546875" style="99" customWidth="1"/>
    <col min="3848" max="3848" width="6.140625" style="99" customWidth="1"/>
    <col min="3849" max="3850" width="5.7109375" style="99" customWidth="1"/>
    <col min="3851" max="3851" width="19.42578125" style="99" customWidth="1"/>
    <col min="3852" max="3852" width="8.140625" style="99" customWidth="1"/>
    <col min="3853" max="3853" width="6.28515625" style="99" customWidth="1"/>
    <col min="3854" max="3854" width="21.5703125" style="99" customWidth="1"/>
    <col min="3855" max="3855" width="18.140625" style="99" customWidth="1"/>
    <col min="3856" max="3857" width="11.5703125" style="99" customWidth="1"/>
    <col min="3858" max="3858" width="19.42578125" style="99" customWidth="1"/>
    <col min="3859" max="3859" width="8.7109375" style="99" customWidth="1"/>
    <col min="3860" max="3860" width="16.140625" style="99" customWidth="1"/>
    <col min="3861" max="3861" width="27.7109375" style="99" customWidth="1"/>
    <col min="3862" max="4096" width="11.42578125" style="99"/>
    <col min="4097" max="4097" width="33" style="99" customWidth="1"/>
    <col min="4098" max="4098" width="19.5703125" style="99" customWidth="1"/>
    <col min="4099" max="4099" width="15.28515625" style="99" customWidth="1"/>
    <col min="4100" max="4102" width="17.5703125" style="99" customWidth="1"/>
    <col min="4103" max="4103" width="18.85546875" style="99" customWidth="1"/>
    <col min="4104" max="4104" width="6.140625" style="99" customWidth="1"/>
    <col min="4105" max="4106" width="5.7109375" style="99" customWidth="1"/>
    <col min="4107" max="4107" width="19.42578125" style="99" customWidth="1"/>
    <col min="4108" max="4108" width="8.140625" style="99" customWidth="1"/>
    <col min="4109" max="4109" width="6.28515625" style="99" customWidth="1"/>
    <col min="4110" max="4110" width="21.5703125" style="99" customWidth="1"/>
    <col min="4111" max="4111" width="18.140625" style="99" customWidth="1"/>
    <col min="4112" max="4113" width="11.5703125" style="99" customWidth="1"/>
    <col min="4114" max="4114" width="19.42578125" style="99" customWidth="1"/>
    <col min="4115" max="4115" width="8.7109375" style="99" customWidth="1"/>
    <col min="4116" max="4116" width="16.140625" style="99" customWidth="1"/>
    <col min="4117" max="4117" width="27.7109375" style="99" customWidth="1"/>
    <col min="4118" max="4352" width="11.42578125" style="99"/>
    <col min="4353" max="4353" width="33" style="99" customWidth="1"/>
    <col min="4354" max="4354" width="19.5703125" style="99" customWidth="1"/>
    <col min="4355" max="4355" width="15.28515625" style="99" customWidth="1"/>
    <col min="4356" max="4358" width="17.5703125" style="99" customWidth="1"/>
    <col min="4359" max="4359" width="18.85546875" style="99" customWidth="1"/>
    <col min="4360" max="4360" width="6.140625" style="99" customWidth="1"/>
    <col min="4361" max="4362" width="5.7109375" style="99" customWidth="1"/>
    <col min="4363" max="4363" width="19.42578125" style="99" customWidth="1"/>
    <col min="4364" max="4364" width="8.140625" style="99" customWidth="1"/>
    <col min="4365" max="4365" width="6.28515625" style="99" customWidth="1"/>
    <col min="4366" max="4366" width="21.5703125" style="99" customWidth="1"/>
    <col min="4367" max="4367" width="18.140625" style="99" customWidth="1"/>
    <col min="4368" max="4369" width="11.5703125" style="99" customWidth="1"/>
    <col min="4370" max="4370" width="19.42578125" style="99" customWidth="1"/>
    <col min="4371" max="4371" width="8.7109375" style="99" customWidth="1"/>
    <col min="4372" max="4372" width="16.140625" style="99" customWidth="1"/>
    <col min="4373" max="4373" width="27.7109375" style="99" customWidth="1"/>
    <col min="4374" max="4608" width="11.42578125" style="99"/>
    <col min="4609" max="4609" width="33" style="99" customWidth="1"/>
    <col min="4610" max="4610" width="19.5703125" style="99" customWidth="1"/>
    <col min="4611" max="4611" width="15.28515625" style="99" customWidth="1"/>
    <col min="4612" max="4614" width="17.5703125" style="99" customWidth="1"/>
    <col min="4615" max="4615" width="18.85546875" style="99" customWidth="1"/>
    <col min="4616" max="4616" width="6.140625" style="99" customWidth="1"/>
    <col min="4617" max="4618" width="5.7109375" style="99" customWidth="1"/>
    <col min="4619" max="4619" width="19.42578125" style="99" customWidth="1"/>
    <col min="4620" max="4620" width="8.140625" style="99" customWidth="1"/>
    <col min="4621" max="4621" width="6.28515625" style="99" customWidth="1"/>
    <col min="4622" max="4622" width="21.5703125" style="99" customWidth="1"/>
    <col min="4623" max="4623" width="18.140625" style="99" customWidth="1"/>
    <col min="4624" max="4625" width="11.5703125" style="99" customWidth="1"/>
    <col min="4626" max="4626" width="19.42578125" style="99" customWidth="1"/>
    <col min="4627" max="4627" width="8.7109375" style="99" customWidth="1"/>
    <col min="4628" max="4628" width="16.140625" style="99" customWidth="1"/>
    <col min="4629" max="4629" width="27.7109375" style="99" customWidth="1"/>
    <col min="4630" max="4864" width="11.42578125" style="99"/>
    <col min="4865" max="4865" width="33" style="99" customWidth="1"/>
    <col min="4866" max="4866" width="19.5703125" style="99" customWidth="1"/>
    <col min="4867" max="4867" width="15.28515625" style="99" customWidth="1"/>
    <col min="4868" max="4870" width="17.5703125" style="99" customWidth="1"/>
    <col min="4871" max="4871" width="18.85546875" style="99" customWidth="1"/>
    <col min="4872" max="4872" width="6.140625" style="99" customWidth="1"/>
    <col min="4873" max="4874" width="5.7109375" style="99" customWidth="1"/>
    <col min="4875" max="4875" width="19.42578125" style="99" customWidth="1"/>
    <col min="4876" max="4876" width="8.140625" style="99" customWidth="1"/>
    <col min="4877" max="4877" width="6.28515625" style="99" customWidth="1"/>
    <col min="4878" max="4878" width="21.5703125" style="99" customWidth="1"/>
    <col min="4879" max="4879" width="18.140625" style="99" customWidth="1"/>
    <col min="4880" max="4881" width="11.5703125" style="99" customWidth="1"/>
    <col min="4882" max="4882" width="19.42578125" style="99" customWidth="1"/>
    <col min="4883" max="4883" width="8.7109375" style="99" customWidth="1"/>
    <col min="4884" max="4884" width="16.140625" style="99" customWidth="1"/>
    <col min="4885" max="4885" width="27.7109375" style="99" customWidth="1"/>
    <col min="4886" max="5120" width="11.42578125" style="99"/>
    <col min="5121" max="5121" width="33" style="99" customWidth="1"/>
    <col min="5122" max="5122" width="19.5703125" style="99" customWidth="1"/>
    <col min="5123" max="5123" width="15.28515625" style="99" customWidth="1"/>
    <col min="5124" max="5126" width="17.5703125" style="99" customWidth="1"/>
    <col min="5127" max="5127" width="18.85546875" style="99" customWidth="1"/>
    <col min="5128" max="5128" width="6.140625" style="99" customWidth="1"/>
    <col min="5129" max="5130" width="5.7109375" style="99" customWidth="1"/>
    <col min="5131" max="5131" width="19.42578125" style="99" customWidth="1"/>
    <col min="5132" max="5132" width="8.140625" style="99" customWidth="1"/>
    <col min="5133" max="5133" width="6.28515625" style="99" customWidth="1"/>
    <col min="5134" max="5134" width="21.5703125" style="99" customWidth="1"/>
    <col min="5135" max="5135" width="18.140625" style="99" customWidth="1"/>
    <col min="5136" max="5137" width="11.5703125" style="99" customWidth="1"/>
    <col min="5138" max="5138" width="19.42578125" style="99" customWidth="1"/>
    <col min="5139" max="5139" width="8.7109375" style="99" customWidth="1"/>
    <col min="5140" max="5140" width="16.140625" style="99" customWidth="1"/>
    <col min="5141" max="5141" width="27.7109375" style="99" customWidth="1"/>
    <col min="5142" max="5376" width="11.42578125" style="99"/>
    <col min="5377" max="5377" width="33" style="99" customWidth="1"/>
    <col min="5378" max="5378" width="19.5703125" style="99" customWidth="1"/>
    <col min="5379" max="5379" width="15.28515625" style="99" customWidth="1"/>
    <col min="5380" max="5382" width="17.5703125" style="99" customWidth="1"/>
    <col min="5383" max="5383" width="18.85546875" style="99" customWidth="1"/>
    <col min="5384" max="5384" width="6.140625" style="99" customWidth="1"/>
    <col min="5385" max="5386" width="5.7109375" style="99" customWidth="1"/>
    <col min="5387" max="5387" width="19.42578125" style="99" customWidth="1"/>
    <col min="5388" max="5388" width="8.140625" style="99" customWidth="1"/>
    <col min="5389" max="5389" width="6.28515625" style="99" customWidth="1"/>
    <col min="5390" max="5390" width="21.5703125" style="99" customWidth="1"/>
    <col min="5391" max="5391" width="18.140625" style="99" customWidth="1"/>
    <col min="5392" max="5393" width="11.5703125" style="99" customWidth="1"/>
    <col min="5394" max="5394" width="19.42578125" style="99" customWidth="1"/>
    <col min="5395" max="5395" width="8.7109375" style="99" customWidth="1"/>
    <col min="5396" max="5396" width="16.140625" style="99" customWidth="1"/>
    <col min="5397" max="5397" width="27.7109375" style="99" customWidth="1"/>
    <col min="5398" max="5632" width="11.42578125" style="99"/>
    <col min="5633" max="5633" width="33" style="99" customWidth="1"/>
    <col min="5634" max="5634" width="19.5703125" style="99" customWidth="1"/>
    <col min="5635" max="5635" width="15.28515625" style="99" customWidth="1"/>
    <col min="5636" max="5638" width="17.5703125" style="99" customWidth="1"/>
    <col min="5639" max="5639" width="18.85546875" style="99" customWidth="1"/>
    <col min="5640" max="5640" width="6.140625" style="99" customWidth="1"/>
    <col min="5641" max="5642" width="5.7109375" style="99" customWidth="1"/>
    <col min="5643" max="5643" width="19.42578125" style="99" customWidth="1"/>
    <col min="5644" max="5644" width="8.140625" style="99" customWidth="1"/>
    <col min="5645" max="5645" width="6.28515625" style="99" customWidth="1"/>
    <col min="5646" max="5646" width="21.5703125" style="99" customWidth="1"/>
    <col min="5647" max="5647" width="18.140625" style="99" customWidth="1"/>
    <col min="5648" max="5649" width="11.5703125" style="99" customWidth="1"/>
    <col min="5650" max="5650" width="19.42578125" style="99" customWidth="1"/>
    <col min="5651" max="5651" width="8.7109375" style="99" customWidth="1"/>
    <col min="5652" max="5652" width="16.140625" style="99" customWidth="1"/>
    <col min="5653" max="5653" width="27.7109375" style="99" customWidth="1"/>
    <col min="5654" max="5888" width="11.42578125" style="99"/>
    <col min="5889" max="5889" width="33" style="99" customWidth="1"/>
    <col min="5890" max="5890" width="19.5703125" style="99" customWidth="1"/>
    <col min="5891" max="5891" width="15.28515625" style="99" customWidth="1"/>
    <col min="5892" max="5894" width="17.5703125" style="99" customWidth="1"/>
    <col min="5895" max="5895" width="18.85546875" style="99" customWidth="1"/>
    <col min="5896" max="5896" width="6.140625" style="99" customWidth="1"/>
    <col min="5897" max="5898" width="5.7109375" style="99" customWidth="1"/>
    <col min="5899" max="5899" width="19.42578125" style="99" customWidth="1"/>
    <col min="5900" max="5900" width="8.140625" style="99" customWidth="1"/>
    <col min="5901" max="5901" width="6.28515625" style="99" customWidth="1"/>
    <col min="5902" max="5902" width="21.5703125" style="99" customWidth="1"/>
    <col min="5903" max="5903" width="18.140625" style="99" customWidth="1"/>
    <col min="5904" max="5905" width="11.5703125" style="99" customWidth="1"/>
    <col min="5906" max="5906" width="19.42578125" style="99" customWidth="1"/>
    <col min="5907" max="5907" width="8.7109375" style="99" customWidth="1"/>
    <col min="5908" max="5908" width="16.140625" style="99" customWidth="1"/>
    <col min="5909" max="5909" width="27.7109375" style="99" customWidth="1"/>
    <col min="5910" max="6144" width="11.42578125" style="99"/>
    <col min="6145" max="6145" width="33" style="99" customWidth="1"/>
    <col min="6146" max="6146" width="19.5703125" style="99" customWidth="1"/>
    <col min="6147" max="6147" width="15.28515625" style="99" customWidth="1"/>
    <col min="6148" max="6150" width="17.5703125" style="99" customWidth="1"/>
    <col min="6151" max="6151" width="18.85546875" style="99" customWidth="1"/>
    <col min="6152" max="6152" width="6.140625" style="99" customWidth="1"/>
    <col min="6153" max="6154" width="5.7109375" style="99" customWidth="1"/>
    <col min="6155" max="6155" width="19.42578125" style="99" customWidth="1"/>
    <col min="6156" max="6156" width="8.140625" style="99" customWidth="1"/>
    <col min="6157" max="6157" width="6.28515625" style="99" customWidth="1"/>
    <col min="6158" max="6158" width="21.5703125" style="99" customWidth="1"/>
    <col min="6159" max="6159" width="18.140625" style="99" customWidth="1"/>
    <col min="6160" max="6161" width="11.5703125" style="99" customWidth="1"/>
    <col min="6162" max="6162" width="19.42578125" style="99" customWidth="1"/>
    <col min="6163" max="6163" width="8.7109375" style="99" customWidth="1"/>
    <col min="6164" max="6164" width="16.140625" style="99" customWidth="1"/>
    <col min="6165" max="6165" width="27.7109375" style="99" customWidth="1"/>
    <col min="6166" max="6400" width="11.42578125" style="99"/>
    <col min="6401" max="6401" width="33" style="99" customWidth="1"/>
    <col min="6402" max="6402" width="19.5703125" style="99" customWidth="1"/>
    <col min="6403" max="6403" width="15.28515625" style="99" customWidth="1"/>
    <col min="6404" max="6406" width="17.5703125" style="99" customWidth="1"/>
    <col min="6407" max="6407" width="18.85546875" style="99" customWidth="1"/>
    <col min="6408" max="6408" width="6.140625" style="99" customWidth="1"/>
    <col min="6409" max="6410" width="5.7109375" style="99" customWidth="1"/>
    <col min="6411" max="6411" width="19.42578125" style="99" customWidth="1"/>
    <col min="6412" max="6412" width="8.140625" style="99" customWidth="1"/>
    <col min="6413" max="6413" width="6.28515625" style="99" customWidth="1"/>
    <col min="6414" max="6414" width="21.5703125" style="99" customWidth="1"/>
    <col min="6415" max="6415" width="18.140625" style="99" customWidth="1"/>
    <col min="6416" max="6417" width="11.5703125" style="99" customWidth="1"/>
    <col min="6418" max="6418" width="19.42578125" style="99" customWidth="1"/>
    <col min="6419" max="6419" width="8.7109375" style="99" customWidth="1"/>
    <col min="6420" max="6420" width="16.140625" style="99" customWidth="1"/>
    <col min="6421" max="6421" width="27.7109375" style="99" customWidth="1"/>
    <col min="6422" max="6656" width="11.42578125" style="99"/>
    <col min="6657" max="6657" width="33" style="99" customWidth="1"/>
    <col min="6658" max="6658" width="19.5703125" style="99" customWidth="1"/>
    <col min="6659" max="6659" width="15.28515625" style="99" customWidth="1"/>
    <col min="6660" max="6662" width="17.5703125" style="99" customWidth="1"/>
    <col min="6663" max="6663" width="18.85546875" style="99" customWidth="1"/>
    <col min="6664" max="6664" width="6.140625" style="99" customWidth="1"/>
    <col min="6665" max="6666" width="5.7109375" style="99" customWidth="1"/>
    <col min="6667" max="6667" width="19.42578125" style="99" customWidth="1"/>
    <col min="6668" max="6668" width="8.140625" style="99" customWidth="1"/>
    <col min="6669" max="6669" width="6.28515625" style="99" customWidth="1"/>
    <col min="6670" max="6670" width="21.5703125" style="99" customWidth="1"/>
    <col min="6671" max="6671" width="18.140625" style="99" customWidth="1"/>
    <col min="6672" max="6673" width="11.5703125" style="99" customWidth="1"/>
    <col min="6674" max="6674" width="19.42578125" style="99" customWidth="1"/>
    <col min="6675" max="6675" width="8.7109375" style="99" customWidth="1"/>
    <col min="6676" max="6676" width="16.140625" style="99" customWidth="1"/>
    <col min="6677" max="6677" width="27.7109375" style="99" customWidth="1"/>
    <col min="6678" max="6912" width="11.42578125" style="99"/>
    <col min="6913" max="6913" width="33" style="99" customWidth="1"/>
    <col min="6914" max="6914" width="19.5703125" style="99" customWidth="1"/>
    <col min="6915" max="6915" width="15.28515625" style="99" customWidth="1"/>
    <col min="6916" max="6918" width="17.5703125" style="99" customWidth="1"/>
    <col min="6919" max="6919" width="18.85546875" style="99" customWidth="1"/>
    <col min="6920" max="6920" width="6.140625" style="99" customWidth="1"/>
    <col min="6921" max="6922" width="5.7109375" style="99" customWidth="1"/>
    <col min="6923" max="6923" width="19.42578125" style="99" customWidth="1"/>
    <col min="6924" max="6924" width="8.140625" style="99" customWidth="1"/>
    <col min="6925" max="6925" width="6.28515625" style="99" customWidth="1"/>
    <col min="6926" max="6926" width="21.5703125" style="99" customWidth="1"/>
    <col min="6927" max="6927" width="18.140625" style="99" customWidth="1"/>
    <col min="6928" max="6929" width="11.5703125" style="99" customWidth="1"/>
    <col min="6930" max="6930" width="19.42578125" style="99" customWidth="1"/>
    <col min="6931" max="6931" width="8.7109375" style="99" customWidth="1"/>
    <col min="6932" max="6932" width="16.140625" style="99" customWidth="1"/>
    <col min="6933" max="6933" width="27.7109375" style="99" customWidth="1"/>
    <col min="6934" max="7168" width="11.42578125" style="99"/>
    <col min="7169" max="7169" width="33" style="99" customWidth="1"/>
    <col min="7170" max="7170" width="19.5703125" style="99" customWidth="1"/>
    <col min="7171" max="7171" width="15.28515625" style="99" customWidth="1"/>
    <col min="7172" max="7174" width="17.5703125" style="99" customWidth="1"/>
    <col min="7175" max="7175" width="18.85546875" style="99" customWidth="1"/>
    <col min="7176" max="7176" width="6.140625" style="99" customWidth="1"/>
    <col min="7177" max="7178" width="5.7109375" style="99" customWidth="1"/>
    <col min="7179" max="7179" width="19.42578125" style="99" customWidth="1"/>
    <col min="7180" max="7180" width="8.140625" style="99" customWidth="1"/>
    <col min="7181" max="7181" width="6.28515625" style="99" customWidth="1"/>
    <col min="7182" max="7182" width="21.5703125" style="99" customWidth="1"/>
    <col min="7183" max="7183" width="18.140625" style="99" customWidth="1"/>
    <col min="7184" max="7185" width="11.5703125" style="99" customWidth="1"/>
    <col min="7186" max="7186" width="19.42578125" style="99" customWidth="1"/>
    <col min="7187" max="7187" width="8.7109375" style="99" customWidth="1"/>
    <col min="7188" max="7188" width="16.140625" style="99" customWidth="1"/>
    <col min="7189" max="7189" width="27.7109375" style="99" customWidth="1"/>
    <col min="7190" max="7424" width="11.42578125" style="99"/>
    <col min="7425" max="7425" width="33" style="99" customWidth="1"/>
    <col min="7426" max="7426" width="19.5703125" style="99" customWidth="1"/>
    <col min="7427" max="7427" width="15.28515625" style="99" customWidth="1"/>
    <col min="7428" max="7430" width="17.5703125" style="99" customWidth="1"/>
    <col min="7431" max="7431" width="18.85546875" style="99" customWidth="1"/>
    <col min="7432" max="7432" width="6.140625" style="99" customWidth="1"/>
    <col min="7433" max="7434" width="5.7109375" style="99" customWidth="1"/>
    <col min="7435" max="7435" width="19.42578125" style="99" customWidth="1"/>
    <col min="7436" max="7436" width="8.140625" style="99" customWidth="1"/>
    <col min="7437" max="7437" width="6.28515625" style="99" customWidth="1"/>
    <col min="7438" max="7438" width="21.5703125" style="99" customWidth="1"/>
    <col min="7439" max="7439" width="18.140625" style="99" customWidth="1"/>
    <col min="7440" max="7441" width="11.5703125" style="99" customWidth="1"/>
    <col min="7442" max="7442" width="19.42578125" style="99" customWidth="1"/>
    <col min="7443" max="7443" width="8.7109375" style="99" customWidth="1"/>
    <col min="7444" max="7444" width="16.140625" style="99" customWidth="1"/>
    <col min="7445" max="7445" width="27.7109375" style="99" customWidth="1"/>
    <col min="7446" max="7680" width="11.42578125" style="99"/>
    <col min="7681" max="7681" width="33" style="99" customWidth="1"/>
    <col min="7682" max="7682" width="19.5703125" style="99" customWidth="1"/>
    <col min="7683" max="7683" width="15.28515625" style="99" customWidth="1"/>
    <col min="7684" max="7686" width="17.5703125" style="99" customWidth="1"/>
    <col min="7687" max="7687" width="18.85546875" style="99" customWidth="1"/>
    <col min="7688" max="7688" width="6.140625" style="99" customWidth="1"/>
    <col min="7689" max="7690" width="5.7109375" style="99" customWidth="1"/>
    <col min="7691" max="7691" width="19.42578125" style="99" customWidth="1"/>
    <col min="7692" max="7692" width="8.140625" style="99" customWidth="1"/>
    <col min="7693" max="7693" width="6.28515625" style="99" customWidth="1"/>
    <col min="7694" max="7694" width="21.5703125" style="99" customWidth="1"/>
    <col min="7695" max="7695" width="18.140625" style="99" customWidth="1"/>
    <col min="7696" max="7697" width="11.5703125" style="99" customWidth="1"/>
    <col min="7698" max="7698" width="19.42578125" style="99" customWidth="1"/>
    <col min="7699" max="7699" width="8.7109375" style="99" customWidth="1"/>
    <col min="7700" max="7700" width="16.140625" style="99" customWidth="1"/>
    <col min="7701" max="7701" width="27.7109375" style="99" customWidth="1"/>
    <col min="7702" max="7936" width="11.42578125" style="99"/>
    <col min="7937" max="7937" width="33" style="99" customWidth="1"/>
    <col min="7938" max="7938" width="19.5703125" style="99" customWidth="1"/>
    <col min="7939" max="7939" width="15.28515625" style="99" customWidth="1"/>
    <col min="7940" max="7942" width="17.5703125" style="99" customWidth="1"/>
    <col min="7943" max="7943" width="18.85546875" style="99" customWidth="1"/>
    <col min="7944" max="7944" width="6.140625" style="99" customWidth="1"/>
    <col min="7945" max="7946" width="5.7109375" style="99" customWidth="1"/>
    <col min="7947" max="7947" width="19.42578125" style="99" customWidth="1"/>
    <col min="7948" max="7948" width="8.140625" style="99" customWidth="1"/>
    <col min="7949" max="7949" width="6.28515625" style="99" customWidth="1"/>
    <col min="7950" max="7950" width="21.5703125" style="99" customWidth="1"/>
    <col min="7951" max="7951" width="18.140625" style="99" customWidth="1"/>
    <col min="7952" max="7953" width="11.5703125" style="99" customWidth="1"/>
    <col min="7954" max="7954" width="19.42578125" style="99" customWidth="1"/>
    <col min="7955" max="7955" width="8.7109375" style="99" customWidth="1"/>
    <col min="7956" max="7956" width="16.140625" style="99" customWidth="1"/>
    <col min="7957" max="7957" width="27.7109375" style="99" customWidth="1"/>
    <col min="7958" max="8192" width="11.42578125" style="99"/>
    <col min="8193" max="8193" width="33" style="99" customWidth="1"/>
    <col min="8194" max="8194" width="19.5703125" style="99" customWidth="1"/>
    <col min="8195" max="8195" width="15.28515625" style="99" customWidth="1"/>
    <col min="8196" max="8198" width="17.5703125" style="99" customWidth="1"/>
    <col min="8199" max="8199" width="18.85546875" style="99" customWidth="1"/>
    <col min="8200" max="8200" width="6.140625" style="99" customWidth="1"/>
    <col min="8201" max="8202" width="5.7109375" style="99" customWidth="1"/>
    <col min="8203" max="8203" width="19.42578125" style="99" customWidth="1"/>
    <col min="8204" max="8204" width="8.140625" style="99" customWidth="1"/>
    <col min="8205" max="8205" width="6.28515625" style="99" customWidth="1"/>
    <col min="8206" max="8206" width="21.5703125" style="99" customWidth="1"/>
    <col min="8207" max="8207" width="18.140625" style="99" customWidth="1"/>
    <col min="8208" max="8209" width="11.5703125" style="99" customWidth="1"/>
    <col min="8210" max="8210" width="19.42578125" style="99" customWidth="1"/>
    <col min="8211" max="8211" width="8.7109375" style="99" customWidth="1"/>
    <col min="8212" max="8212" width="16.140625" style="99" customWidth="1"/>
    <col min="8213" max="8213" width="27.7109375" style="99" customWidth="1"/>
    <col min="8214" max="8448" width="11.42578125" style="99"/>
    <col min="8449" max="8449" width="33" style="99" customWidth="1"/>
    <col min="8450" max="8450" width="19.5703125" style="99" customWidth="1"/>
    <col min="8451" max="8451" width="15.28515625" style="99" customWidth="1"/>
    <col min="8452" max="8454" width="17.5703125" style="99" customWidth="1"/>
    <col min="8455" max="8455" width="18.85546875" style="99" customWidth="1"/>
    <col min="8456" max="8456" width="6.140625" style="99" customWidth="1"/>
    <col min="8457" max="8458" width="5.7109375" style="99" customWidth="1"/>
    <col min="8459" max="8459" width="19.42578125" style="99" customWidth="1"/>
    <col min="8460" max="8460" width="8.140625" style="99" customWidth="1"/>
    <col min="8461" max="8461" width="6.28515625" style="99" customWidth="1"/>
    <col min="8462" max="8462" width="21.5703125" style="99" customWidth="1"/>
    <col min="8463" max="8463" width="18.140625" style="99" customWidth="1"/>
    <col min="8464" max="8465" width="11.5703125" style="99" customWidth="1"/>
    <col min="8466" max="8466" width="19.42578125" style="99" customWidth="1"/>
    <col min="8467" max="8467" width="8.7109375" style="99" customWidth="1"/>
    <col min="8468" max="8468" width="16.140625" style="99" customWidth="1"/>
    <col min="8469" max="8469" width="27.7109375" style="99" customWidth="1"/>
    <col min="8470" max="8704" width="11.42578125" style="99"/>
    <col min="8705" max="8705" width="33" style="99" customWidth="1"/>
    <col min="8706" max="8706" width="19.5703125" style="99" customWidth="1"/>
    <col min="8707" max="8707" width="15.28515625" style="99" customWidth="1"/>
    <col min="8708" max="8710" width="17.5703125" style="99" customWidth="1"/>
    <col min="8711" max="8711" width="18.85546875" style="99" customWidth="1"/>
    <col min="8712" max="8712" width="6.140625" style="99" customWidth="1"/>
    <col min="8713" max="8714" width="5.7109375" style="99" customWidth="1"/>
    <col min="8715" max="8715" width="19.42578125" style="99" customWidth="1"/>
    <col min="8716" max="8716" width="8.140625" style="99" customWidth="1"/>
    <col min="8717" max="8717" width="6.28515625" style="99" customWidth="1"/>
    <col min="8718" max="8718" width="21.5703125" style="99" customWidth="1"/>
    <col min="8719" max="8719" width="18.140625" style="99" customWidth="1"/>
    <col min="8720" max="8721" width="11.5703125" style="99" customWidth="1"/>
    <col min="8722" max="8722" width="19.42578125" style="99" customWidth="1"/>
    <col min="8723" max="8723" width="8.7109375" style="99" customWidth="1"/>
    <col min="8724" max="8724" width="16.140625" style="99" customWidth="1"/>
    <col min="8725" max="8725" width="27.7109375" style="99" customWidth="1"/>
    <col min="8726" max="8960" width="11.42578125" style="99"/>
    <col min="8961" max="8961" width="33" style="99" customWidth="1"/>
    <col min="8962" max="8962" width="19.5703125" style="99" customWidth="1"/>
    <col min="8963" max="8963" width="15.28515625" style="99" customWidth="1"/>
    <col min="8964" max="8966" width="17.5703125" style="99" customWidth="1"/>
    <col min="8967" max="8967" width="18.85546875" style="99" customWidth="1"/>
    <col min="8968" max="8968" width="6.140625" style="99" customWidth="1"/>
    <col min="8969" max="8970" width="5.7109375" style="99" customWidth="1"/>
    <col min="8971" max="8971" width="19.42578125" style="99" customWidth="1"/>
    <col min="8972" max="8972" width="8.140625" style="99" customWidth="1"/>
    <col min="8973" max="8973" width="6.28515625" style="99" customWidth="1"/>
    <col min="8974" max="8974" width="21.5703125" style="99" customWidth="1"/>
    <col min="8975" max="8975" width="18.140625" style="99" customWidth="1"/>
    <col min="8976" max="8977" width="11.5703125" style="99" customWidth="1"/>
    <col min="8978" max="8978" width="19.42578125" style="99" customWidth="1"/>
    <col min="8979" max="8979" width="8.7109375" style="99" customWidth="1"/>
    <col min="8980" max="8980" width="16.140625" style="99" customWidth="1"/>
    <col min="8981" max="8981" width="27.7109375" style="99" customWidth="1"/>
    <col min="8982" max="9216" width="11.42578125" style="99"/>
    <col min="9217" max="9217" width="33" style="99" customWidth="1"/>
    <col min="9218" max="9218" width="19.5703125" style="99" customWidth="1"/>
    <col min="9219" max="9219" width="15.28515625" style="99" customWidth="1"/>
    <col min="9220" max="9222" width="17.5703125" style="99" customWidth="1"/>
    <col min="9223" max="9223" width="18.85546875" style="99" customWidth="1"/>
    <col min="9224" max="9224" width="6.140625" style="99" customWidth="1"/>
    <col min="9225" max="9226" width="5.7109375" style="99" customWidth="1"/>
    <col min="9227" max="9227" width="19.42578125" style="99" customWidth="1"/>
    <col min="9228" max="9228" width="8.140625" style="99" customWidth="1"/>
    <col min="9229" max="9229" width="6.28515625" style="99" customWidth="1"/>
    <col min="9230" max="9230" width="21.5703125" style="99" customWidth="1"/>
    <col min="9231" max="9231" width="18.140625" style="99" customWidth="1"/>
    <col min="9232" max="9233" width="11.5703125" style="99" customWidth="1"/>
    <col min="9234" max="9234" width="19.42578125" style="99" customWidth="1"/>
    <col min="9235" max="9235" width="8.7109375" style="99" customWidth="1"/>
    <col min="9236" max="9236" width="16.140625" style="99" customWidth="1"/>
    <col min="9237" max="9237" width="27.7109375" style="99" customWidth="1"/>
    <col min="9238" max="9472" width="11.42578125" style="99"/>
    <col min="9473" max="9473" width="33" style="99" customWidth="1"/>
    <col min="9474" max="9474" width="19.5703125" style="99" customWidth="1"/>
    <col min="9475" max="9475" width="15.28515625" style="99" customWidth="1"/>
    <col min="9476" max="9478" width="17.5703125" style="99" customWidth="1"/>
    <col min="9479" max="9479" width="18.85546875" style="99" customWidth="1"/>
    <col min="9480" max="9480" width="6.140625" style="99" customWidth="1"/>
    <col min="9481" max="9482" width="5.7109375" style="99" customWidth="1"/>
    <col min="9483" max="9483" width="19.42578125" style="99" customWidth="1"/>
    <col min="9484" max="9484" width="8.140625" style="99" customWidth="1"/>
    <col min="9485" max="9485" width="6.28515625" style="99" customWidth="1"/>
    <col min="9486" max="9486" width="21.5703125" style="99" customWidth="1"/>
    <col min="9487" max="9487" width="18.140625" style="99" customWidth="1"/>
    <col min="9488" max="9489" width="11.5703125" style="99" customWidth="1"/>
    <col min="9490" max="9490" width="19.42578125" style="99" customWidth="1"/>
    <col min="9491" max="9491" width="8.7109375" style="99" customWidth="1"/>
    <col min="9492" max="9492" width="16.140625" style="99" customWidth="1"/>
    <col min="9493" max="9493" width="27.7109375" style="99" customWidth="1"/>
    <col min="9494" max="9728" width="11.42578125" style="99"/>
    <col min="9729" max="9729" width="33" style="99" customWidth="1"/>
    <col min="9730" max="9730" width="19.5703125" style="99" customWidth="1"/>
    <col min="9731" max="9731" width="15.28515625" style="99" customWidth="1"/>
    <col min="9732" max="9734" width="17.5703125" style="99" customWidth="1"/>
    <col min="9735" max="9735" width="18.85546875" style="99" customWidth="1"/>
    <col min="9736" max="9736" width="6.140625" style="99" customWidth="1"/>
    <col min="9737" max="9738" width="5.7109375" style="99" customWidth="1"/>
    <col min="9739" max="9739" width="19.42578125" style="99" customWidth="1"/>
    <col min="9740" max="9740" width="8.140625" style="99" customWidth="1"/>
    <col min="9741" max="9741" width="6.28515625" style="99" customWidth="1"/>
    <col min="9742" max="9742" width="21.5703125" style="99" customWidth="1"/>
    <col min="9743" max="9743" width="18.140625" style="99" customWidth="1"/>
    <col min="9744" max="9745" width="11.5703125" style="99" customWidth="1"/>
    <col min="9746" max="9746" width="19.42578125" style="99" customWidth="1"/>
    <col min="9747" max="9747" width="8.7109375" style="99" customWidth="1"/>
    <col min="9748" max="9748" width="16.140625" style="99" customWidth="1"/>
    <col min="9749" max="9749" width="27.7109375" style="99" customWidth="1"/>
    <col min="9750" max="9984" width="11.42578125" style="99"/>
    <col min="9985" max="9985" width="33" style="99" customWidth="1"/>
    <col min="9986" max="9986" width="19.5703125" style="99" customWidth="1"/>
    <col min="9987" max="9987" width="15.28515625" style="99" customWidth="1"/>
    <col min="9988" max="9990" width="17.5703125" style="99" customWidth="1"/>
    <col min="9991" max="9991" width="18.85546875" style="99" customWidth="1"/>
    <col min="9992" max="9992" width="6.140625" style="99" customWidth="1"/>
    <col min="9993" max="9994" width="5.7109375" style="99" customWidth="1"/>
    <col min="9995" max="9995" width="19.42578125" style="99" customWidth="1"/>
    <col min="9996" max="9996" width="8.140625" style="99" customWidth="1"/>
    <col min="9997" max="9997" width="6.28515625" style="99" customWidth="1"/>
    <col min="9998" max="9998" width="21.5703125" style="99" customWidth="1"/>
    <col min="9999" max="9999" width="18.140625" style="99" customWidth="1"/>
    <col min="10000" max="10001" width="11.5703125" style="99" customWidth="1"/>
    <col min="10002" max="10002" width="19.42578125" style="99" customWidth="1"/>
    <col min="10003" max="10003" width="8.7109375" style="99" customWidth="1"/>
    <col min="10004" max="10004" width="16.140625" style="99" customWidth="1"/>
    <col min="10005" max="10005" width="27.7109375" style="99" customWidth="1"/>
    <col min="10006" max="10240" width="11.42578125" style="99"/>
    <col min="10241" max="10241" width="33" style="99" customWidth="1"/>
    <col min="10242" max="10242" width="19.5703125" style="99" customWidth="1"/>
    <col min="10243" max="10243" width="15.28515625" style="99" customWidth="1"/>
    <col min="10244" max="10246" width="17.5703125" style="99" customWidth="1"/>
    <col min="10247" max="10247" width="18.85546875" style="99" customWidth="1"/>
    <col min="10248" max="10248" width="6.140625" style="99" customWidth="1"/>
    <col min="10249" max="10250" width="5.7109375" style="99" customWidth="1"/>
    <col min="10251" max="10251" width="19.42578125" style="99" customWidth="1"/>
    <col min="10252" max="10252" width="8.140625" style="99" customWidth="1"/>
    <col min="10253" max="10253" width="6.28515625" style="99" customWidth="1"/>
    <col min="10254" max="10254" width="21.5703125" style="99" customWidth="1"/>
    <col min="10255" max="10255" width="18.140625" style="99" customWidth="1"/>
    <col min="10256" max="10257" width="11.5703125" style="99" customWidth="1"/>
    <col min="10258" max="10258" width="19.42578125" style="99" customWidth="1"/>
    <col min="10259" max="10259" width="8.7109375" style="99" customWidth="1"/>
    <col min="10260" max="10260" width="16.140625" style="99" customWidth="1"/>
    <col min="10261" max="10261" width="27.7109375" style="99" customWidth="1"/>
    <col min="10262" max="10496" width="11.42578125" style="99"/>
    <col min="10497" max="10497" width="33" style="99" customWidth="1"/>
    <col min="10498" max="10498" width="19.5703125" style="99" customWidth="1"/>
    <col min="10499" max="10499" width="15.28515625" style="99" customWidth="1"/>
    <col min="10500" max="10502" width="17.5703125" style="99" customWidth="1"/>
    <col min="10503" max="10503" width="18.85546875" style="99" customWidth="1"/>
    <col min="10504" max="10504" width="6.140625" style="99" customWidth="1"/>
    <col min="10505" max="10506" width="5.7109375" style="99" customWidth="1"/>
    <col min="10507" max="10507" width="19.42578125" style="99" customWidth="1"/>
    <col min="10508" max="10508" width="8.140625" style="99" customWidth="1"/>
    <col min="10509" max="10509" width="6.28515625" style="99" customWidth="1"/>
    <col min="10510" max="10510" width="21.5703125" style="99" customWidth="1"/>
    <col min="10511" max="10511" width="18.140625" style="99" customWidth="1"/>
    <col min="10512" max="10513" width="11.5703125" style="99" customWidth="1"/>
    <col min="10514" max="10514" width="19.42578125" style="99" customWidth="1"/>
    <col min="10515" max="10515" width="8.7109375" style="99" customWidth="1"/>
    <col min="10516" max="10516" width="16.140625" style="99" customWidth="1"/>
    <col min="10517" max="10517" width="27.7109375" style="99" customWidth="1"/>
    <col min="10518" max="10752" width="11.42578125" style="99"/>
    <col min="10753" max="10753" width="33" style="99" customWidth="1"/>
    <col min="10754" max="10754" width="19.5703125" style="99" customWidth="1"/>
    <col min="10755" max="10755" width="15.28515625" style="99" customWidth="1"/>
    <col min="10756" max="10758" width="17.5703125" style="99" customWidth="1"/>
    <col min="10759" max="10759" width="18.85546875" style="99" customWidth="1"/>
    <col min="10760" max="10760" width="6.140625" style="99" customWidth="1"/>
    <col min="10761" max="10762" width="5.7109375" style="99" customWidth="1"/>
    <col min="10763" max="10763" width="19.42578125" style="99" customWidth="1"/>
    <col min="10764" max="10764" width="8.140625" style="99" customWidth="1"/>
    <col min="10765" max="10765" width="6.28515625" style="99" customWidth="1"/>
    <col min="10766" max="10766" width="21.5703125" style="99" customWidth="1"/>
    <col min="10767" max="10767" width="18.140625" style="99" customWidth="1"/>
    <col min="10768" max="10769" width="11.5703125" style="99" customWidth="1"/>
    <col min="10770" max="10770" width="19.42578125" style="99" customWidth="1"/>
    <col min="10771" max="10771" width="8.7109375" style="99" customWidth="1"/>
    <col min="10772" max="10772" width="16.140625" style="99" customWidth="1"/>
    <col min="10773" max="10773" width="27.7109375" style="99" customWidth="1"/>
    <col min="10774" max="11008" width="11.42578125" style="99"/>
    <col min="11009" max="11009" width="33" style="99" customWidth="1"/>
    <col min="11010" max="11010" width="19.5703125" style="99" customWidth="1"/>
    <col min="11011" max="11011" width="15.28515625" style="99" customWidth="1"/>
    <col min="11012" max="11014" width="17.5703125" style="99" customWidth="1"/>
    <col min="11015" max="11015" width="18.85546875" style="99" customWidth="1"/>
    <col min="11016" max="11016" width="6.140625" style="99" customWidth="1"/>
    <col min="11017" max="11018" width="5.7109375" style="99" customWidth="1"/>
    <col min="11019" max="11019" width="19.42578125" style="99" customWidth="1"/>
    <col min="11020" max="11020" width="8.140625" style="99" customWidth="1"/>
    <col min="11021" max="11021" width="6.28515625" style="99" customWidth="1"/>
    <col min="11022" max="11022" width="21.5703125" style="99" customWidth="1"/>
    <col min="11023" max="11023" width="18.140625" style="99" customWidth="1"/>
    <col min="11024" max="11025" width="11.5703125" style="99" customWidth="1"/>
    <col min="11026" max="11026" width="19.42578125" style="99" customWidth="1"/>
    <col min="11027" max="11027" width="8.7109375" style="99" customWidth="1"/>
    <col min="11028" max="11028" width="16.140625" style="99" customWidth="1"/>
    <col min="11029" max="11029" width="27.7109375" style="99" customWidth="1"/>
    <col min="11030" max="11264" width="11.42578125" style="99"/>
    <col min="11265" max="11265" width="33" style="99" customWidth="1"/>
    <col min="11266" max="11266" width="19.5703125" style="99" customWidth="1"/>
    <col min="11267" max="11267" width="15.28515625" style="99" customWidth="1"/>
    <col min="11268" max="11270" width="17.5703125" style="99" customWidth="1"/>
    <col min="11271" max="11271" width="18.85546875" style="99" customWidth="1"/>
    <col min="11272" max="11272" width="6.140625" style="99" customWidth="1"/>
    <col min="11273" max="11274" width="5.7109375" style="99" customWidth="1"/>
    <col min="11275" max="11275" width="19.42578125" style="99" customWidth="1"/>
    <col min="11276" max="11276" width="8.140625" style="99" customWidth="1"/>
    <col min="11277" max="11277" width="6.28515625" style="99" customWidth="1"/>
    <col min="11278" max="11278" width="21.5703125" style="99" customWidth="1"/>
    <col min="11279" max="11279" width="18.140625" style="99" customWidth="1"/>
    <col min="11280" max="11281" width="11.5703125" style="99" customWidth="1"/>
    <col min="11282" max="11282" width="19.42578125" style="99" customWidth="1"/>
    <col min="11283" max="11283" width="8.7109375" style="99" customWidth="1"/>
    <col min="11284" max="11284" width="16.140625" style="99" customWidth="1"/>
    <col min="11285" max="11285" width="27.7109375" style="99" customWidth="1"/>
    <col min="11286" max="11520" width="11.42578125" style="99"/>
    <col min="11521" max="11521" width="33" style="99" customWidth="1"/>
    <col min="11522" max="11522" width="19.5703125" style="99" customWidth="1"/>
    <col min="11523" max="11523" width="15.28515625" style="99" customWidth="1"/>
    <col min="11524" max="11526" width="17.5703125" style="99" customWidth="1"/>
    <col min="11527" max="11527" width="18.85546875" style="99" customWidth="1"/>
    <col min="11528" max="11528" width="6.140625" style="99" customWidth="1"/>
    <col min="11529" max="11530" width="5.7109375" style="99" customWidth="1"/>
    <col min="11531" max="11531" width="19.42578125" style="99" customWidth="1"/>
    <col min="11532" max="11532" width="8.140625" style="99" customWidth="1"/>
    <col min="11533" max="11533" width="6.28515625" style="99" customWidth="1"/>
    <col min="11534" max="11534" width="21.5703125" style="99" customWidth="1"/>
    <col min="11535" max="11535" width="18.140625" style="99" customWidth="1"/>
    <col min="11536" max="11537" width="11.5703125" style="99" customWidth="1"/>
    <col min="11538" max="11538" width="19.42578125" style="99" customWidth="1"/>
    <col min="11539" max="11539" width="8.7109375" style="99" customWidth="1"/>
    <col min="11540" max="11540" width="16.140625" style="99" customWidth="1"/>
    <col min="11541" max="11541" width="27.7109375" style="99" customWidth="1"/>
    <col min="11542" max="11776" width="11.42578125" style="99"/>
    <col min="11777" max="11777" width="33" style="99" customWidth="1"/>
    <col min="11778" max="11778" width="19.5703125" style="99" customWidth="1"/>
    <col min="11779" max="11779" width="15.28515625" style="99" customWidth="1"/>
    <col min="11780" max="11782" width="17.5703125" style="99" customWidth="1"/>
    <col min="11783" max="11783" width="18.85546875" style="99" customWidth="1"/>
    <col min="11784" max="11784" width="6.140625" style="99" customWidth="1"/>
    <col min="11785" max="11786" width="5.7109375" style="99" customWidth="1"/>
    <col min="11787" max="11787" width="19.42578125" style="99" customWidth="1"/>
    <col min="11788" max="11788" width="8.140625" style="99" customWidth="1"/>
    <col min="11789" max="11789" width="6.28515625" style="99" customWidth="1"/>
    <col min="11790" max="11790" width="21.5703125" style="99" customWidth="1"/>
    <col min="11791" max="11791" width="18.140625" style="99" customWidth="1"/>
    <col min="11792" max="11793" width="11.5703125" style="99" customWidth="1"/>
    <col min="11794" max="11794" width="19.42578125" style="99" customWidth="1"/>
    <col min="11795" max="11795" width="8.7109375" style="99" customWidth="1"/>
    <col min="11796" max="11796" width="16.140625" style="99" customWidth="1"/>
    <col min="11797" max="11797" width="27.7109375" style="99" customWidth="1"/>
    <col min="11798" max="12032" width="11.42578125" style="99"/>
    <col min="12033" max="12033" width="33" style="99" customWidth="1"/>
    <col min="12034" max="12034" width="19.5703125" style="99" customWidth="1"/>
    <col min="12035" max="12035" width="15.28515625" style="99" customWidth="1"/>
    <col min="12036" max="12038" width="17.5703125" style="99" customWidth="1"/>
    <col min="12039" max="12039" width="18.85546875" style="99" customWidth="1"/>
    <col min="12040" max="12040" width="6.140625" style="99" customWidth="1"/>
    <col min="12041" max="12042" width="5.7109375" style="99" customWidth="1"/>
    <col min="12043" max="12043" width="19.42578125" style="99" customWidth="1"/>
    <col min="12044" max="12044" width="8.140625" style="99" customWidth="1"/>
    <col min="12045" max="12045" width="6.28515625" style="99" customWidth="1"/>
    <col min="12046" max="12046" width="21.5703125" style="99" customWidth="1"/>
    <col min="12047" max="12047" width="18.140625" style="99" customWidth="1"/>
    <col min="12048" max="12049" width="11.5703125" style="99" customWidth="1"/>
    <col min="12050" max="12050" width="19.42578125" style="99" customWidth="1"/>
    <col min="12051" max="12051" width="8.7109375" style="99" customWidth="1"/>
    <col min="12052" max="12052" width="16.140625" style="99" customWidth="1"/>
    <col min="12053" max="12053" width="27.7109375" style="99" customWidth="1"/>
    <col min="12054" max="12288" width="11.42578125" style="99"/>
    <col min="12289" max="12289" width="33" style="99" customWidth="1"/>
    <col min="12290" max="12290" width="19.5703125" style="99" customWidth="1"/>
    <col min="12291" max="12291" width="15.28515625" style="99" customWidth="1"/>
    <col min="12292" max="12294" width="17.5703125" style="99" customWidth="1"/>
    <col min="12295" max="12295" width="18.85546875" style="99" customWidth="1"/>
    <col min="12296" max="12296" width="6.140625" style="99" customWidth="1"/>
    <col min="12297" max="12298" width="5.7109375" style="99" customWidth="1"/>
    <col min="12299" max="12299" width="19.42578125" style="99" customWidth="1"/>
    <col min="12300" max="12300" width="8.140625" style="99" customWidth="1"/>
    <col min="12301" max="12301" width="6.28515625" style="99" customWidth="1"/>
    <col min="12302" max="12302" width="21.5703125" style="99" customWidth="1"/>
    <col min="12303" max="12303" width="18.140625" style="99" customWidth="1"/>
    <col min="12304" max="12305" width="11.5703125" style="99" customWidth="1"/>
    <col min="12306" max="12306" width="19.42578125" style="99" customWidth="1"/>
    <col min="12307" max="12307" width="8.7109375" style="99" customWidth="1"/>
    <col min="12308" max="12308" width="16.140625" style="99" customWidth="1"/>
    <col min="12309" max="12309" width="27.7109375" style="99" customWidth="1"/>
    <col min="12310" max="12544" width="11.42578125" style="99"/>
    <col min="12545" max="12545" width="33" style="99" customWidth="1"/>
    <col min="12546" max="12546" width="19.5703125" style="99" customWidth="1"/>
    <col min="12547" max="12547" width="15.28515625" style="99" customWidth="1"/>
    <col min="12548" max="12550" width="17.5703125" style="99" customWidth="1"/>
    <col min="12551" max="12551" width="18.85546875" style="99" customWidth="1"/>
    <col min="12552" max="12552" width="6.140625" style="99" customWidth="1"/>
    <col min="12553" max="12554" width="5.7109375" style="99" customWidth="1"/>
    <col min="12555" max="12555" width="19.42578125" style="99" customWidth="1"/>
    <col min="12556" max="12556" width="8.140625" style="99" customWidth="1"/>
    <col min="12557" max="12557" width="6.28515625" style="99" customWidth="1"/>
    <col min="12558" max="12558" width="21.5703125" style="99" customWidth="1"/>
    <col min="12559" max="12559" width="18.140625" style="99" customWidth="1"/>
    <col min="12560" max="12561" width="11.5703125" style="99" customWidth="1"/>
    <col min="12562" max="12562" width="19.42578125" style="99" customWidth="1"/>
    <col min="12563" max="12563" width="8.7109375" style="99" customWidth="1"/>
    <col min="12564" max="12564" width="16.140625" style="99" customWidth="1"/>
    <col min="12565" max="12565" width="27.7109375" style="99" customWidth="1"/>
    <col min="12566" max="12800" width="11.42578125" style="99"/>
    <col min="12801" max="12801" width="33" style="99" customWidth="1"/>
    <col min="12802" max="12802" width="19.5703125" style="99" customWidth="1"/>
    <col min="12803" max="12803" width="15.28515625" style="99" customWidth="1"/>
    <col min="12804" max="12806" width="17.5703125" style="99" customWidth="1"/>
    <col min="12807" max="12807" width="18.85546875" style="99" customWidth="1"/>
    <col min="12808" max="12808" width="6.140625" style="99" customWidth="1"/>
    <col min="12809" max="12810" width="5.7109375" style="99" customWidth="1"/>
    <col min="12811" max="12811" width="19.42578125" style="99" customWidth="1"/>
    <col min="12812" max="12812" width="8.140625" style="99" customWidth="1"/>
    <col min="12813" max="12813" width="6.28515625" style="99" customWidth="1"/>
    <col min="12814" max="12814" width="21.5703125" style="99" customWidth="1"/>
    <col min="12815" max="12815" width="18.140625" style="99" customWidth="1"/>
    <col min="12816" max="12817" width="11.5703125" style="99" customWidth="1"/>
    <col min="12818" max="12818" width="19.42578125" style="99" customWidth="1"/>
    <col min="12819" max="12819" width="8.7109375" style="99" customWidth="1"/>
    <col min="12820" max="12820" width="16.140625" style="99" customWidth="1"/>
    <col min="12821" max="12821" width="27.7109375" style="99" customWidth="1"/>
    <col min="12822" max="13056" width="11.42578125" style="99"/>
    <col min="13057" max="13057" width="33" style="99" customWidth="1"/>
    <col min="13058" max="13058" width="19.5703125" style="99" customWidth="1"/>
    <col min="13059" max="13059" width="15.28515625" style="99" customWidth="1"/>
    <col min="13060" max="13062" width="17.5703125" style="99" customWidth="1"/>
    <col min="13063" max="13063" width="18.85546875" style="99" customWidth="1"/>
    <col min="13064" max="13064" width="6.140625" style="99" customWidth="1"/>
    <col min="13065" max="13066" width="5.7109375" style="99" customWidth="1"/>
    <col min="13067" max="13067" width="19.42578125" style="99" customWidth="1"/>
    <col min="13068" max="13068" width="8.140625" style="99" customWidth="1"/>
    <col min="13069" max="13069" width="6.28515625" style="99" customWidth="1"/>
    <col min="13070" max="13070" width="21.5703125" style="99" customWidth="1"/>
    <col min="13071" max="13071" width="18.140625" style="99" customWidth="1"/>
    <col min="13072" max="13073" width="11.5703125" style="99" customWidth="1"/>
    <col min="13074" max="13074" width="19.42578125" style="99" customWidth="1"/>
    <col min="13075" max="13075" width="8.7109375" style="99" customWidth="1"/>
    <col min="13076" max="13076" width="16.140625" style="99" customWidth="1"/>
    <col min="13077" max="13077" width="27.7109375" style="99" customWidth="1"/>
    <col min="13078" max="13312" width="11.42578125" style="99"/>
    <col min="13313" max="13313" width="33" style="99" customWidth="1"/>
    <col min="13314" max="13314" width="19.5703125" style="99" customWidth="1"/>
    <col min="13315" max="13315" width="15.28515625" style="99" customWidth="1"/>
    <col min="13316" max="13318" width="17.5703125" style="99" customWidth="1"/>
    <col min="13319" max="13319" width="18.85546875" style="99" customWidth="1"/>
    <col min="13320" max="13320" width="6.140625" style="99" customWidth="1"/>
    <col min="13321" max="13322" width="5.7109375" style="99" customWidth="1"/>
    <col min="13323" max="13323" width="19.42578125" style="99" customWidth="1"/>
    <col min="13324" max="13324" width="8.140625" style="99" customWidth="1"/>
    <col min="13325" max="13325" width="6.28515625" style="99" customWidth="1"/>
    <col min="13326" max="13326" width="21.5703125" style="99" customWidth="1"/>
    <col min="13327" max="13327" width="18.140625" style="99" customWidth="1"/>
    <col min="13328" max="13329" width="11.5703125" style="99" customWidth="1"/>
    <col min="13330" max="13330" width="19.42578125" style="99" customWidth="1"/>
    <col min="13331" max="13331" width="8.7109375" style="99" customWidth="1"/>
    <col min="13332" max="13332" width="16.140625" style="99" customWidth="1"/>
    <col min="13333" max="13333" width="27.7109375" style="99" customWidth="1"/>
    <col min="13334" max="13568" width="11.42578125" style="99"/>
    <col min="13569" max="13569" width="33" style="99" customWidth="1"/>
    <col min="13570" max="13570" width="19.5703125" style="99" customWidth="1"/>
    <col min="13571" max="13571" width="15.28515625" style="99" customWidth="1"/>
    <col min="13572" max="13574" width="17.5703125" style="99" customWidth="1"/>
    <col min="13575" max="13575" width="18.85546875" style="99" customWidth="1"/>
    <col min="13576" max="13576" width="6.140625" style="99" customWidth="1"/>
    <col min="13577" max="13578" width="5.7109375" style="99" customWidth="1"/>
    <col min="13579" max="13579" width="19.42578125" style="99" customWidth="1"/>
    <col min="13580" max="13580" width="8.140625" style="99" customWidth="1"/>
    <col min="13581" max="13581" width="6.28515625" style="99" customWidth="1"/>
    <col min="13582" max="13582" width="21.5703125" style="99" customWidth="1"/>
    <col min="13583" max="13583" width="18.140625" style="99" customWidth="1"/>
    <col min="13584" max="13585" width="11.5703125" style="99" customWidth="1"/>
    <col min="13586" max="13586" width="19.42578125" style="99" customWidth="1"/>
    <col min="13587" max="13587" width="8.7109375" style="99" customWidth="1"/>
    <col min="13588" max="13588" width="16.140625" style="99" customWidth="1"/>
    <col min="13589" max="13589" width="27.7109375" style="99" customWidth="1"/>
    <col min="13590" max="13824" width="11.42578125" style="99"/>
    <col min="13825" max="13825" width="33" style="99" customWidth="1"/>
    <col min="13826" max="13826" width="19.5703125" style="99" customWidth="1"/>
    <col min="13827" max="13827" width="15.28515625" style="99" customWidth="1"/>
    <col min="13828" max="13830" width="17.5703125" style="99" customWidth="1"/>
    <col min="13831" max="13831" width="18.85546875" style="99" customWidth="1"/>
    <col min="13832" max="13832" width="6.140625" style="99" customWidth="1"/>
    <col min="13833" max="13834" width="5.7109375" style="99" customWidth="1"/>
    <col min="13835" max="13835" width="19.42578125" style="99" customWidth="1"/>
    <col min="13836" max="13836" width="8.140625" style="99" customWidth="1"/>
    <col min="13837" max="13837" width="6.28515625" style="99" customWidth="1"/>
    <col min="13838" max="13838" width="21.5703125" style="99" customWidth="1"/>
    <col min="13839" max="13839" width="18.140625" style="99" customWidth="1"/>
    <col min="13840" max="13841" width="11.5703125" style="99" customWidth="1"/>
    <col min="13842" max="13842" width="19.42578125" style="99" customWidth="1"/>
    <col min="13843" max="13843" width="8.7109375" style="99" customWidth="1"/>
    <col min="13844" max="13844" width="16.140625" style="99" customWidth="1"/>
    <col min="13845" max="13845" width="27.7109375" style="99" customWidth="1"/>
    <col min="13846" max="14080" width="11.42578125" style="99"/>
    <col min="14081" max="14081" width="33" style="99" customWidth="1"/>
    <col min="14082" max="14082" width="19.5703125" style="99" customWidth="1"/>
    <col min="14083" max="14083" width="15.28515625" style="99" customWidth="1"/>
    <col min="14084" max="14086" width="17.5703125" style="99" customWidth="1"/>
    <col min="14087" max="14087" width="18.85546875" style="99" customWidth="1"/>
    <col min="14088" max="14088" width="6.140625" style="99" customWidth="1"/>
    <col min="14089" max="14090" width="5.7109375" style="99" customWidth="1"/>
    <col min="14091" max="14091" width="19.42578125" style="99" customWidth="1"/>
    <col min="14092" max="14092" width="8.140625" style="99" customWidth="1"/>
    <col min="14093" max="14093" width="6.28515625" style="99" customWidth="1"/>
    <col min="14094" max="14094" width="21.5703125" style="99" customWidth="1"/>
    <col min="14095" max="14095" width="18.140625" style="99" customWidth="1"/>
    <col min="14096" max="14097" width="11.5703125" style="99" customWidth="1"/>
    <col min="14098" max="14098" width="19.42578125" style="99" customWidth="1"/>
    <col min="14099" max="14099" width="8.7109375" style="99" customWidth="1"/>
    <col min="14100" max="14100" width="16.140625" style="99" customWidth="1"/>
    <col min="14101" max="14101" width="27.7109375" style="99" customWidth="1"/>
    <col min="14102" max="14336" width="11.42578125" style="99"/>
    <col min="14337" max="14337" width="33" style="99" customWidth="1"/>
    <col min="14338" max="14338" width="19.5703125" style="99" customWidth="1"/>
    <col min="14339" max="14339" width="15.28515625" style="99" customWidth="1"/>
    <col min="14340" max="14342" width="17.5703125" style="99" customWidth="1"/>
    <col min="14343" max="14343" width="18.85546875" style="99" customWidth="1"/>
    <col min="14344" max="14344" width="6.140625" style="99" customWidth="1"/>
    <col min="14345" max="14346" width="5.7109375" style="99" customWidth="1"/>
    <col min="14347" max="14347" width="19.42578125" style="99" customWidth="1"/>
    <col min="14348" max="14348" width="8.140625" style="99" customWidth="1"/>
    <col min="14349" max="14349" width="6.28515625" style="99" customWidth="1"/>
    <col min="14350" max="14350" width="21.5703125" style="99" customWidth="1"/>
    <col min="14351" max="14351" width="18.140625" style="99" customWidth="1"/>
    <col min="14352" max="14353" width="11.5703125" style="99" customWidth="1"/>
    <col min="14354" max="14354" width="19.42578125" style="99" customWidth="1"/>
    <col min="14355" max="14355" width="8.7109375" style="99" customWidth="1"/>
    <col min="14356" max="14356" width="16.140625" style="99" customWidth="1"/>
    <col min="14357" max="14357" width="27.7109375" style="99" customWidth="1"/>
    <col min="14358" max="14592" width="11.42578125" style="99"/>
    <col min="14593" max="14593" width="33" style="99" customWidth="1"/>
    <col min="14594" max="14594" width="19.5703125" style="99" customWidth="1"/>
    <col min="14595" max="14595" width="15.28515625" style="99" customWidth="1"/>
    <col min="14596" max="14598" width="17.5703125" style="99" customWidth="1"/>
    <col min="14599" max="14599" width="18.85546875" style="99" customWidth="1"/>
    <col min="14600" max="14600" width="6.140625" style="99" customWidth="1"/>
    <col min="14601" max="14602" width="5.7109375" style="99" customWidth="1"/>
    <col min="14603" max="14603" width="19.42578125" style="99" customWidth="1"/>
    <col min="14604" max="14604" width="8.140625" style="99" customWidth="1"/>
    <col min="14605" max="14605" width="6.28515625" style="99" customWidth="1"/>
    <col min="14606" max="14606" width="21.5703125" style="99" customWidth="1"/>
    <col min="14607" max="14607" width="18.140625" style="99" customWidth="1"/>
    <col min="14608" max="14609" width="11.5703125" style="99" customWidth="1"/>
    <col min="14610" max="14610" width="19.42578125" style="99" customWidth="1"/>
    <col min="14611" max="14611" width="8.7109375" style="99" customWidth="1"/>
    <col min="14612" max="14612" width="16.140625" style="99" customWidth="1"/>
    <col min="14613" max="14613" width="27.7109375" style="99" customWidth="1"/>
    <col min="14614" max="14848" width="11.42578125" style="99"/>
    <col min="14849" max="14849" width="33" style="99" customWidth="1"/>
    <col min="14850" max="14850" width="19.5703125" style="99" customWidth="1"/>
    <col min="14851" max="14851" width="15.28515625" style="99" customWidth="1"/>
    <col min="14852" max="14854" width="17.5703125" style="99" customWidth="1"/>
    <col min="14855" max="14855" width="18.85546875" style="99" customWidth="1"/>
    <col min="14856" max="14856" width="6.140625" style="99" customWidth="1"/>
    <col min="14857" max="14858" width="5.7109375" style="99" customWidth="1"/>
    <col min="14859" max="14859" width="19.42578125" style="99" customWidth="1"/>
    <col min="14860" max="14860" width="8.140625" style="99" customWidth="1"/>
    <col min="14861" max="14861" width="6.28515625" style="99" customWidth="1"/>
    <col min="14862" max="14862" width="21.5703125" style="99" customWidth="1"/>
    <col min="14863" max="14863" width="18.140625" style="99" customWidth="1"/>
    <col min="14864" max="14865" width="11.5703125" style="99" customWidth="1"/>
    <col min="14866" max="14866" width="19.42578125" style="99" customWidth="1"/>
    <col min="14867" max="14867" width="8.7109375" style="99" customWidth="1"/>
    <col min="14868" max="14868" width="16.140625" style="99" customWidth="1"/>
    <col min="14869" max="14869" width="27.7109375" style="99" customWidth="1"/>
    <col min="14870" max="15104" width="11.42578125" style="99"/>
    <col min="15105" max="15105" width="33" style="99" customWidth="1"/>
    <col min="15106" max="15106" width="19.5703125" style="99" customWidth="1"/>
    <col min="15107" max="15107" width="15.28515625" style="99" customWidth="1"/>
    <col min="15108" max="15110" width="17.5703125" style="99" customWidth="1"/>
    <col min="15111" max="15111" width="18.85546875" style="99" customWidth="1"/>
    <col min="15112" max="15112" width="6.140625" style="99" customWidth="1"/>
    <col min="15113" max="15114" width="5.7109375" style="99" customWidth="1"/>
    <col min="15115" max="15115" width="19.42578125" style="99" customWidth="1"/>
    <col min="15116" max="15116" width="8.140625" style="99" customWidth="1"/>
    <col min="15117" max="15117" width="6.28515625" style="99" customWidth="1"/>
    <col min="15118" max="15118" width="21.5703125" style="99" customWidth="1"/>
    <col min="15119" max="15119" width="18.140625" style="99" customWidth="1"/>
    <col min="15120" max="15121" width="11.5703125" style="99" customWidth="1"/>
    <col min="15122" max="15122" width="19.42578125" style="99" customWidth="1"/>
    <col min="15123" max="15123" width="8.7109375" style="99" customWidth="1"/>
    <col min="15124" max="15124" width="16.140625" style="99" customWidth="1"/>
    <col min="15125" max="15125" width="27.7109375" style="99" customWidth="1"/>
    <col min="15126" max="15360" width="11.42578125" style="99"/>
    <col min="15361" max="15361" width="33" style="99" customWidth="1"/>
    <col min="15362" max="15362" width="19.5703125" style="99" customWidth="1"/>
    <col min="15363" max="15363" width="15.28515625" style="99" customWidth="1"/>
    <col min="15364" max="15366" width="17.5703125" style="99" customWidth="1"/>
    <col min="15367" max="15367" width="18.85546875" style="99" customWidth="1"/>
    <col min="15368" max="15368" width="6.140625" style="99" customWidth="1"/>
    <col min="15369" max="15370" width="5.7109375" style="99" customWidth="1"/>
    <col min="15371" max="15371" width="19.42578125" style="99" customWidth="1"/>
    <col min="15372" max="15372" width="8.140625" style="99" customWidth="1"/>
    <col min="15373" max="15373" width="6.28515625" style="99" customWidth="1"/>
    <col min="15374" max="15374" width="21.5703125" style="99" customWidth="1"/>
    <col min="15375" max="15375" width="18.140625" style="99" customWidth="1"/>
    <col min="15376" max="15377" width="11.5703125" style="99" customWidth="1"/>
    <col min="15378" max="15378" width="19.42578125" style="99" customWidth="1"/>
    <col min="15379" max="15379" width="8.7109375" style="99" customWidth="1"/>
    <col min="15380" max="15380" width="16.140625" style="99" customWidth="1"/>
    <col min="15381" max="15381" width="27.7109375" style="99" customWidth="1"/>
    <col min="15382" max="15616" width="11.42578125" style="99"/>
    <col min="15617" max="15617" width="33" style="99" customWidth="1"/>
    <col min="15618" max="15618" width="19.5703125" style="99" customWidth="1"/>
    <col min="15619" max="15619" width="15.28515625" style="99" customWidth="1"/>
    <col min="15620" max="15622" width="17.5703125" style="99" customWidth="1"/>
    <col min="15623" max="15623" width="18.85546875" style="99" customWidth="1"/>
    <col min="15624" max="15624" width="6.140625" style="99" customWidth="1"/>
    <col min="15625" max="15626" width="5.7109375" style="99" customWidth="1"/>
    <col min="15627" max="15627" width="19.42578125" style="99" customWidth="1"/>
    <col min="15628" max="15628" width="8.140625" style="99" customWidth="1"/>
    <col min="15629" max="15629" width="6.28515625" style="99" customWidth="1"/>
    <col min="15630" max="15630" width="21.5703125" style="99" customWidth="1"/>
    <col min="15631" max="15631" width="18.140625" style="99" customWidth="1"/>
    <col min="15632" max="15633" width="11.5703125" style="99" customWidth="1"/>
    <col min="15634" max="15634" width="19.42578125" style="99" customWidth="1"/>
    <col min="15635" max="15635" width="8.7109375" style="99" customWidth="1"/>
    <col min="15636" max="15636" width="16.140625" style="99" customWidth="1"/>
    <col min="15637" max="15637" width="27.7109375" style="99" customWidth="1"/>
    <col min="15638" max="15872" width="11.42578125" style="99"/>
    <col min="15873" max="15873" width="33" style="99" customWidth="1"/>
    <col min="15874" max="15874" width="19.5703125" style="99" customWidth="1"/>
    <col min="15875" max="15875" width="15.28515625" style="99" customWidth="1"/>
    <col min="15876" max="15878" width="17.5703125" style="99" customWidth="1"/>
    <col min="15879" max="15879" width="18.85546875" style="99" customWidth="1"/>
    <col min="15880" max="15880" width="6.140625" style="99" customWidth="1"/>
    <col min="15881" max="15882" width="5.7109375" style="99" customWidth="1"/>
    <col min="15883" max="15883" width="19.42578125" style="99" customWidth="1"/>
    <col min="15884" max="15884" width="8.140625" style="99" customWidth="1"/>
    <col min="15885" max="15885" width="6.28515625" style="99" customWidth="1"/>
    <col min="15886" max="15886" width="21.5703125" style="99" customWidth="1"/>
    <col min="15887" max="15887" width="18.140625" style="99" customWidth="1"/>
    <col min="15888" max="15889" width="11.5703125" style="99" customWidth="1"/>
    <col min="15890" max="15890" width="19.42578125" style="99" customWidth="1"/>
    <col min="15891" max="15891" width="8.7109375" style="99" customWidth="1"/>
    <col min="15892" max="15892" width="16.140625" style="99" customWidth="1"/>
    <col min="15893" max="15893" width="27.7109375" style="99" customWidth="1"/>
    <col min="15894" max="16128" width="11.42578125" style="99"/>
    <col min="16129" max="16129" width="33" style="99" customWidth="1"/>
    <col min="16130" max="16130" width="19.5703125" style="99" customWidth="1"/>
    <col min="16131" max="16131" width="15.28515625" style="99" customWidth="1"/>
    <col min="16132" max="16134" width="17.5703125" style="99" customWidth="1"/>
    <col min="16135" max="16135" width="18.85546875" style="99" customWidth="1"/>
    <col min="16136" max="16136" width="6.140625" style="99" customWidth="1"/>
    <col min="16137" max="16138" width="5.7109375" style="99" customWidth="1"/>
    <col min="16139" max="16139" width="19.42578125" style="99" customWidth="1"/>
    <col min="16140" max="16140" width="8.140625" style="99" customWidth="1"/>
    <col min="16141" max="16141" width="6.28515625" style="99" customWidth="1"/>
    <col min="16142" max="16142" width="21.5703125" style="99" customWidth="1"/>
    <col min="16143" max="16143" width="18.140625" style="99" customWidth="1"/>
    <col min="16144" max="16145" width="11.5703125" style="99" customWidth="1"/>
    <col min="16146" max="16146" width="19.42578125" style="99" customWidth="1"/>
    <col min="16147" max="16147" width="8.7109375" style="99" customWidth="1"/>
    <col min="16148" max="16148" width="16.140625" style="99" customWidth="1"/>
    <col min="16149" max="16149" width="27.7109375" style="99" customWidth="1"/>
    <col min="16150" max="16384" width="11.42578125" style="99"/>
  </cols>
  <sheetData>
    <row r="1" spans="1:21" ht="31.5" customHeight="1" x14ac:dyDescent="0.2">
      <c r="A1" s="1106"/>
      <c r="B1" s="1107"/>
      <c r="C1" s="1056" t="s">
        <v>55</v>
      </c>
      <c r="D1" s="1056"/>
      <c r="E1" s="1056"/>
      <c r="F1" s="1056"/>
      <c r="G1" s="1056"/>
      <c r="H1" s="1056"/>
      <c r="I1" s="1056"/>
      <c r="J1" s="1056"/>
      <c r="K1" s="1056"/>
      <c r="L1" s="1056"/>
      <c r="M1" s="1056"/>
      <c r="N1" s="1056"/>
      <c r="O1" s="1056"/>
      <c r="P1" s="1056"/>
      <c r="Q1" s="1056"/>
      <c r="R1" s="1056"/>
      <c r="S1" s="1056"/>
      <c r="T1" s="1056"/>
      <c r="U1" s="79" t="s">
        <v>56</v>
      </c>
    </row>
    <row r="2" spans="1:21" ht="31.5" customHeight="1" x14ac:dyDescent="0.2">
      <c r="A2" s="1108"/>
      <c r="B2" s="1109"/>
      <c r="C2" s="977" t="s">
        <v>57</v>
      </c>
      <c r="D2" s="977"/>
      <c r="E2" s="977"/>
      <c r="F2" s="977"/>
      <c r="G2" s="977"/>
      <c r="H2" s="977"/>
      <c r="I2" s="977"/>
      <c r="J2" s="977"/>
      <c r="K2" s="977"/>
      <c r="L2" s="977"/>
      <c r="M2" s="977"/>
      <c r="N2" s="977"/>
      <c r="O2" s="977"/>
      <c r="P2" s="977"/>
      <c r="Q2" s="977"/>
      <c r="R2" s="977"/>
      <c r="S2" s="977"/>
      <c r="T2" s="977"/>
      <c r="U2" s="82" t="s">
        <v>58</v>
      </c>
    </row>
    <row r="3" spans="1:21" ht="13.5" thickBot="1" x14ac:dyDescent="0.25">
      <c r="A3" s="1110" t="s">
        <v>434</v>
      </c>
      <c r="B3" s="1110"/>
      <c r="C3" s="1110"/>
      <c r="D3" s="1110"/>
      <c r="E3" s="1110"/>
      <c r="F3" s="1110" t="s">
        <v>435</v>
      </c>
      <c r="G3" s="1110"/>
      <c r="H3" s="1110"/>
      <c r="I3" s="1110"/>
      <c r="J3" s="1110"/>
      <c r="K3" s="1110"/>
      <c r="L3" s="1110"/>
      <c r="M3" s="1110"/>
      <c r="N3" s="1110"/>
      <c r="O3" s="1110"/>
      <c r="P3" s="1110"/>
      <c r="Q3" s="1110"/>
      <c r="R3" s="1110"/>
      <c r="S3" s="1110"/>
      <c r="T3" s="1110"/>
      <c r="U3" s="1111"/>
    </row>
    <row r="4" spans="1:21" s="46" customFormat="1" x14ac:dyDescent="0.2">
      <c r="A4" s="1022" t="s">
        <v>377</v>
      </c>
      <c r="B4" s="1022"/>
      <c r="C4" s="1022" t="s">
        <v>378</v>
      </c>
      <c r="D4" s="1022" t="s">
        <v>379</v>
      </c>
      <c r="E4" s="1022"/>
      <c r="F4" s="1022"/>
      <c r="G4" s="1022" t="s">
        <v>174</v>
      </c>
      <c r="H4" s="1024" t="s">
        <v>65</v>
      </c>
      <c r="I4" s="1024" t="s">
        <v>66</v>
      </c>
      <c r="J4" s="1024" t="s">
        <v>67</v>
      </c>
      <c r="K4" s="1022" t="s">
        <v>68</v>
      </c>
      <c r="L4" s="1024" t="s">
        <v>69</v>
      </c>
      <c r="M4" s="1024" t="s">
        <v>70</v>
      </c>
      <c r="N4" s="1022" t="s">
        <v>71</v>
      </c>
      <c r="O4" s="1022" t="s">
        <v>72</v>
      </c>
      <c r="P4" s="1022" t="s">
        <v>73</v>
      </c>
      <c r="Q4" s="1022"/>
      <c r="R4" s="1022" t="s">
        <v>74</v>
      </c>
      <c r="S4" s="1022" t="s">
        <v>75</v>
      </c>
      <c r="T4" s="1031" t="s">
        <v>76</v>
      </c>
      <c r="U4" s="1022" t="s">
        <v>77</v>
      </c>
    </row>
    <row r="5" spans="1:21" s="46" customFormat="1" ht="51" x14ac:dyDescent="0.2">
      <c r="A5" s="44" t="s">
        <v>175</v>
      </c>
      <c r="B5" s="44" t="s">
        <v>176</v>
      </c>
      <c r="C5" s="1023"/>
      <c r="D5" s="48" t="s">
        <v>177</v>
      </c>
      <c r="E5" s="48" t="s">
        <v>178</v>
      </c>
      <c r="F5" s="48" t="s">
        <v>179</v>
      </c>
      <c r="G5" s="1023"/>
      <c r="H5" s="1025"/>
      <c r="I5" s="1025"/>
      <c r="J5" s="1025"/>
      <c r="K5" s="1023"/>
      <c r="L5" s="1025"/>
      <c r="M5" s="1025"/>
      <c r="N5" s="1023"/>
      <c r="O5" s="1023"/>
      <c r="P5" s="44" t="s">
        <v>82</v>
      </c>
      <c r="Q5" s="44" t="s">
        <v>83</v>
      </c>
      <c r="R5" s="1023"/>
      <c r="S5" s="1023"/>
      <c r="T5" s="1032"/>
      <c r="U5" s="1023"/>
    </row>
    <row r="6" spans="1:21" ht="178.5" x14ac:dyDescent="0.2">
      <c r="A6" s="1114" t="s">
        <v>436</v>
      </c>
      <c r="B6" s="1034" t="s">
        <v>437</v>
      </c>
      <c r="C6" s="1034" t="s">
        <v>438</v>
      </c>
      <c r="D6" s="118" t="s">
        <v>439</v>
      </c>
      <c r="E6" s="118" t="s">
        <v>440</v>
      </c>
      <c r="F6" s="118" t="s">
        <v>441</v>
      </c>
      <c r="G6" s="1034" t="s">
        <v>442</v>
      </c>
      <c r="H6" s="1072" t="s">
        <v>443</v>
      </c>
      <c r="I6" s="1072" t="s">
        <v>444</v>
      </c>
      <c r="J6" s="1072" t="s">
        <v>445</v>
      </c>
      <c r="K6" s="118" t="s">
        <v>446</v>
      </c>
      <c r="L6" s="1116" t="s">
        <v>447</v>
      </c>
      <c r="M6" s="1116" t="s">
        <v>329</v>
      </c>
      <c r="N6" s="66" t="s">
        <v>448</v>
      </c>
      <c r="O6" s="49" t="s">
        <v>449</v>
      </c>
      <c r="P6" s="49" t="s">
        <v>450</v>
      </c>
      <c r="Q6" s="49" t="s">
        <v>451</v>
      </c>
      <c r="R6" s="49" t="s">
        <v>452</v>
      </c>
      <c r="S6" s="104">
        <v>1</v>
      </c>
      <c r="T6" s="501">
        <v>1</v>
      </c>
      <c r="U6" s="473" t="s">
        <v>2530</v>
      </c>
    </row>
    <row r="7" spans="1:21" ht="51" x14ac:dyDescent="0.2">
      <c r="A7" s="1115"/>
      <c r="B7" s="1014"/>
      <c r="C7" s="1014"/>
      <c r="D7" s="1112" t="s">
        <v>453</v>
      </c>
      <c r="E7" s="1112" t="s">
        <v>454</v>
      </c>
      <c r="F7" s="1112" t="s">
        <v>455</v>
      </c>
      <c r="G7" s="1014"/>
      <c r="H7" s="1083"/>
      <c r="I7" s="1083"/>
      <c r="J7" s="1083"/>
      <c r="K7" s="1112" t="s">
        <v>456</v>
      </c>
      <c r="L7" s="1117"/>
      <c r="M7" s="1117"/>
      <c r="N7" s="66" t="s">
        <v>457</v>
      </c>
      <c r="O7" s="104" t="s">
        <v>458</v>
      </c>
      <c r="P7" s="49" t="s">
        <v>459</v>
      </c>
      <c r="Q7" s="49" t="s">
        <v>451</v>
      </c>
      <c r="R7" s="104" t="s">
        <v>460</v>
      </c>
      <c r="S7" s="104">
        <v>1</v>
      </c>
      <c r="T7" s="501">
        <v>1</v>
      </c>
      <c r="U7" s="473" t="s">
        <v>2531</v>
      </c>
    </row>
    <row r="8" spans="1:21" ht="51" x14ac:dyDescent="0.2">
      <c r="A8" s="1115"/>
      <c r="B8" s="1014"/>
      <c r="C8" s="1014"/>
      <c r="D8" s="1113"/>
      <c r="E8" s="1113"/>
      <c r="F8" s="1113"/>
      <c r="G8" s="1014"/>
      <c r="H8" s="1083"/>
      <c r="I8" s="1083"/>
      <c r="J8" s="1083"/>
      <c r="K8" s="1113"/>
      <c r="L8" s="1117"/>
      <c r="M8" s="1117"/>
      <c r="N8" s="66" t="s">
        <v>461</v>
      </c>
      <c r="O8" s="104" t="s">
        <v>462</v>
      </c>
      <c r="P8" s="49" t="s">
        <v>463</v>
      </c>
      <c r="Q8" s="49" t="s">
        <v>451</v>
      </c>
      <c r="R8" s="49" t="s">
        <v>464</v>
      </c>
      <c r="S8" s="104">
        <v>5</v>
      </c>
      <c r="T8" s="501">
        <v>1</v>
      </c>
      <c r="U8" s="473" t="s">
        <v>2532</v>
      </c>
    </row>
    <row r="9" spans="1:21" ht="89.25" x14ac:dyDescent="0.2">
      <c r="A9" s="1115"/>
      <c r="B9" s="1014"/>
      <c r="C9" s="1014"/>
      <c r="D9" s="118" t="s">
        <v>465</v>
      </c>
      <c r="E9" s="118" t="s">
        <v>466</v>
      </c>
      <c r="F9" s="118" t="s">
        <v>467</v>
      </c>
      <c r="G9" s="1014"/>
      <c r="H9" s="1083"/>
      <c r="I9" s="1083"/>
      <c r="J9" s="1083"/>
      <c r="K9" s="66" t="s">
        <v>468</v>
      </c>
      <c r="L9" s="1117"/>
      <c r="M9" s="1117"/>
      <c r="N9" s="66" t="s">
        <v>469</v>
      </c>
      <c r="O9" s="49" t="s">
        <v>470</v>
      </c>
      <c r="P9" s="49" t="s">
        <v>463</v>
      </c>
      <c r="Q9" s="49" t="s">
        <v>451</v>
      </c>
      <c r="R9" s="104" t="s">
        <v>471</v>
      </c>
      <c r="S9" s="104">
        <v>26</v>
      </c>
      <c r="T9" s="501">
        <v>1</v>
      </c>
      <c r="U9" s="473" t="s">
        <v>2533</v>
      </c>
    </row>
    <row r="10" spans="1:21" ht="234.75" x14ac:dyDescent="0.2">
      <c r="A10" s="119" t="s">
        <v>472</v>
      </c>
      <c r="B10" s="49" t="s">
        <v>473</v>
      </c>
      <c r="C10" s="49" t="s">
        <v>474</v>
      </c>
      <c r="D10" s="66" t="s">
        <v>475</v>
      </c>
      <c r="E10" s="66" t="s">
        <v>476</v>
      </c>
      <c r="F10" s="66" t="s">
        <v>477</v>
      </c>
      <c r="G10" s="49" t="s">
        <v>478</v>
      </c>
      <c r="H10" s="62" t="s">
        <v>443</v>
      </c>
      <c r="I10" s="62" t="s">
        <v>444</v>
      </c>
      <c r="J10" s="62" t="s">
        <v>445</v>
      </c>
      <c r="K10" s="66" t="s">
        <v>2829</v>
      </c>
      <c r="L10" s="62" t="s">
        <v>447</v>
      </c>
      <c r="M10" s="62" t="s">
        <v>329</v>
      </c>
      <c r="N10" s="66" t="s">
        <v>479</v>
      </c>
      <c r="O10" s="49" t="s">
        <v>480</v>
      </c>
      <c r="P10" s="49" t="s">
        <v>459</v>
      </c>
      <c r="Q10" s="49" t="s">
        <v>451</v>
      </c>
      <c r="R10" s="49" t="s">
        <v>481</v>
      </c>
      <c r="S10" s="104">
        <v>8</v>
      </c>
      <c r="T10" s="501">
        <v>1</v>
      </c>
      <c r="U10" s="473" t="s">
        <v>2534</v>
      </c>
    </row>
    <row r="11" spans="1:21" ht="123" x14ac:dyDescent="0.2">
      <c r="A11" s="119" t="s">
        <v>482</v>
      </c>
      <c r="B11" s="49" t="s">
        <v>2830</v>
      </c>
      <c r="C11" s="49" t="s">
        <v>483</v>
      </c>
      <c r="D11" s="66" t="s">
        <v>2831</v>
      </c>
      <c r="E11" s="66" t="s">
        <v>484</v>
      </c>
      <c r="F11" s="66" t="s">
        <v>485</v>
      </c>
      <c r="G11" s="49" t="s">
        <v>478</v>
      </c>
      <c r="H11" s="62" t="s">
        <v>443</v>
      </c>
      <c r="I11" s="62" t="s">
        <v>444</v>
      </c>
      <c r="J11" s="62" t="s">
        <v>445</v>
      </c>
      <c r="K11" s="66" t="s">
        <v>486</v>
      </c>
      <c r="L11" s="62" t="s">
        <v>447</v>
      </c>
      <c r="M11" s="62" t="s">
        <v>329</v>
      </c>
      <c r="N11" s="66" t="s">
        <v>487</v>
      </c>
      <c r="O11" s="49" t="s">
        <v>488</v>
      </c>
      <c r="P11" s="49" t="s">
        <v>463</v>
      </c>
      <c r="Q11" s="49" t="s">
        <v>451</v>
      </c>
      <c r="R11" s="49" t="s">
        <v>489</v>
      </c>
      <c r="S11" s="90">
        <v>0.9</v>
      </c>
      <c r="T11" s="501">
        <v>1</v>
      </c>
      <c r="U11" s="473" t="s">
        <v>2832</v>
      </c>
    </row>
    <row r="12" spans="1:21" ht="96.75" customHeight="1" x14ac:dyDescent="0.2">
      <c r="A12" s="1114" t="s">
        <v>490</v>
      </c>
      <c r="B12" s="1034" t="s">
        <v>491</v>
      </c>
      <c r="C12" s="1034" t="s">
        <v>492</v>
      </c>
      <c r="D12" s="1112" t="s">
        <v>493</v>
      </c>
      <c r="E12" s="1112" t="s">
        <v>494</v>
      </c>
      <c r="F12" s="1112" t="s">
        <v>495</v>
      </c>
      <c r="G12" s="1034" t="s">
        <v>496</v>
      </c>
      <c r="H12" s="1072" t="s">
        <v>443</v>
      </c>
      <c r="I12" s="1072" t="s">
        <v>444</v>
      </c>
      <c r="J12" s="1072" t="s">
        <v>445</v>
      </c>
      <c r="K12" s="1112" t="s">
        <v>497</v>
      </c>
      <c r="L12" s="1072" t="s">
        <v>447</v>
      </c>
      <c r="M12" s="1072" t="s">
        <v>329</v>
      </c>
      <c r="N12" s="66" t="s">
        <v>498</v>
      </c>
      <c r="O12" s="49" t="s">
        <v>480</v>
      </c>
      <c r="P12" s="49" t="s">
        <v>450</v>
      </c>
      <c r="Q12" s="49" t="s">
        <v>145</v>
      </c>
      <c r="R12" s="49" t="s">
        <v>499</v>
      </c>
      <c r="S12" s="104">
        <v>1</v>
      </c>
      <c r="T12" s="501">
        <v>1</v>
      </c>
      <c r="U12" s="473" t="s">
        <v>2535</v>
      </c>
    </row>
    <row r="13" spans="1:21" ht="89.25" x14ac:dyDescent="0.2">
      <c r="A13" s="1118"/>
      <c r="B13" s="1015"/>
      <c r="C13" s="1015"/>
      <c r="D13" s="1113"/>
      <c r="E13" s="1113"/>
      <c r="F13" s="1113"/>
      <c r="G13" s="1015"/>
      <c r="H13" s="1073"/>
      <c r="I13" s="1073"/>
      <c r="J13" s="1073"/>
      <c r="K13" s="1113"/>
      <c r="L13" s="1073"/>
      <c r="M13" s="1073"/>
      <c r="N13" s="66" t="s">
        <v>500</v>
      </c>
      <c r="O13" s="104" t="s">
        <v>501</v>
      </c>
      <c r="P13" s="49" t="s">
        <v>459</v>
      </c>
      <c r="Q13" s="49" t="s">
        <v>451</v>
      </c>
      <c r="R13" s="49" t="s">
        <v>502</v>
      </c>
      <c r="S13" s="90">
        <v>0.9</v>
      </c>
      <c r="T13" s="501">
        <v>1</v>
      </c>
      <c r="U13" s="473" t="s">
        <v>2536</v>
      </c>
    </row>
    <row r="14" spans="1:21" ht="121.5" customHeight="1" x14ac:dyDescent="0.2">
      <c r="A14" s="1114" t="s">
        <v>503</v>
      </c>
      <c r="B14" s="1034" t="s">
        <v>504</v>
      </c>
      <c r="C14" s="1034" t="s">
        <v>505</v>
      </c>
      <c r="D14" s="1112" t="s">
        <v>506</v>
      </c>
      <c r="E14" s="1112" t="s">
        <v>507</v>
      </c>
      <c r="F14" s="1112" t="s">
        <v>508</v>
      </c>
      <c r="G14" s="1034" t="s">
        <v>509</v>
      </c>
      <c r="H14" s="1072" t="s">
        <v>443</v>
      </c>
      <c r="I14" s="1072" t="s">
        <v>444</v>
      </c>
      <c r="J14" s="1072" t="s">
        <v>445</v>
      </c>
      <c r="K14" s="1112" t="s">
        <v>510</v>
      </c>
      <c r="L14" s="1072" t="s">
        <v>447</v>
      </c>
      <c r="M14" s="1072" t="s">
        <v>329</v>
      </c>
      <c r="N14" s="66" t="s">
        <v>511</v>
      </c>
      <c r="O14" s="49" t="s">
        <v>512</v>
      </c>
      <c r="P14" s="49" t="s">
        <v>450</v>
      </c>
      <c r="Q14" s="49" t="s">
        <v>451</v>
      </c>
      <c r="R14" s="49" t="s">
        <v>513</v>
      </c>
      <c r="S14" s="104">
        <v>1</v>
      </c>
      <c r="T14" s="501">
        <v>1</v>
      </c>
      <c r="U14" s="473" t="s">
        <v>2537</v>
      </c>
    </row>
    <row r="15" spans="1:21" ht="86.25" customHeight="1" x14ac:dyDescent="0.2">
      <c r="A15" s="1118"/>
      <c r="B15" s="1015"/>
      <c r="C15" s="1015"/>
      <c r="D15" s="1113"/>
      <c r="E15" s="1113"/>
      <c r="F15" s="1113"/>
      <c r="G15" s="1015"/>
      <c r="H15" s="1073"/>
      <c r="I15" s="1073"/>
      <c r="J15" s="1073"/>
      <c r="K15" s="1113"/>
      <c r="L15" s="1073"/>
      <c r="M15" s="1073"/>
      <c r="N15" s="66" t="s">
        <v>514</v>
      </c>
      <c r="O15" s="49" t="s">
        <v>515</v>
      </c>
      <c r="P15" s="49" t="s">
        <v>450</v>
      </c>
      <c r="Q15" s="49" t="s">
        <v>451</v>
      </c>
      <c r="R15" s="49" t="s">
        <v>516</v>
      </c>
      <c r="S15" s="104">
        <v>1</v>
      </c>
      <c r="T15" s="501">
        <v>1</v>
      </c>
      <c r="U15" s="473" t="s">
        <v>2538</v>
      </c>
    </row>
    <row r="16" spans="1:21" x14ac:dyDescent="0.2">
      <c r="A16" s="120"/>
      <c r="B16" s="121"/>
      <c r="C16" s="122"/>
      <c r="D16" s="111"/>
      <c r="E16" s="111"/>
      <c r="F16" s="111"/>
      <c r="G16" s="111"/>
      <c r="H16" s="115"/>
      <c r="I16" s="123"/>
      <c r="J16" s="123"/>
      <c r="K16" s="123"/>
      <c r="L16" s="124"/>
      <c r="M16" s="111"/>
      <c r="N16" s="123"/>
      <c r="O16" s="111"/>
      <c r="P16" s="50"/>
      <c r="Q16" s="50"/>
      <c r="R16" s="111"/>
      <c r="S16" s="111"/>
      <c r="T16" s="111"/>
      <c r="U16" s="123"/>
    </row>
    <row r="18" spans="1:21" s="505" customFormat="1" ht="30.75" x14ac:dyDescent="0.25">
      <c r="A18" s="503">
        <f>COUNTIF(A6:A15,"*")</f>
        <v>5</v>
      </c>
      <c r="B18" s="504"/>
      <c r="D18" s="506"/>
      <c r="E18" s="506"/>
      <c r="F18" s="506"/>
      <c r="H18" s="507"/>
      <c r="I18" s="506"/>
      <c r="J18" s="506"/>
      <c r="K18" s="506"/>
      <c r="L18" s="508"/>
      <c r="M18" s="508"/>
      <c r="N18" s="503">
        <f>COUNTIF(N6:N15,"*")</f>
        <v>10</v>
      </c>
      <c r="O18" s="509"/>
      <c r="P18" s="509"/>
      <c r="Q18" s="509"/>
      <c r="S18" s="509"/>
      <c r="T18" s="510">
        <f>AVERAGE(T6:T15)</f>
        <v>1</v>
      </c>
      <c r="U18" s="506"/>
    </row>
    <row r="19" spans="1:21" s="76" customFormat="1" ht="42" customHeight="1" x14ac:dyDescent="0.2">
      <c r="A19" s="168" t="s">
        <v>2381</v>
      </c>
      <c r="B19" s="168"/>
      <c r="H19" s="412"/>
      <c r="I19" s="168"/>
      <c r="J19" s="168"/>
      <c r="K19" s="168"/>
      <c r="L19" s="413"/>
      <c r="N19" s="168" t="s">
        <v>2382</v>
      </c>
      <c r="R19" s="20"/>
      <c r="S19" s="23"/>
      <c r="U19" s="168"/>
    </row>
  </sheetData>
  <mergeCells count="61">
    <mergeCell ref="J14:J15"/>
    <mergeCell ref="K14:K15"/>
    <mergeCell ref="L14:L15"/>
    <mergeCell ref="M14:M15"/>
    <mergeCell ref="F14:F15"/>
    <mergeCell ref="G14:G15"/>
    <mergeCell ref="H14:H15"/>
    <mergeCell ref="I14:I15"/>
    <mergeCell ref="I6:I9"/>
    <mergeCell ref="G12:G13"/>
    <mergeCell ref="H12:H13"/>
    <mergeCell ref="I12:I13"/>
    <mergeCell ref="A14:A15"/>
    <mergeCell ref="B14:B15"/>
    <mergeCell ref="C14:C15"/>
    <mergeCell ref="D14:D15"/>
    <mergeCell ref="E14:E15"/>
    <mergeCell ref="A12:A13"/>
    <mergeCell ref="B12:B13"/>
    <mergeCell ref="C12:C13"/>
    <mergeCell ref="D12:D13"/>
    <mergeCell ref="E12:E13"/>
    <mergeCell ref="F12:F13"/>
    <mergeCell ref="M12:M13"/>
    <mergeCell ref="J12:J13"/>
    <mergeCell ref="K12:K13"/>
    <mergeCell ref="L12:L13"/>
    <mergeCell ref="A6:A9"/>
    <mergeCell ref="B6:B9"/>
    <mergeCell ref="C6:C9"/>
    <mergeCell ref="G6:G9"/>
    <mergeCell ref="H6:H9"/>
    <mergeCell ref="J6:J9"/>
    <mergeCell ref="L6:L9"/>
    <mergeCell ref="M6:M9"/>
    <mergeCell ref="D7:D8"/>
    <mergeCell ref="E7:E8"/>
    <mergeCell ref="F7:F8"/>
    <mergeCell ref="K7:K8"/>
    <mergeCell ref="U4:U5"/>
    <mergeCell ref="I4:I5"/>
    <mergeCell ref="J4:J5"/>
    <mergeCell ref="K4:K5"/>
    <mergeCell ref="L4:L5"/>
    <mergeCell ref="M4:M5"/>
    <mergeCell ref="N4:N5"/>
    <mergeCell ref="O4:O5"/>
    <mergeCell ref="P4:Q4"/>
    <mergeCell ref="R4:R5"/>
    <mergeCell ref="S4:S5"/>
    <mergeCell ref="T4:T5"/>
    <mergeCell ref="A1:B2"/>
    <mergeCell ref="C1:T1"/>
    <mergeCell ref="C2:T2"/>
    <mergeCell ref="A3:E3"/>
    <mergeCell ref="F3:U3"/>
    <mergeCell ref="A4:B4"/>
    <mergeCell ref="C4:C5"/>
    <mergeCell ref="D4:F4"/>
    <mergeCell ref="G4:G5"/>
    <mergeCell ref="H4:H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zoomScale="80" zoomScaleNormal="80" workbookViewId="0">
      <selection activeCell="A3" sqref="A3:U7"/>
    </sheetView>
  </sheetViews>
  <sheetFormatPr baseColWidth="10" defaultRowHeight="12.75" x14ac:dyDescent="0.2"/>
  <cols>
    <col min="1" max="1" width="33" style="110" customWidth="1"/>
    <col min="2" max="2" width="19.5703125" style="110" customWidth="1"/>
    <col min="3" max="3" width="16.28515625" style="99" customWidth="1"/>
    <col min="4" max="6" width="17.140625" style="99" customWidth="1"/>
    <col min="7" max="7" width="18.140625" style="99" customWidth="1"/>
    <col min="8" max="8" width="6.140625" style="114" customWidth="1"/>
    <col min="9" max="10" width="5.7109375" style="110" customWidth="1"/>
    <col min="11" max="11" width="14.28515625" style="110" customWidth="1"/>
    <col min="12" max="12" width="8.140625" style="109" customWidth="1"/>
    <col min="13" max="13" width="6.28515625" style="99" customWidth="1"/>
    <col min="14" max="14" width="18" style="110" customWidth="1"/>
    <col min="15" max="15" width="13.140625" style="99" customWidth="1"/>
    <col min="16" max="17" width="12.28515625" style="45" customWidth="1"/>
    <col min="18" max="18" width="15.140625" style="99" customWidth="1"/>
    <col min="19" max="19" width="6.42578125" style="99" bestFit="1" customWidth="1"/>
    <col min="20" max="20" width="16.140625" style="125" customWidth="1"/>
    <col min="21" max="21" width="20.7109375" style="99" customWidth="1"/>
    <col min="22" max="256" width="11.42578125" style="99"/>
    <col min="257" max="257" width="33" style="99" customWidth="1"/>
    <col min="258" max="258" width="19.5703125" style="99" customWidth="1"/>
    <col min="259" max="259" width="16.28515625" style="99" customWidth="1"/>
    <col min="260" max="262" width="17.140625" style="99" customWidth="1"/>
    <col min="263" max="263" width="18.140625" style="99" customWidth="1"/>
    <col min="264" max="264" width="6.140625" style="99" customWidth="1"/>
    <col min="265" max="266" width="5.7109375" style="99" customWidth="1"/>
    <col min="267" max="267" width="14.28515625" style="99" customWidth="1"/>
    <col min="268" max="268" width="8.140625" style="99" customWidth="1"/>
    <col min="269" max="269" width="6.28515625" style="99" customWidth="1"/>
    <col min="270" max="270" width="21" style="99" customWidth="1"/>
    <col min="271" max="271" width="18.5703125" style="99" customWidth="1"/>
    <col min="272" max="273" width="12.28515625" style="99" customWidth="1"/>
    <col min="274" max="274" width="15.140625" style="99" customWidth="1"/>
    <col min="275" max="275" width="8.7109375" style="99" customWidth="1"/>
    <col min="276" max="276" width="16.140625" style="99" customWidth="1"/>
    <col min="277" max="277" width="26" style="99" customWidth="1"/>
    <col min="278" max="512" width="11.42578125" style="99"/>
    <col min="513" max="513" width="33" style="99" customWidth="1"/>
    <col min="514" max="514" width="19.5703125" style="99" customWidth="1"/>
    <col min="515" max="515" width="16.28515625" style="99" customWidth="1"/>
    <col min="516" max="518" width="17.140625" style="99" customWidth="1"/>
    <col min="519" max="519" width="18.140625" style="99" customWidth="1"/>
    <col min="520" max="520" width="6.140625" style="99" customWidth="1"/>
    <col min="521" max="522" width="5.7109375" style="99" customWidth="1"/>
    <col min="523" max="523" width="14.28515625" style="99" customWidth="1"/>
    <col min="524" max="524" width="8.140625" style="99" customWidth="1"/>
    <col min="525" max="525" width="6.28515625" style="99" customWidth="1"/>
    <col min="526" max="526" width="21" style="99" customWidth="1"/>
    <col min="527" max="527" width="18.5703125" style="99" customWidth="1"/>
    <col min="528" max="529" width="12.28515625" style="99" customWidth="1"/>
    <col min="530" max="530" width="15.140625" style="99" customWidth="1"/>
    <col min="531" max="531" width="8.7109375" style="99" customWidth="1"/>
    <col min="532" max="532" width="16.140625" style="99" customWidth="1"/>
    <col min="533" max="533" width="26" style="99" customWidth="1"/>
    <col min="534" max="768" width="11.42578125" style="99"/>
    <col min="769" max="769" width="33" style="99" customWidth="1"/>
    <col min="770" max="770" width="19.5703125" style="99" customWidth="1"/>
    <col min="771" max="771" width="16.28515625" style="99" customWidth="1"/>
    <col min="772" max="774" width="17.140625" style="99" customWidth="1"/>
    <col min="775" max="775" width="18.140625" style="99" customWidth="1"/>
    <col min="776" max="776" width="6.140625" style="99" customWidth="1"/>
    <col min="777" max="778" width="5.7109375" style="99" customWidth="1"/>
    <col min="779" max="779" width="14.28515625" style="99" customWidth="1"/>
    <col min="780" max="780" width="8.140625" style="99" customWidth="1"/>
    <col min="781" max="781" width="6.28515625" style="99" customWidth="1"/>
    <col min="782" max="782" width="21" style="99" customWidth="1"/>
    <col min="783" max="783" width="18.5703125" style="99" customWidth="1"/>
    <col min="784" max="785" width="12.28515625" style="99" customWidth="1"/>
    <col min="786" max="786" width="15.140625" style="99" customWidth="1"/>
    <col min="787" max="787" width="8.7109375" style="99" customWidth="1"/>
    <col min="788" max="788" width="16.140625" style="99" customWidth="1"/>
    <col min="789" max="789" width="26" style="99" customWidth="1"/>
    <col min="790" max="1024" width="11.42578125" style="99"/>
    <col min="1025" max="1025" width="33" style="99" customWidth="1"/>
    <col min="1026" max="1026" width="19.5703125" style="99" customWidth="1"/>
    <col min="1027" max="1027" width="16.28515625" style="99" customWidth="1"/>
    <col min="1028" max="1030" width="17.140625" style="99" customWidth="1"/>
    <col min="1031" max="1031" width="18.140625" style="99" customWidth="1"/>
    <col min="1032" max="1032" width="6.140625" style="99" customWidth="1"/>
    <col min="1033" max="1034" width="5.7109375" style="99" customWidth="1"/>
    <col min="1035" max="1035" width="14.28515625" style="99" customWidth="1"/>
    <col min="1036" max="1036" width="8.140625" style="99" customWidth="1"/>
    <col min="1037" max="1037" width="6.28515625" style="99" customWidth="1"/>
    <col min="1038" max="1038" width="21" style="99" customWidth="1"/>
    <col min="1039" max="1039" width="18.5703125" style="99" customWidth="1"/>
    <col min="1040" max="1041" width="12.28515625" style="99" customWidth="1"/>
    <col min="1042" max="1042" width="15.140625" style="99" customWidth="1"/>
    <col min="1043" max="1043" width="8.7109375" style="99" customWidth="1"/>
    <col min="1044" max="1044" width="16.140625" style="99" customWidth="1"/>
    <col min="1045" max="1045" width="26" style="99" customWidth="1"/>
    <col min="1046" max="1280" width="11.42578125" style="99"/>
    <col min="1281" max="1281" width="33" style="99" customWidth="1"/>
    <col min="1282" max="1282" width="19.5703125" style="99" customWidth="1"/>
    <col min="1283" max="1283" width="16.28515625" style="99" customWidth="1"/>
    <col min="1284" max="1286" width="17.140625" style="99" customWidth="1"/>
    <col min="1287" max="1287" width="18.140625" style="99" customWidth="1"/>
    <col min="1288" max="1288" width="6.140625" style="99" customWidth="1"/>
    <col min="1289" max="1290" width="5.7109375" style="99" customWidth="1"/>
    <col min="1291" max="1291" width="14.28515625" style="99" customWidth="1"/>
    <col min="1292" max="1292" width="8.140625" style="99" customWidth="1"/>
    <col min="1293" max="1293" width="6.28515625" style="99" customWidth="1"/>
    <col min="1294" max="1294" width="21" style="99" customWidth="1"/>
    <col min="1295" max="1295" width="18.5703125" style="99" customWidth="1"/>
    <col min="1296" max="1297" width="12.28515625" style="99" customWidth="1"/>
    <col min="1298" max="1298" width="15.140625" style="99" customWidth="1"/>
    <col min="1299" max="1299" width="8.7109375" style="99" customWidth="1"/>
    <col min="1300" max="1300" width="16.140625" style="99" customWidth="1"/>
    <col min="1301" max="1301" width="26" style="99" customWidth="1"/>
    <col min="1302" max="1536" width="11.42578125" style="99"/>
    <col min="1537" max="1537" width="33" style="99" customWidth="1"/>
    <col min="1538" max="1538" width="19.5703125" style="99" customWidth="1"/>
    <col min="1539" max="1539" width="16.28515625" style="99" customWidth="1"/>
    <col min="1540" max="1542" width="17.140625" style="99" customWidth="1"/>
    <col min="1543" max="1543" width="18.140625" style="99" customWidth="1"/>
    <col min="1544" max="1544" width="6.140625" style="99" customWidth="1"/>
    <col min="1545" max="1546" width="5.7109375" style="99" customWidth="1"/>
    <col min="1547" max="1547" width="14.28515625" style="99" customWidth="1"/>
    <col min="1548" max="1548" width="8.140625" style="99" customWidth="1"/>
    <col min="1549" max="1549" width="6.28515625" style="99" customWidth="1"/>
    <col min="1550" max="1550" width="21" style="99" customWidth="1"/>
    <col min="1551" max="1551" width="18.5703125" style="99" customWidth="1"/>
    <col min="1552" max="1553" width="12.28515625" style="99" customWidth="1"/>
    <col min="1554" max="1554" width="15.140625" style="99" customWidth="1"/>
    <col min="1555" max="1555" width="8.7109375" style="99" customWidth="1"/>
    <col min="1556" max="1556" width="16.140625" style="99" customWidth="1"/>
    <col min="1557" max="1557" width="26" style="99" customWidth="1"/>
    <col min="1558" max="1792" width="11.42578125" style="99"/>
    <col min="1793" max="1793" width="33" style="99" customWidth="1"/>
    <col min="1794" max="1794" width="19.5703125" style="99" customWidth="1"/>
    <col min="1795" max="1795" width="16.28515625" style="99" customWidth="1"/>
    <col min="1796" max="1798" width="17.140625" style="99" customWidth="1"/>
    <col min="1799" max="1799" width="18.140625" style="99" customWidth="1"/>
    <col min="1800" max="1800" width="6.140625" style="99" customWidth="1"/>
    <col min="1801" max="1802" width="5.7109375" style="99" customWidth="1"/>
    <col min="1803" max="1803" width="14.28515625" style="99" customWidth="1"/>
    <col min="1804" max="1804" width="8.140625" style="99" customWidth="1"/>
    <col min="1805" max="1805" width="6.28515625" style="99" customWidth="1"/>
    <col min="1806" max="1806" width="21" style="99" customWidth="1"/>
    <col min="1807" max="1807" width="18.5703125" style="99" customWidth="1"/>
    <col min="1808" max="1809" width="12.28515625" style="99" customWidth="1"/>
    <col min="1810" max="1810" width="15.140625" style="99" customWidth="1"/>
    <col min="1811" max="1811" width="8.7109375" style="99" customWidth="1"/>
    <col min="1812" max="1812" width="16.140625" style="99" customWidth="1"/>
    <col min="1813" max="1813" width="26" style="99" customWidth="1"/>
    <col min="1814" max="2048" width="11.42578125" style="99"/>
    <col min="2049" max="2049" width="33" style="99" customWidth="1"/>
    <col min="2050" max="2050" width="19.5703125" style="99" customWidth="1"/>
    <col min="2051" max="2051" width="16.28515625" style="99" customWidth="1"/>
    <col min="2052" max="2054" width="17.140625" style="99" customWidth="1"/>
    <col min="2055" max="2055" width="18.140625" style="99" customWidth="1"/>
    <col min="2056" max="2056" width="6.140625" style="99" customWidth="1"/>
    <col min="2057" max="2058" width="5.7109375" style="99" customWidth="1"/>
    <col min="2059" max="2059" width="14.28515625" style="99" customWidth="1"/>
    <col min="2060" max="2060" width="8.140625" style="99" customWidth="1"/>
    <col min="2061" max="2061" width="6.28515625" style="99" customWidth="1"/>
    <col min="2062" max="2062" width="21" style="99" customWidth="1"/>
    <col min="2063" max="2063" width="18.5703125" style="99" customWidth="1"/>
    <col min="2064" max="2065" width="12.28515625" style="99" customWidth="1"/>
    <col min="2066" max="2066" width="15.140625" style="99" customWidth="1"/>
    <col min="2067" max="2067" width="8.7109375" style="99" customWidth="1"/>
    <col min="2068" max="2068" width="16.140625" style="99" customWidth="1"/>
    <col min="2069" max="2069" width="26" style="99" customWidth="1"/>
    <col min="2070" max="2304" width="11.42578125" style="99"/>
    <col min="2305" max="2305" width="33" style="99" customWidth="1"/>
    <col min="2306" max="2306" width="19.5703125" style="99" customWidth="1"/>
    <col min="2307" max="2307" width="16.28515625" style="99" customWidth="1"/>
    <col min="2308" max="2310" width="17.140625" style="99" customWidth="1"/>
    <col min="2311" max="2311" width="18.140625" style="99" customWidth="1"/>
    <col min="2312" max="2312" width="6.140625" style="99" customWidth="1"/>
    <col min="2313" max="2314" width="5.7109375" style="99" customWidth="1"/>
    <col min="2315" max="2315" width="14.28515625" style="99" customWidth="1"/>
    <col min="2316" max="2316" width="8.140625" style="99" customWidth="1"/>
    <col min="2317" max="2317" width="6.28515625" style="99" customWidth="1"/>
    <col min="2318" max="2318" width="21" style="99" customWidth="1"/>
    <col min="2319" max="2319" width="18.5703125" style="99" customWidth="1"/>
    <col min="2320" max="2321" width="12.28515625" style="99" customWidth="1"/>
    <col min="2322" max="2322" width="15.140625" style="99" customWidth="1"/>
    <col min="2323" max="2323" width="8.7109375" style="99" customWidth="1"/>
    <col min="2324" max="2324" width="16.140625" style="99" customWidth="1"/>
    <col min="2325" max="2325" width="26" style="99" customWidth="1"/>
    <col min="2326" max="2560" width="11.42578125" style="99"/>
    <col min="2561" max="2561" width="33" style="99" customWidth="1"/>
    <col min="2562" max="2562" width="19.5703125" style="99" customWidth="1"/>
    <col min="2563" max="2563" width="16.28515625" style="99" customWidth="1"/>
    <col min="2564" max="2566" width="17.140625" style="99" customWidth="1"/>
    <col min="2567" max="2567" width="18.140625" style="99" customWidth="1"/>
    <col min="2568" max="2568" width="6.140625" style="99" customWidth="1"/>
    <col min="2569" max="2570" width="5.7109375" style="99" customWidth="1"/>
    <col min="2571" max="2571" width="14.28515625" style="99" customWidth="1"/>
    <col min="2572" max="2572" width="8.140625" style="99" customWidth="1"/>
    <col min="2573" max="2573" width="6.28515625" style="99" customWidth="1"/>
    <col min="2574" max="2574" width="21" style="99" customWidth="1"/>
    <col min="2575" max="2575" width="18.5703125" style="99" customWidth="1"/>
    <col min="2576" max="2577" width="12.28515625" style="99" customWidth="1"/>
    <col min="2578" max="2578" width="15.140625" style="99" customWidth="1"/>
    <col min="2579" max="2579" width="8.7109375" style="99" customWidth="1"/>
    <col min="2580" max="2580" width="16.140625" style="99" customWidth="1"/>
    <col min="2581" max="2581" width="26" style="99" customWidth="1"/>
    <col min="2582" max="2816" width="11.42578125" style="99"/>
    <col min="2817" max="2817" width="33" style="99" customWidth="1"/>
    <col min="2818" max="2818" width="19.5703125" style="99" customWidth="1"/>
    <col min="2819" max="2819" width="16.28515625" style="99" customWidth="1"/>
    <col min="2820" max="2822" width="17.140625" style="99" customWidth="1"/>
    <col min="2823" max="2823" width="18.140625" style="99" customWidth="1"/>
    <col min="2824" max="2824" width="6.140625" style="99" customWidth="1"/>
    <col min="2825" max="2826" width="5.7109375" style="99" customWidth="1"/>
    <col min="2827" max="2827" width="14.28515625" style="99" customWidth="1"/>
    <col min="2828" max="2828" width="8.140625" style="99" customWidth="1"/>
    <col min="2829" max="2829" width="6.28515625" style="99" customWidth="1"/>
    <col min="2830" max="2830" width="21" style="99" customWidth="1"/>
    <col min="2831" max="2831" width="18.5703125" style="99" customWidth="1"/>
    <col min="2832" max="2833" width="12.28515625" style="99" customWidth="1"/>
    <col min="2834" max="2834" width="15.140625" style="99" customWidth="1"/>
    <col min="2835" max="2835" width="8.7109375" style="99" customWidth="1"/>
    <col min="2836" max="2836" width="16.140625" style="99" customWidth="1"/>
    <col min="2837" max="2837" width="26" style="99" customWidth="1"/>
    <col min="2838" max="3072" width="11.42578125" style="99"/>
    <col min="3073" max="3073" width="33" style="99" customWidth="1"/>
    <col min="3074" max="3074" width="19.5703125" style="99" customWidth="1"/>
    <col min="3075" max="3075" width="16.28515625" style="99" customWidth="1"/>
    <col min="3076" max="3078" width="17.140625" style="99" customWidth="1"/>
    <col min="3079" max="3079" width="18.140625" style="99" customWidth="1"/>
    <col min="3080" max="3080" width="6.140625" style="99" customWidth="1"/>
    <col min="3081" max="3082" width="5.7109375" style="99" customWidth="1"/>
    <col min="3083" max="3083" width="14.28515625" style="99" customWidth="1"/>
    <col min="3084" max="3084" width="8.140625" style="99" customWidth="1"/>
    <col min="3085" max="3085" width="6.28515625" style="99" customWidth="1"/>
    <col min="3086" max="3086" width="21" style="99" customWidth="1"/>
    <col min="3087" max="3087" width="18.5703125" style="99" customWidth="1"/>
    <col min="3088" max="3089" width="12.28515625" style="99" customWidth="1"/>
    <col min="3090" max="3090" width="15.140625" style="99" customWidth="1"/>
    <col min="3091" max="3091" width="8.7109375" style="99" customWidth="1"/>
    <col min="3092" max="3092" width="16.140625" style="99" customWidth="1"/>
    <col min="3093" max="3093" width="26" style="99" customWidth="1"/>
    <col min="3094" max="3328" width="11.42578125" style="99"/>
    <col min="3329" max="3329" width="33" style="99" customWidth="1"/>
    <col min="3330" max="3330" width="19.5703125" style="99" customWidth="1"/>
    <col min="3331" max="3331" width="16.28515625" style="99" customWidth="1"/>
    <col min="3332" max="3334" width="17.140625" style="99" customWidth="1"/>
    <col min="3335" max="3335" width="18.140625" style="99" customWidth="1"/>
    <col min="3336" max="3336" width="6.140625" style="99" customWidth="1"/>
    <col min="3337" max="3338" width="5.7109375" style="99" customWidth="1"/>
    <col min="3339" max="3339" width="14.28515625" style="99" customWidth="1"/>
    <col min="3340" max="3340" width="8.140625" style="99" customWidth="1"/>
    <col min="3341" max="3341" width="6.28515625" style="99" customWidth="1"/>
    <col min="3342" max="3342" width="21" style="99" customWidth="1"/>
    <col min="3343" max="3343" width="18.5703125" style="99" customWidth="1"/>
    <col min="3344" max="3345" width="12.28515625" style="99" customWidth="1"/>
    <col min="3346" max="3346" width="15.140625" style="99" customWidth="1"/>
    <col min="3347" max="3347" width="8.7109375" style="99" customWidth="1"/>
    <col min="3348" max="3348" width="16.140625" style="99" customWidth="1"/>
    <col min="3349" max="3349" width="26" style="99" customWidth="1"/>
    <col min="3350" max="3584" width="11.42578125" style="99"/>
    <col min="3585" max="3585" width="33" style="99" customWidth="1"/>
    <col min="3586" max="3586" width="19.5703125" style="99" customWidth="1"/>
    <col min="3587" max="3587" width="16.28515625" style="99" customWidth="1"/>
    <col min="3588" max="3590" width="17.140625" style="99" customWidth="1"/>
    <col min="3591" max="3591" width="18.140625" style="99" customWidth="1"/>
    <col min="3592" max="3592" width="6.140625" style="99" customWidth="1"/>
    <col min="3593" max="3594" width="5.7109375" style="99" customWidth="1"/>
    <col min="3595" max="3595" width="14.28515625" style="99" customWidth="1"/>
    <col min="3596" max="3596" width="8.140625" style="99" customWidth="1"/>
    <col min="3597" max="3597" width="6.28515625" style="99" customWidth="1"/>
    <col min="3598" max="3598" width="21" style="99" customWidth="1"/>
    <col min="3599" max="3599" width="18.5703125" style="99" customWidth="1"/>
    <col min="3600" max="3601" width="12.28515625" style="99" customWidth="1"/>
    <col min="3602" max="3602" width="15.140625" style="99" customWidth="1"/>
    <col min="3603" max="3603" width="8.7109375" style="99" customWidth="1"/>
    <col min="3604" max="3604" width="16.140625" style="99" customWidth="1"/>
    <col min="3605" max="3605" width="26" style="99" customWidth="1"/>
    <col min="3606" max="3840" width="11.42578125" style="99"/>
    <col min="3841" max="3841" width="33" style="99" customWidth="1"/>
    <col min="3842" max="3842" width="19.5703125" style="99" customWidth="1"/>
    <col min="3843" max="3843" width="16.28515625" style="99" customWidth="1"/>
    <col min="3844" max="3846" width="17.140625" style="99" customWidth="1"/>
    <col min="3847" max="3847" width="18.140625" style="99" customWidth="1"/>
    <col min="3848" max="3848" width="6.140625" style="99" customWidth="1"/>
    <col min="3849" max="3850" width="5.7109375" style="99" customWidth="1"/>
    <col min="3851" max="3851" width="14.28515625" style="99" customWidth="1"/>
    <col min="3852" max="3852" width="8.140625" style="99" customWidth="1"/>
    <col min="3853" max="3853" width="6.28515625" style="99" customWidth="1"/>
    <col min="3854" max="3854" width="21" style="99" customWidth="1"/>
    <col min="3855" max="3855" width="18.5703125" style="99" customWidth="1"/>
    <col min="3856" max="3857" width="12.28515625" style="99" customWidth="1"/>
    <col min="3858" max="3858" width="15.140625" style="99" customWidth="1"/>
    <col min="3859" max="3859" width="8.7109375" style="99" customWidth="1"/>
    <col min="3860" max="3860" width="16.140625" style="99" customWidth="1"/>
    <col min="3861" max="3861" width="26" style="99" customWidth="1"/>
    <col min="3862" max="4096" width="11.42578125" style="99"/>
    <col min="4097" max="4097" width="33" style="99" customWidth="1"/>
    <col min="4098" max="4098" width="19.5703125" style="99" customWidth="1"/>
    <col min="4099" max="4099" width="16.28515625" style="99" customWidth="1"/>
    <col min="4100" max="4102" width="17.140625" style="99" customWidth="1"/>
    <col min="4103" max="4103" width="18.140625" style="99" customWidth="1"/>
    <col min="4104" max="4104" width="6.140625" style="99" customWidth="1"/>
    <col min="4105" max="4106" width="5.7109375" style="99" customWidth="1"/>
    <col min="4107" max="4107" width="14.28515625" style="99" customWidth="1"/>
    <col min="4108" max="4108" width="8.140625" style="99" customWidth="1"/>
    <col min="4109" max="4109" width="6.28515625" style="99" customWidth="1"/>
    <col min="4110" max="4110" width="21" style="99" customWidth="1"/>
    <col min="4111" max="4111" width="18.5703125" style="99" customWidth="1"/>
    <col min="4112" max="4113" width="12.28515625" style="99" customWidth="1"/>
    <col min="4114" max="4114" width="15.140625" style="99" customWidth="1"/>
    <col min="4115" max="4115" width="8.7109375" style="99" customWidth="1"/>
    <col min="4116" max="4116" width="16.140625" style="99" customWidth="1"/>
    <col min="4117" max="4117" width="26" style="99" customWidth="1"/>
    <col min="4118" max="4352" width="11.42578125" style="99"/>
    <col min="4353" max="4353" width="33" style="99" customWidth="1"/>
    <col min="4354" max="4354" width="19.5703125" style="99" customWidth="1"/>
    <col min="4355" max="4355" width="16.28515625" style="99" customWidth="1"/>
    <col min="4356" max="4358" width="17.140625" style="99" customWidth="1"/>
    <col min="4359" max="4359" width="18.140625" style="99" customWidth="1"/>
    <col min="4360" max="4360" width="6.140625" style="99" customWidth="1"/>
    <col min="4361" max="4362" width="5.7109375" style="99" customWidth="1"/>
    <col min="4363" max="4363" width="14.28515625" style="99" customWidth="1"/>
    <col min="4364" max="4364" width="8.140625" style="99" customWidth="1"/>
    <col min="4365" max="4365" width="6.28515625" style="99" customWidth="1"/>
    <col min="4366" max="4366" width="21" style="99" customWidth="1"/>
    <col min="4367" max="4367" width="18.5703125" style="99" customWidth="1"/>
    <col min="4368" max="4369" width="12.28515625" style="99" customWidth="1"/>
    <col min="4370" max="4370" width="15.140625" style="99" customWidth="1"/>
    <col min="4371" max="4371" width="8.7109375" style="99" customWidth="1"/>
    <col min="4372" max="4372" width="16.140625" style="99" customWidth="1"/>
    <col min="4373" max="4373" width="26" style="99" customWidth="1"/>
    <col min="4374" max="4608" width="11.42578125" style="99"/>
    <col min="4609" max="4609" width="33" style="99" customWidth="1"/>
    <col min="4610" max="4610" width="19.5703125" style="99" customWidth="1"/>
    <col min="4611" max="4611" width="16.28515625" style="99" customWidth="1"/>
    <col min="4612" max="4614" width="17.140625" style="99" customWidth="1"/>
    <col min="4615" max="4615" width="18.140625" style="99" customWidth="1"/>
    <col min="4616" max="4616" width="6.140625" style="99" customWidth="1"/>
    <col min="4617" max="4618" width="5.7109375" style="99" customWidth="1"/>
    <col min="4619" max="4619" width="14.28515625" style="99" customWidth="1"/>
    <col min="4620" max="4620" width="8.140625" style="99" customWidth="1"/>
    <col min="4621" max="4621" width="6.28515625" style="99" customWidth="1"/>
    <col min="4622" max="4622" width="21" style="99" customWidth="1"/>
    <col min="4623" max="4623" width="18.5703125" style="99" customWidth="1"/>
    <col min="4624" max="4625" width="12.28515625" style="99" customWidth="1"/>
    <col min="4626" max="4626" width="15.140625" style="99" customWidth="1"/>
    <col min="4627" max="4627" width="8.7109375" style="99" customWidth="1"/>
    <col min="4628" max="4628" width="16.140625" style="99" customWidth="1"/>
    <col min="4629" max="4629" width="26" style="99" customWidth="1"/>
    <col min="4630" max="4864" width="11.42578125" style="99"/>
    <col min="4865" max="4865" width="33" style="99" customWidth="1"/>
    <col min="4866" max="4866" width="19.5703125" style="99" customWidth="1"/>
    <col min="4867" max="4867" width="16.28515625" style="99" customWidth="1"/>
    <col min="4868" max="4870" width="17.140625" style="99" customWidth="1"/>
    <col min="4871" max="4871" width="18.140625" style="99" customWidth="1"/>
    <col min="4872" max="4872" width="6.140625" style="99" customWidth="1"/>
    <col min="4873" max="4874" width="5.7109375" style="99" customWidth="1"/>
    <col min="4875" max="4875" width="14.28515625" style="99" customWidth="1"/>
    <col min="4876" max="4876" width="8.140625" style="99" customWidth="1"/>
    <col min="4877" max="4877" width="6.28515625" style="99" customWidth="1"/>
    <col min="4878" max="4878" width="21" style="99" customWidth="1"/>
    <col min="4879" max="4879" width="18.5703125" style="99" customWidth="1"/>
    <col min="4880" max="4881" width="12.28515625" style="99" customWidth="1"/>
    <col min="4882" max="4882" width="15.140625" style="99" customWidth="1"/>
    <col min="4883" max="4883" width="8.7109375" style="99" customWidth="1"/>
    <col min="4884" max="4884" width="16.140625" style="99" customWidth="1"/>
    <col min="4885" max="4885" width="26" style="99" customWidth="1"/>
    <col min="4886" max="5120" width="11.42578125" style="99"/>
    <col min="5121" max="5121" width="33" style="99" customWidth="1"/>
    <col min="5122" max="5122" width="19.5703125" style="99" customWidth="1"/>
    <col min="5123" max="5123" width="16.28515625" style="99" customWidth="1"/>
    <col min="5124" max="5126" width="17.140625" style="99" customWidth="1"/>
    <col min="5127" max="5127" width="18.140625" style="99" customWidth="1"/>
    <col min="5128" max="5128" width="6.140625" style="99" customWidth="1"/>
    <col min="5129" max="5130" width="5.7109375" style="99" customWidth="1"/>
    <col min="5131" max="5131" width="14.28515625" style="99" customWidth="1"/>
    <col min="5132" max="5132" width="8.140625" style="99" customWidth="1"/>
    <col min="5133" max="5133" width="6.28515625" style="99" customWidth="1"/>
    <col min="5134" max="5134" width="21" style="99" customWidth="1"/>
    <col min="5135" max="5135" width="18.5703125" style="99" customWidth="1"/>
    <col min="5136" max="5137" width="12.28515625" style="99" customWidth="1"/>
    <col min="5138" max="5138" width="15.140625" style="99" customWidth="1"/>
    <col min="5139" max="5139" width="8.7109375" style="99" customWidth="1"/>
    <col min="5140" max="5140" width="16.140625" style="99" customWidth="1"/>
    <col min="5141" max="5141" width="26" style="99" customWidth="1"/>
    <col min="5142" max="5376" width="11.42578125" style="99"/>
    <col min="5377" max="5377" width="33" style="99" customWidth="1"/>
    <col min="5378" max="5378" width="19.5703125" style="99" customWidth="1"/>
    <col min="5379" max="5379" width="16.28515625" style="99" customWidth="1"/>
    <col min="5380" max="5382" width="17.140625" style="99" customWidth="1"/>
    <col min="5383" max="5383" width="18.140625" style="99" customWidth="1"/>
    <col min="5384" max="5384" width="6.140625" style="99" customWidth="1"/>
    <col min="5385" max="5386" width="5.7109375" style="99" customWidth="1"/>
    <col min="5387" max="5387" width="14.28515625" style="99" customWidth="1"/>
    <col min="5388" max="5388" width="8.140625" style="99" customWidth="1"/>
    <col min="5389" max="5389" width="6.28515625" style="99" customWidth="1"/>
    <col min="5390" max="5390" width="21" style="99" customWidth="1"/>
    <col min="5391" max="5391" width="18.5703125" style="99" customWidth="1"/>
    <col min="5392" max="5393" width="12.28515625" style="99" customWidth="1"/>
    <col min="5394" max="5394" width="15.140625" style="99" customWidth="1"/>
    <col min="5395" max="5395" width="8.7109375" style="99" customWidth="1"/>
    <col min="5396" max="5396" width="16.140625" style="99" customWidth="1"/>
    <col min="5397" max="5397" width="26" style="99" customWidth="1"/>
    <col min="5398" max="5632" width="11.42578125" style="99"/>
    <col min="5633" max="5633" width="33" style="99" customWidth="1"/>
    <col min="5634" max="5634" width="19.5703125" style="99" customWidth="1"/>
    <col min="5635" max="5635" width="16.28515625" style="99" customWidth="1"/>
    <col min="5636" max="5638" width="17.140625" style="99" customWidth="1"/>
    <col min="5639" max="5639" width="18.140625" style="99" customWidth="1"/>
    <col min="5640" max="5640" width="6.140625" style="99" customWidth="1"/>
    <col min="5641" max="5642" width="5.7109375" style="99" customWidth="1"/>
    <col min="5643" max="5643" width="14.28515625" style="99" customWidth="1"/>
    <col min="5644" max="5644" width="8.140625" style="99" customWidth="1"/>
    <col min="5645" max="5645" width="6.28515625" style="99" customWidth="1"/>
    <col min="5646" max="5646" width="21" style="99" customWidth="1"/>
    <col min="5647" max="5647" width="18.5703125" style="99" customWidth="1"/>
    <col min="5648" max="5649" width="12.28515625" style="99" customWidth="1"/>
    <col min="5650" max="5650" width="15.140625" style="99" customWidth="1"/>
    <col min="5651" max="5651" width="8.7109375" style="99" customWidth="1"/>
    <col min="5652" max="5652" width="16.140625" style="99" customWidth="1"/>
    <col min="5653" max="5653" width="26" style="99" customWidth="1"/>
    <col min="5654" max="5888" width="11.42578125" style="99"/>
    <col min="5889" max="5889" width="33" style="99" customWidth="1"/>
    <col min="5890" max="5890" width="19.5703125" style="99" customWidth="1"/>
    <col min="5891" max="5891" width="16.28515625" style="99" customWidth="1"/>
    <col min="5892" max="5894" width="17.140625" style="99" customWidth="1"/>
    <col min="5895" max="5895" width="18.140625" style="99" customWidth="1"/>
    <col min="5896" max="5896" width="6.140625" style="99" customWidth="1"/>
    <col min="5897" max="5898" width="5.7109375" style="99" customWidth="1"/>
    <col min="5899" max="5899" width="14.28515625" style="99" customWidth="1"/>
    <col min="5900" max="5900" width="8.140625" style="99" customWidth="1"/>
    <col min="5901" max="5901" width="6.28515625" style="99" customWidth="1"/>
    <col min="5902" max="5902" width="21" style="99" customWidth="1"/>
    <col min="5903" max="5903" width="18.5703125" style="99" customWidth="1"/>
    <col min="5904" max="5905" width="12.28515625" style="99" customWidth="1"/>
    <col min="5906" max="5906" width="15.140625" style="99" customWidth="1"/>
    <col min="5907" max="5907" width="8.7109375" style="99" customWidth="1"/>
    <col min="5908" max="5908" width="16.140625" style="99" customWidth="1"/>
    <col min="5909" max="5909" width="26" style="99" customWidth="1"/>
    <col min="5910" max="6144" width="11.42578125" style="99"/>
    <col min="6145" max="6145" width="33" style="99" customWidth="1"/>
    <col min="6146" max="6146" width="19.5703125" style="99" customWidth="1"/>
    <col min="6147" max="6147" width="16.28515625" style="99" customWidth="1"/>
    <col min="6148" max="6150" width="17.140625" style="99" customWidth="1"/>
    <col min="6151" max="6151" width="18.140625" style="99" customWidth="1"/>
    <col min="6152" max="6152" width="6.140625" style="99" customWidth="1"/>
    <col min="6153" max="6154" width="5.7109375" style="99" customWidth="1"/>
    <col min="6155" max="6155" width="14.28515625" style="99" customWidth="1"/>
    <col min="6156" max="6156" width="8.140625" style="99" customWidth="1"/>
    <col min="6157" max="6157" width="6.28515625" style="99" customWidth="1"/>
    <col min="6158" max="6158" width="21" style="99" customWidth="1"/>
    <col min="6159" max="6159" width="18.5703125" style="99" customWidth="1"/>
    <col min="6160" max="6161" width="12.28515625" style="99" customWidth="1"/>
    <col min="6162" max="6162" width="15.140625" style="99" customWidth="1"/>
    <col min="6163" max="6163" width="8.7109375" style="99" customWidth="1"/>
    <col min="6164" max="6164" width="16.140625" style="99" customWidth="1"/>
    <col min="6165" max="6165" width="26" style="99" customWidth="1"/>
    <col min="6166" max="6400" width="11.42578125" style="99"/>
    <col min="6401" max="6401" width="33" style="99" customWidth="1"/>
    <col min="6402" max="6402" width="19.5703125" style="99" customWidth="1"/>
    <col min="6403" max="6403" width="16.28515625" style="99" customWidth="1"/>
    <col min="6404" max="6406" width="17.140625" style="99" customWidth="1"/>
    <col min="6407" max="6407" width="18.140625" style="99" customWidth="1"/>
    <col min="6408" max="6408" width="6.140625" style="99" customWidth="1"/>
    <col min="6409" max="6410" width="5.7109375" style="99" customWidth="1"/>
    <col min="6411" max="6411" width="14.28515625" style="99" customWidth="1"/>
    <col min="6412" max="6412" width="8.140625" style="99" customWidth="1"/>
    <col min="6413" max="6413" width="6.28515625" style="99" customWidth="1"/>
    <col min="6414" max="6414" width="21" style="99" customWidth="1"/>
    <col min="6415" max="6415" width="18.5703125" style="99" customWidth="1"/>
    <col min="6416" max="6417" width="12.28515625" style="99" customWidth="1"/>
    <col min="6418" max="6418" width="15.140625" style="99" customWidth="1"/>
    <col min="6419" max="6419" width="8.7109375" style="99" customWidth="1"/>
    <col min="6420" max="6420" width="16.140625" style="99" customWidth="1"/>
    <col min="6421" max="6421" width="26" style="99" customWidth="1"/>
    <col min="6422" max="6656" width="11.42578125" style="99"/>
    <col min="6657" max="6657" width="33" style="99" customWidth="1"/>
    <col min="6658" max="6658" width="19.5703125" style="99" customWidth="1"/>
    <col min="6659" max="6659" width="16.28515625" style="99" customWidth="1"/>
    <col min="6660" max="6662" width="17.140625" style="99" customWidth="1"/>
    <col min="6663" max="6663" width="18.140625" style="99" customWidth="1"/>
    <col min="6664" max="6664" width="6.140625" style="99" customWidth="1"/>
    <col min="6665" max="6666" width="5.7109375" style="99" customWidth="1"/>
    <col min="6667" max="6667" width="14.28515625" style="99" customWidth="1"/>
    <col min="6668" max="6668" width="8.140625" style="99" customWidth="1"/>
    <col min="6669" max="6669" width="6.28515625" style="99" customWidth="1"/>
    <col min="6670" max="6670" width="21" style="99" customWidth="1"/>
    <col min="6671" max="6671" width="18.5703125" style="99" customWidth="1"/>
    <col min="6672" max="6673" width="12.28515625" style="99" customWidth="1"/>
    <col min="6674" max="6674" width="15.140625" style="99" customWidth="1"/>
    <col min="6675" max="6675" width="8.7109375" style="99" customWidth="1"/>
    <col min="6676" max="6676" width="16.140625" style="99" customWidth="1"/>
    <col min="6677" max="6677" width="26" style="99" customWidth="1"/>
    <col min="6678" max="6912" width="11.42578125" style="99"/>
    <col min="6913" max="6913" width="33" style="99" customWidth="1"/>
    <col min="6914" max="6914" width="19.5703125" style="99" customWidth="1"/>
    <col min="6915" max="6915" width="16.28515625" style="99" customWidth="1"/>
    <col min="6916" max="6918" width="17.140625" style="99" customWidth="1"/>
    <col min="6919" max="6919" width="18.140625" style="99" customWidth="1"/>
    <col min="6920" max="6920" width="6.140625" style="99" customWidth="1"/>
    <col min="6921" max="6922" width="5.7109375" style="99" customWidth="1"/>
    <col min="6923" max="6923" width="14.28515625" style="99" customWidth="1"/>
    <col min="6924" max="6924" width="8.140625" style="99" customWidth="1"/>
    <col min="6925" max="6925" width="6.28515625" style="99" customWidth="1"/>
    <col min="6926" max="6926" width="21" style="99" customWidth="1"/>
    <col min="6927" max="6927" width="18.5703125" style="99" customWidth="1"/>
    <col min="6928" max="6929" width="12.28515625" style="99" customWidth="1"/>
    <col min="6930" max="6930" width="15.140625" style="99" customWidth="1"/>
    <col min="6931" max="6931" width="8.7109375" style="99" customWidth="1"/>
    <col min="6932" max="6932" width="16.140625" style="99" customWidth="1"/>
    <col min="6933" max="6933" width="26" style="99" customWidth="1"/>
    <col min="6934" max="7168" width="11.42578125" style="99"/>
    <col min="7169" max="7169" width="33" style="99" customWidth="1"/>
    <col min="7170" max="7170" width="19.5703125" style="99" customWidth="1"/>
    <col min="7171" max="7171" width="16.28515625" style="99" customWidth="1"/>
    <col min="7172" max="7174" width="17.140625" style="99" customWidth="1"/>
    <col min="7175" max="7175" width="18.140625" style="99" customWidth="1"/>
    <col min="7176" max="7176" width="6.140625" style="99" customWidth="1"/>
    <col min="7177" max="7178" width="5.7109375" style="99" customWidth="1"/>
    <col min="7179" max="7179" width="14.28515625" style="99" customWidth="1"/>
    <col min="7180" max="7180" width="8.140625" style="99" customWidth="1"/>
    <col min="7181" max="7181" width="6.28515625" style="99" customWidth="1"/>
    <col min="7182" max="7182" width="21" style="99" customWidth="1"/>
    <col min="7183" max="7183" width="18.5703125" style="99" customWidth="1"/>
    <col min="7184" max="7185" width="12.28515625" style="99" customWidth="1"/>
    <col min="7186" max="7186" width="15.140625" style="99" customWidth="1"/>
    <col min="7187" max="7187" width="8.7109375" style="99" customWidth="1"/>
    <col min="7188" max="7188" width="16.140625" style="99" customWidth="1"/>
    <col min="7189" max="7189" width="26" style="99" customWidth="1"/>
    <col min="7190" max="7424" width="11.42578125" style="99"/>
    <col min="7425" max="7425" width="33" style="99" customWidth="1"/>
    <col min="7426" max="7426" width="19.5703125" style="99" customWidth="1"/>
    <col min="7427" max="7427" width="16.28515625" style="99" customWidth="1"/>
    <col min="7428" max="7430" width="17.140625" style="99" customWidth="1"/>
    <col min="7431" max="7431" width="18.140625" style="99" customWidth="1"/>
    <col min="7432" max="7432" width="6.140625" style="99" customWidth="1"/>
    <col min="7433" max="7434" width="5.7109375" style="99" customWidth="1"/>
    <col min="7435" max="7435" width="14.28515625" style="99" customWidth="1"/>
    <col min="7436" max="7436" width="8.140625" style="99" customWidth="1"/>
    <col min="7437" max="7437" width="6.28515625" style="99" customWidth="1"/>
    <col min="7438" max="7438" width="21" style="99" customWidth="1"/>
    <col min="7439" max="7439" width="18.5703125" style="99" customWidth="1"/>
    <col min="7440" max="7441" width="12.28515625" style="99" customWidth="1"/>
    <col min="7442" max="7442" width="15.140625" style="99" customWidth="1"/>
    <col min="7443" max="7443" width="8.7109375" style="99" customWidth="1"/>
    <col min="7444" max="7444" width="16.140625" style="99" customWidth="1"/>
    <col min="7445" max="7445" width="26" style="99" customWidth="1"/>
    <col min="7446" max="7680" width="11.42578125" style="99"/>
    <col min="7681" max="7681" width="33" style="99" customWidth="1"/>
    <col min="7682" max="7682" width="19.5703125" style="99" customWidth="1"/>
    <col min="7683" max="7683" width="16.28515625" style="99" customWidth="1"/>
    <col min="7684" max="7686" width="17.140625" style="99" customWidth="1"/>
    <col min="7687" max="7687" width="18.140625" style="99" customWidth="1"/>
    <col min="7688" max="7688" width="6.140625" style="99" customWidth="1"/>
    <col min="7689" max="7690" width="5.7109375" style="99" customWidth="1"/>
    <col min="7691" max="7691" width="14.28515625" style="99" customWidth="1"/>
    <col min="7692" max="7692" width="8.140625" style="99" customWidth="1"/>
    <col min="7693" max="7693" width="6.28515625" style="99" customWidth="1"/>
    <col min="7694" max="7694" width="21" style="99" customWidth="1"/>
    <col min="7695" max="7695" width="18.5703125" style="99" customWidth="1"/>
    <col min="7696" max="7697" width="12.28515625" style="99" customWidth="1"/>
    <col min="7698" max="7698" width="15.140625" style="99" customWidth="1"/>
    <col min="7699" max="7699" width="8.7109375" style="99" customWidth="1"/>
    <col min="7700" max="7700" width="16.140625" style="99" customWidth="1"/>
    <col min="7701" max="7701" width="26" style="99" customWidth="1"/>
    <col min="7702" max="7936" width="11.42578125" style="99"/>
    <col min="7937" max="7937" width="33" style="99" customWidth="1"/>
    <col min="7938" max="7938" width="19.5703125" style="99" customWidth="1"/>
    <col min="7939" max="7939" width="16.28515625" style="99" customWidth="1"/>
    <col min="7940" max="7942" width="17.140625" style="99" customWidth="1"/>
    <col min="7943" max="7943" width="18.140625" style="99" customWidth="1"/>
    <col min="7944" max="7944" width="6.140625" style="99" customWidth="1"/>
    <col min="7945" max="7946" width="5.7109375" style="99" customWidth="1"/>
    <col min="7947" max="7947" width="14.28515625" style="99" customWidth="1"/>
    <col min="7948" max="7948" width="8.140625" style="99" customWidth="1"/>
    <col min="7949" max="7949" width="6.28515625" style="99" customWidth="1"/>
    <col min="7950" max="7950" width="21" style="99" customWidth="1"/>
    <col min="7951" max="7951" width="18.5703125" style="99" customWidth="1"/>
    <col min="7952" max="7953" width="12.28515625" style="99" customWidth="1"/>
    <col min="7954" max="7954" width="15.140625" style="99" customWidth="1"/>
    <col min="7955" max="7955" width="8.7109375" style="99" customWidth="1"/>
    <col min="7956" max="7956" width="16.140625" style="99" customWidth="1"/>
    <col min="7957" max="7957" width="26" style="99" customWidth="1"/>
    <col min="7958" max="8192" width="11.42578125" style="99"/>
    <col min="8193" max="8193" width="33" style="99" customWidth="1"/>
    <col min="8194" max="8194" width="19.5703125" style="99" customWidth="1"/>
    <col min="8195" max="8195" width="16.28515625" style="99" customWidth="1"/>
    <col min="8196" max="8198" width="17.140625" style="99" customWidth="1"/>
    <col min="8199" max="8199" width="18.140625" style="99" customWidth="1"/>
    <col min="8200" max="8200" width="6.140625" style="99" customWidth="1"/>
    <col min="8201" max="8202" width="5.7109375" style="99" customWidth="1"/>
    <col min="8203" max="8203" width="14.28515625" style="99" customWidth="1"/>
    <col min="8204" max="8204" width="8.140625" style="99" customWidth="1"/>
    <col min="8205" max="8205" width="6.28515625" style="99" customWidth="1"/>
    <col min="8206" max="8206" width="21" style="99" customWidth="1"/>
    <col min="8207" max="8207" width="18.5703125" style="99" customWidth="1"/>
    <col min="8208" max="8209" width="12.28515625" style="99" customWidth="1"/>
    <col min="8210" max="8210" width="15.140625" style="99" customWidth="1"/>
    <col min="8211" max="8211" width="8.7109375" style="99" customWidth="1"/>
    <col min="8212" max="8212" width="16.140625" style="99" customWidth="1"/>
    <col min="8213" max="8213" width="26" style="99" customWidth="1"/>
    <col min="8214" max="8448" width="11.42578125" style="99"/>
    <col min="8449" max="8449" width="33" style="99" customWidth="1"/>
    <col min="8450" max="8450" width="19.5703125" style="99" customWidth="1"/>
    <col min="8451" max="8451" width="16.28515625" style="99" customWidth="1"/>
    <col min="8452" max="8454" width="17.140625" style="99" customWidth="1"/>
    <col min="8455" max="8455" width="18.140625" style="99" customWidth="1"/>
    <col min="8456" max="8456" width="6.140625" style="99" customWidth="1"/>
    <col min="8457" max="8458" width="5.7109375" style="99" customWidth="1"/>
    <col min="8459" max="8459" width="14.28515625" style="99" customWidth="1"/>
    <col min="8460" max="8460" width="8.140625" style="99" customWidth="1"/>
    <col min="8461" max="8461" width="6.28515625" style="99" customWidth="1"/>
    <col min="8462" max="8462" width="21" style="99" customWidth="1"/>
    <col min="8463" max="8463" width="18.5703125" style="99" customWidth="1"/>
    <col min="8464" max="8465" width="12.28515625" style="99" customWidth="1"/>
    <col min="8466" max="8466" width="15.140625" style="99" customWidth="1"/>
    <col min="8467" max="8467" width="8.7109375" style="99" customWidth="1"/>
    <col min="8468" max="8468" width="16.140625" style="99" customWidth="1"/>
    <col min="8469" max="8469" width="26" style="99" customWidth="1"/>
    <col min="8470" max="8704" width="11.42578125" style="99"/>
    <col min="8705" max="8705" width="33" style="99" customWidth="1"/>
    <col min="8706" max="8706" width="19.5703125" style="99" customWidth="1"/>
    <col min="8707" max="8707" width="16.28515625" style="99" customWidth="1"/>
    <col min="8708" max="8710" width="17.140625" style="99" customWidth="1"/>
    <col min="8711" max="8711" width="18.140625" style="99" customWidth="1"/>
    <col min="8712" max="8712" width="6.140625" style="99" customWidth="1"/>
    <col min="8713" max="8714" width="5.7109375" style="99" customWidth="1"/>
    <col min="8715" max="8715" width="14.28515625" style="99" customWidth="1"/>
    <col min="8716" max="8716" width="8.140625" style="99" customWidth="1"/>
    <col min="8717" max="8717" width="6.28515625" style="99" customWidth="1"/>
    <col min="8718" max="8718" width="21" style="99" customWidth="1"/>
    <col min="8719" max="8719" width="18.5703125" style="99" customWidth="1"/>
    <col min="8720" max="8721" width="12.28515625" style="99" customWidth="1"/>
    <col min="8722" max="8722" width="15.140625" style="99" customWidth="1"/>
    <col min="8723" max="8723" width="8.7109375" style="99" customWidth="1"/>
    <col min="8724" max="8724" width="16.140625" style="99" customWidth="1"/>
    <col min="8725" max="8725" width="26" style="99" customWidth="1"/>
    <col min="8726" max="8960" width="11.42578125" style="99"/>
    <col min="8961" max="8961" width="33" style="99" customWidth="1"/>
    <col min="8962" max="8962" width="19.5703125" style="99" customWidth="1"/>
    <col min="8963" max="8963" width="16.28515625" style="99" customWidth="1"/>
    <col min="8964" max="8966" width="17.140625" style="99" customWidth="1"/>
    <col min="8967" max="8967" width="18.140625" style="99" customWidth="1"/>
    <col min="8968" max="8968" width="6.140625" style="99" customWidth="1"/>
    <col min="8969" max="8970" width="5.7109375" style="99" customWidth="1"/>
    <col min="8971" max="8971" width="14.28515625" style="99" customWidth="1"/>
    <col min="8972" max="8972" width="8.140625" style="99" customWidth="1"/>
    <col min="8973" max="8973" width="6.28515625" style="99" customWidth="1"/>
    <col min="8974" max="8974" width="21" style="99" customWidth="1"/>
    <col min="8975" max="8975" width="18.5703125" style="99" customWidth="1"/>
    <col min="8976" max="8977" width="12.28515625" style="99" customWidth="1"/>
    <col min="8978" max="8978" width="15.140625" style="99" customWidth="1"/>
    <col min="8979" max="8979" width="8.7109375" style="99" customWidth="1"/>
    <col min="8980" max="8980" width="16.140625" style="99" customWidth="1"/>
    <col min="8981" max="8981" width="26" style="99" customWidth="1"/>
    <col min="8982" max="9216" width="11.42578125" style="99"/>
    <col min="9217" max="9217" width="33" style="99" customWidth="1"/>
    <col min="9218" max="9218" width="19.5703125" style="99" customWidth="1"/>
    <col min="9219" max="9219" width="16.28515625" style="99" customWidth="1"/>
    <col min="9220" max="9222" width="17.140625" style="99" customWidth="1"/>
    <col min="9223" max="9223" width="18.140625" style="99" customWidth="1"/>
    <col min="9224" max="9224" width="6.140625" style="99" customWidth="1"/>
    <col min="9225" max="9226" width="5.7109375" style="99" customWidth="1"/>
    <col min="9227" max="9227" width="14.28515625" style="99" customWidth="1"/>
    <col min="9228" max="9228" width="8.140625" style="99" customWidth="1"/>
    <col min="9229" max="9229" width="6.28515625" style="99" customWidth="1"/>
    <col min="9230" max="9230" width="21" style="99" customWidth="1"/>
    <col min="9231" max="9231" width="18.5703125" style="99" customWidth="1"/>
    <col min="9232" max="9233" width="12.28515625" style="99" customWidth="1"/>
    <col min="9234" max="9234" width="15.140625" style="99" customWidth="1"/>
    <col min="9235" max="9235" width="8.7109375" style="99" customWidth="1"/>
    <col min="9236" max="9236" width="16.140625" style="99" customWidth="1"/>
    <col min="9237" max="9237" width="26" style="99" customWidth="1"/>
    <col min="9238" max="9472" width="11.42578125" style="99"/>
    <col min="9473" max="9473" width="33" style="99" customWidth="1"/>
    <col min="9474" max="9474" width="19.5703125" style="99" customWidth="1"/>
    <col min="9475" max="9475" width="16.28515625" style="99" customWidth="1"/>
    <col min="9476" max="9478" width="17.140625" style="99" customWidth="1"/>
    <col min="9479" max="9479" width="18.140625" style="99" customWidth="1"/>
    <col min="9480" max="9480" width="6.140625" style="99" customWidth="1"/>
    <col min="9481" max="9482" width="5.7109375" style="99" customWidth="1"/>
    <col min="9483" max="9483" width="14.28515625" style="99" customWidth="1"/>
    <col min="9484" max="9484" width="8.140625" style="99" customWidth="1"/>
    <col min="9485" max="9485" width="6.28515625" style="99" customWidth="1"/>
    <col min="9486" max="9486" width="21" style="99" customWidth="1"/>
    <col min="9487" max="9487" width="18.5703125" style="99" customWidth="1"/>
    <col min="9488" max="9489" width="12.28515625" style="99" customWidth="1"/>
    <col min="9490" max="9490" width="15.140625" style="99" customWidth="1"/>
    <col min="9491" max="9491" width="8.7109375" style="99" customWidth="1"/>
    <col min="9492" max="9492" width="16.140625" style="99" customWidth="1"/>
    <col min="9493" max="9493" width="26" style="99" customWidth="1"/>
    <col min="9494" max="9728" width="11.42578125" style="99"/>
    <col min="9729" max="9729" width="33" style="99" customWidth="1"/>
    <col min="9730" max="9730" width="19.5703125" style="99" customWidth="1"/>
    <col min="9731" max="9731" width="16.28515625" style="99" customWidth="1"/>
    <col min="9732" max="9734" width="17.140625" style="99" customWidth="1"/>
    <col min="9735" max="9735" width="18.140625" style="99" customWidth="1"/>
    <col min="9736" max="9736" width="6.140625" style="99" customWidth="1"/>
    <col min="9737" max="9738" width="5.7109375" style="99" customWidth="1"/>
    <col min="9739" max="9739" width="14.28515625" style="99" customWidth="1"/>
    <col min="9740" max="9740" width="8.140625" style="99" customWidth="1"/>
    <col min="9741" max="9741" width="6.28515625" style="99" customWidth="1"/>
    <col min="9742" max="9742" width="21" style="99" customWidth="1"/>
    <col min="9743" max="9743" width="18.5703125" style="99" customWidth="1"/>
    <col min="9744" max="9745" width="12.28515625" style="99" customWidth="1"/>
    <col min="9746" max="9746" width="15.140625" style="99" customWidth="1"/>
    <col min="9747" max="9747" width="8.7109375" style="99" customWidth="1"/>
    <col min="9748" max="9748" width="16.140625" style="99" customWidth="1"/>
    <col min="9749" max="9749" width="26" style="99" customWidth="1"/>
    <col min="9750" max="9984" width="11.42578125" style="99"/>
    <col min="9985" max="9985" width="33" style="99" customWidth="1"/>
    <col min="9986" max="9986" width="19.5703125" style="99" customWidth="1"/>
    <col min="9987" max="9987" width="16.28515625" style="99" customWidth="1"/>
    <col min="9988" max="9990" width="17.140625" style="99" customWidth="1"/>
    <col min="9991" max="9991" width="18.140625" style="99" customWidth="1"/>
    <col min="9992" max="9992" width="6.140625" style="99" customWidth="1"/>
    <col min="9993" max="9994" width="5.7109375" style="99" customWidth="1"/>
    <col min="9995" max="9995" width="14.28515625" style="99" customWidth="1"/>
    <col min="9996" max="9996" width="8.140625" style="99" customWidth="1"/>
    <col min="9997" max="9997" width="6.28515625" style="99" customWidth="1"/>
    <col min="9998" max="9998" width="21" style="99" customWidth="1"/>
    <col min="9999" max="9999" width="18.5703125" style="99" customWidth="1"/>
    <col min="10000" max="10001" width="12.28515625" style="99" customWidth="1"/>
    <col min="10002" max="10002" width="15.140625" style="99" customWidth="1"/>
    <col min="10003" max="10003" width="8.7109375" style="99" customWidth="1"/>
    <col min="10004" max="10004" width="16.140625" style="99" customWidth="1"/>
    <col min="10005" max="10005" width="26" style="99" customWidth="1"/>
    <col min="10006" max="10240" width="11.42578125" style="99"/>
    <col min="10241" max="10241" width="33" style="99" customWidth="1"/>
    <col min="10242" max="10242" width="19.5703125" style="99" customWidth="1"/>
    <col min="10243" max="10243" width="16.28515625" style="99" customWidth="1"/>
    <col min="10244" max="10246" width="17.140625" style="99" customWidth="1"/>
    <col min="10247" max="10247" width="18.140625" style="99" customWidth="1"/>
    <col min="10248" max="10248" width="6.140625" style="99" customWidth="1"/>
    <col min="10249" max="10250" width="5.7109375" style="99" customWidth="1"/>
    <col min="10251" max="10251" width="14.28515625" style="99" customWidth="1"/>
    <col min="10252" max="10252" width="8.140625" style="99" customWidth="1"/>
    <col min="10253" max="10253" width="6.28515625" style="99" customWidth="1"/>
    <col min="10254" max="10254" width="21" style="99" customWidth="1"/>
    <col min="10255" max="10255" width="18.5703125" style="99" customWidth="1"/>
    <col min="10256" max="10257" width="12.28515625" style="99" customWidth="1"/>
    <col min="10258" max="10258" width="15.140625" style="99" customWidth="1"/>
    <col min="10259" max="10259" width="8.7109375" style="99" customWidth="1"/>
    <col min="10260" max="10260" width="16.140625" style="99" customWidth="1"/>
    <col min="10261" max="10261" width="26" style="99" customWidth="1"/>
    <col min="10262" max="10496" width="11.42578125" style="99"/>
    <col min="10497" max="10497" width="33" style="99" customWidth="1"/>
    <col min="10498" max="10498" width="19.5703125" style="99" customWidth="1"/>
    <col min="10499" max="10499" width="16.28515625" style="99" customWidth="1"/>
    <col min="10500" max="10502" width="17.140625" style="99" customWidth="1"/>
    <col min="10503" max="10503" width="18.140625" style="99" customWidth="1"/>
    <col min="10504" max="10504" width="6.140625" style="99" customWidth="1"/>
    <col min="10505" max="10506" width="5.7109375" style="99" customWidth="1"/>
    <col min="10507" max="10507" width="14.28515625" style="99" customWidth="1"/>
    <col min="10508" max="10508" width="8.140625" style="99" customWidth="1"/>
    <col min="10509" max="10509" width="6.28515625" style="99" customWidth="1"/>
    <col min="10510" max="10510" width="21" style="99" customWidth="1"/>
    <col min="10511" max="10511" width="18.5703125" style="99" customWidth="1"/>
    <col min="10512" max="10513" width="12.28515625" style="99" customWidth="1"/>
    <col min="10514" max="10514" width="15.140625" style="99" customWidth="1"/>
    <col min="10515" max="10515" width="8.7109375" style="99" customWidth="1"/>
    <col min="10516" max="10516" width="16.140625" style="99" customWidth="1"/>
    <col min="10517" max="10517" width="26" style="99" customWidth="1"/>
    <col min="10518" max="10752" width="11.42578125" style="99"/>
    <col min="10753" max="10753" width="33" style="99" customWidth="1"/>
    <col min="10754" max="10754" width="19.5703125" style="99" customWidth="1"/>
    <col min="10755" max="10755" width="16.28515625" style="99" customWidth="1"/>
    <col min="10756" max="10758" width="17.140625" style="99" customWidth="1"/>
    <col min="10759" max="10759" width="18.140625" style="99" customWidth="1"/>
    <col min="10760" max="10760" width="6.140625" style="99" customWidth="1"/>
    <col min="10761" max="10762" width="5.7109375" style="99" customWidth="1"/>
    <col min="10763" max="10763" width="14.28515625" style="99" customWidth="1"/>
    <col min="10764" max="10764" width="8.140625" style="99" customWidth="1"/>
    <col min="10765" max="10765" width="6.28515625" style="99" customWidth="1"/>
    <col min="10766" max="10766" width="21" style="99" customWidth="1"/>
    <col min="10767" max="10767" width="18.5703125" style="99" customWidth="1"/>
    <col min="10768" max="10769" width="12.28515625" style="99" customWidth="1"/>
    <col min="10770" max="10770" width="15.140625" style="99" customWidth="1"/>
    <col min="10771" max="10771" width="8.7109375" style="99" customWidth="1"/>
    <col min="10772" max="10772" width="16.140625" style="99" customWidth="1"/>
    <col min="10773" max="10773" width="26" style="99" customWidth="1"/>
    <col min="10774" max="11008" width="11.42578125" style="99"/>
    <col min="11009" max="11009" width="33" style="99" customWidth="1"/>
    <col min="11010" max="11010" width="19.5703125" style="99" customWidth="1"/>
    <col min="11011" max="11011" width="16.28515625" style="99" customWidth="1"/>
    <col min="11012" max="11014" width="17.140625" style="99" customWidth="1"/>
    <col min="11015" max="11015" width="18.140625" style="99" customWidth="1"/>
    <col min="11016" max="11016" width="6.140625" style="99" customWidth="1"/>
    <col min="11017" max="11018" width="5.7109375" style="99" customWidth="1"/>
    <col min="11019" max="11019" width="14.28515625" style="99" customWidth="1"/>
    <col min="11020" max="11020" width="8.140625" style="99" customWidth="1"/>
    <col min="11021" max="11021" width="6.28515625" style="99" customWidth="1"/>
    <col min="11022" max="11022" width="21" style="99" customWidth="1"/>
    <col min="11023" max="11023" width="18.5703125" style="99" customWidth="1"/>
    <col min="11024" max="11025" width="12.28515625" style="99" customWidth="1"/>
    <col min="11026" max="11026" width="15.140625" style="99" customWidth="1"/>
    <col min="11027" max="11027" width="8.7109375" style="99" customWidth="1"/>
    <col min="11028" max="11028" width="16.140625" style="99" customWidth="1"/>
    <col min="11029" max="11029" width="26" style="99" customWidth="1"/>
    <col min="11030" max="11264" width="11.42578125" style="99"/>
    <col min="11265" max="11265" width="33" style="99" customWidth="1"/>
    <col min="11266" max="11266" width="19.5703125" style="99" customWidth="1"/>
    <col min="11267" max="11267" width="16.28515625" style="99" customWidth="1"/>
    <col min="11268" max="11270" width="17.140625" style="99" customWidth="1"/>
    <col min="11271" max="11271" width="18.140625" style="99" customWidth="1"/>
    <col min="11272" max="11272" width="6.140625" style="99" customWidth="1"/>
    <col min="11273" max="11274" width="5.7109375" style="99" customWidth="1"/>
    <col min="11275" max="11275" width="14.28515625" style="99" customWidth="1"/>
    <col min="11276" max="11276" width="8.140625" style="99" customWidth="1"/>
    <col min="11277" max="11277" width="6.28515625" style="99" customWidth="1"/>
    <col min="11278" max="11278" width="21" style="99" customWidth="1"/>
    <col min="11279" max="11279" width="18.5703125" style="99" customWidth="1"/>
    <col min="11280" max="11281" width="12.28515625" style="99" customWidth="1"/>
    <col min="11282" max="11282" width="15.140625" style="99" customWidth="1"/>
    <col min="11283" max="11283" width="8.7109375" style="99" customWidth="1"/>
    <col min="11284" max="11284" width="16.140625" style="99" customWidth="1"/>
    <col min="11285" max="11285" width="26" style="99" customWidth="1"/>
    <col min="11286" max="11520" width="11.42578125" style="99"/>
    <col min="11521" max="11521" width="33" style="99" customWidth="1"/>
    <col min="11522" max="11522" width="19.5703125" style="99" customWidth="1"/>
    <col min="11523" max="11523" width="16.28515625" style="99" customWidth="1"/>
    <col min="11524" max="11526" width="17.140625" style="99" customWidth="1"/>
    <col min="11527" max="11527" width="18.140625" style="99" customWidth="1"/>
    <col min="11528" max="11528" width="6.140625" style="99" customWidth="1"/>
    <col min="11529" max="11530" width="5.7109375" style="99" customWidth="1"/>
    <col min="11531" max="11531" width="14.28515625" style="99" customWidth="1"/>
    <col min="11532" max="11532" width="8.140625" style="99" customWidth="1"/>
    <col min="11533" max="11533" width="6.28515625" style="99" customWidth="1"/>
    <col min="11534" max="11534" width="21" style="99" customWidth="1"/>
    <col min="11535" max="11535" width="18.5703125" style="99" customWidth="1"/>
    <col min="11536" max="11537" width="12.28515625" style="99" customWidth="1"/>
    <col min="11538" max="11538" width="15.140625" style="99" customWidth="1"/>
    <col min="11539" max="11539" width="8.7109375" style="99" customWidth="1"/>
    <col min="11540" max="11540" width="16.140625" style="99" customWidth="1"/>
    <col min="11541" max="11541" width="26" style="99" customWidth="1"/>
    <col min="11542" max="11776" width="11.42578125" style="99"/>
    <col min="11777" max="11777" width="33" style="99" customWidth="1"/>
    <col min="11778" max="11778" width="19.5703125" style="99" customWidth="1"/>
    <col min="11779" max="11779" width="16.28515625" style="99" customWidth="1"/>
    <col min="11780" max="11782" width="17.140625" style="99" customWidth="1"/>
    <col min="11783" max="11783" width="18.140625" style="99" customWidth="1"/>
    <col min="11784" max="11784" width="6.140625" style="99" customWidth="1"/>
    <col min="11785" max="11786" width="5.7109375" style="99" customWidth="1"/>
    <col min="11787" max="11787" width="14.28515625" style="99" customWidth="1"/>
    <col min="11788" max="11788" width="8.140625" style="99" customWidth="1"/>
    <col min="11789" max="11789" width="6.28515625" style="99" customWidth="1"/>
    <col min="11790" max="11790" width="21" style="99" customWidth="1"/>
    <col min="11791" max="11791" width="18.5703125" style="99" customWidth="1"/>
    <col min="11792" max="11793" width="12.28515625" style="99" customWidth="1"/>
    <col min="11794" max="11794" width="15.140625" style="99" customWidth="1"/>
    <col min="11795" max="11795" width="8.7109375" style="99" customWidth="1"/>
    <col min="11796" max="11796" width="16.140625" style="99" customWidth="1"/>
    <col min="11797" max="11797" width="26" style="99" customWidth="1"/>
    <col min="11798" max="12032" width="11.42578125" style="99"/>
    <col min="12033" max="12033" width="33" style="99" customWidth="1"/>
    <col min="12034" max="12034" width="19.5703125" style="99" customWidth="1"/>
    <col min="12035" max="12035" width="16.28515625" style="99" customWidth="1"/>
    <col min="12036" max="12038" width="17.140625" style="99" customWidth="1"/>
    <col min="12039" max="12039" width="18.140625" style="99" customWidth="1"/>
    <col min="12040" max="12040" width="6.140625" style="99" customWidth="1"/>
    <col min="12041" max="12042" width="5.7109375" style="99" customWidth="1"/>
    <col min="12043" max="12043" width="14.28515625" style="99" customWidth="1"/>
    <col min="12044" max="12044" width="8.140625" style="99" customWidth="1"/>
    <col min="12045" max="12045" width="6.28515625" style="99" customWidth="1"/>
    <col min="12046" max="12046" width="21" style="99" customWidth="1"/>
    <col min="12047" max="12047" width="18.5703125" style="99" customWidth="1"/>
    <col min="12048" max="12049" width="12.28515625" style="99" customWidth="1"/>
    <col min="12050" max="12050" width="15.140625" style="99" customWidth="1"/>
    <col min="12051" max="12051" width="8.7109375" style="99" customWidth="1"/>
    <col min="12052" max="12052" width="16.140625" style="99" customWidth="1"/>
    <col min="12053" max="12053" width="26" style="99" customWidth="1"/>
    <col min="12054" max="12288" width="11.42578125" style="99"/>
    <col min="12289" max="12289" width="33" style="99" customWidth="1"/>
    <col min="12290" max="12290" width="19.5703125" style="99" customWidth="1"/>
    <col min="12291" max="12291" width="16.28515625" style="99" customWidth="1"/>
    <col min="12292" max="12294" width="17.140625" style="99" customWidth="1"/>
    <col min="12295" max="12295" width="18.140625" style="99" customWidth="1"/>
    <col min="12296" max="12296" width="6.140625" style="99" customWidth="1"/>
    <col min="12297" max="12298" width="5.7109375" style="99" customWidth="1"/>
    <col min="12299" max="12299" width="14.28515625" style="99" customWidth="1"/>
    <col min="12300" max="12300" width="8.140625" style="99" customWidth="1"/>
    <col min="12301" max="12301" width="6.28515625" style="99" customWidth="1"/>
    <col min="12302" max="12302" width="21" style="99" customWidth="1"/>
    <col min="12303" max="12303" width="18.5703125" style="99" customWidth="1"/>
    <col min="12304" max="12305" width="12.28515625" style="99" customWidth="1"/>
    <col min="12306" max="12306" width="15.140625" style="99" customWidth="1"/>
    <col min="12307" max="12307" width="8.7109375" style="99" customWidth="1"/>
    <col min="12308" max="12308" width="16.140625" style="99" customWidth="1"/>
    <col min="12309" max="12309" width="26" style="99" customWidth="1"/>
    <col min="12310" max="12544" width="11.42578125" style="99"/>
    <col min="12545" max="12545" width="33" style="99" customWidth="1"/>
    <col min="12546" max="12546" width="19.5703125" style="99" customWidth="1"/>
    <col min="12547" max="12547" width="16.28515625" style="99" customWidth="1"/>
    <col min="12548" max="12550" width="17.140625" style="99" customWidth="1"/>
    <col min="12551" max="12551" width="18.140625" style="99" customWidth="1"/>
    <col min="12552" max="12552" width="6.140625" style="99" customWidth="1"/>
    <col min="12553" max="12554" width="5.7109375" style="99" customWidth="1"/>
    <col min="12555" max="12555" width="14.28515625" style="99" customWidth="1"/>
    <col min="12556" max="12556" width="8.140625" style="99" customWidth="1"/>
    <col min="12557" max="12557" width="6.28515625" style="99" customWidth="1"/>
    <col min="12558" max="12558" width="21" style="99" customWidth="1"/>
    <col min="12559" max="12559" width="18.5703125" style="99" customWidth="1"/>
    <col min="12560" max="12561" width="12.28515625" style="99" customWidth="1"/>
    <col min="12562" max="12562" width="15.140625" style="99" customWidth="1"/>
    <col min="12563" max="12563" width="8.7109375" style="99" customWidth="1"/>
    <col min="12564" max="12564" width="16.140625" style="99" customWidth="1"/>
    <col min="12565" max="12565" width="26" style="99" customWidth="1"/>
    <col min="12566" max="12800" width="11.42578125" style="99"/>
    <col min="12801" max="12801" width="33" style="99" customWidth="1"/>
    <col min="12802" max="12802" width="19.5703125" style="99" customWidth="1"/>
    <col min="12803" max="12803" width="16.28515625" style="99" customWidth="1"/>
    <col min="12804" max="12806" width="17.140625" style="99" customWidth="1"/>
    <col min="12807" max="12807" width="18.140625" style="99" customWidth="1"/>
    <col min="12808" max="12808" width="6.140625" style="99" customWidth="1"/>
    <col min="12809" max="12810" width="5.7109375" style="99" customWidth="1"/>
    <col min="12811" max="12811" width="14.28515625" style="99" customWidth="1"/>
    <col min="12812" max="12812" width="8.140625" style="99" customWidth="1"/>
    <col min="12813" max="12813" width="6.28515625" style="99" customWidth="1"/>
    <col min="12814" max="12814" width="21" style="99" customWidth="1"/>
    <col min="12815" max="12815" width="18.5703125" style="99" customWidth="1"/>
    <col min="12816" max="12817" width="12.28515625" style="99" customWidth="1"/>
    <col min="12818" max="12818" width="15.140625" style="99" customWidth="1"/>
    <col min="12819" max="12819" width="8.7109375" style="99" customWidth="1"/>
    <col min="12820" max="12820" width="16.140625" style="99" customWidth="1"/>
    <col min="12821" max="12821" width="26" style="99" customWidth="1"/>
    <col min="12822" max="13056" width="11.42578125" style="99"/>
    <col min="13057" max="13057" width="33" style="99" customWidth="1"/>
    <col min="13058" max="13058" width="19.5703125" style="99" customWidth="1"/>
    <col min="13059" max="13059" width="16.28515625" style="99" customWidth="1"/>
    <col min="13060" max="13062" width="17.140625" style="99" customWidth="1"/>
    <col min="13063" max="13063" width="18.140625" style="99" customWidth="1"/>
    <col min="13064" max="13064" width="6.140625" style="99" customWidth="1"/>
    <col min="13065" max="13066" width="5.7109375" style="99" customWidth="1"/>
    <col min="13067" max="13067" width="14.28515625" style="99" customWidth="1"/>
    <col min="13068" max="13068" width="8.140625" style="99" customWidth="1"/>
    <col min="13069" max="13069" width="6.28515625" style="99" customWidth="1"/>
    <col min="13070" max="13070" width="21" style="99" customWidth="1"/>
    <col min="13071" max="13071" width="18.5703125" style="99" customWidth="1"/>
    <col min="13072" max="13073" width="12.28515625" style="99" customWidth="1"/>
    <col min="13074" max="13074" width="15.140625" style="99" customWidth="1"/>
    <col min="13075" max="13075" width="8.7109375" style="99" customWidth="1"/>
    <col min="13076" max="13076" width="16.140625" style="99" customWidth="1"/>
    <col min="13077" max="13077" width="26" style="99" customWidth="1"/>
    <col min="13078" max="13312" width="11.42578125" style="99"/>
    <col min="13313" max="13313" width="33" style="99" customWidth="1"/>
    <col min="13314" max="13314" width="19.5703125" style="99" customWidth="1"/>
    <col min="13315" max="13315" width="16.28515625" style="99" customWidth="1"/>
    <col min="13316" max="13318" width="17.140625" style="99" customWidth="1"/>
    <col min="13319" max="13319" width="18.140625" style="99" customWidth="1"/>
    <col min="13320" max="13320" width="6.140625" style="99" customWidth="1"/>
    <col min="13321" max="13322" width="5.7109375" style="99" customWidth="1"/>
    <col min="13323" max="13323" width="14.28515625" style="99" customWidth="1"/>
    <col min="13324" max="13324" width="8.140625" style="99" customWidth="1"/>
    <col min="13325" max="13325" width="6.28515625" style="99" customWidth="1"/>
    <col min="13326" max="13326" width="21" style="99" customWidth="1"/>
    <col min="13327" max="13327" width="18.5703125" style="99" customWidth="1"/>
    <col min="13328" max="13329" width="12.28515625" style="99" customWidth="1"/>
    <col min="13330" max="13330" width="15.140625" style="99" customWidth="1"/>
    <col min="13331" max="13331" width="8.7109375" style="99" customWidth="1"/>
    <col min="13332" max="13332" width="16.140625" style="99" customWidth="1"/>
    <col min="13333" max="13333" width="26" style="99" customWidth="1"/>
    <col min="13334" max="13568" width="11.42578125" style="99"/>
    <col min="13569" max="13569" width="33" style="99" customWidth="1"/>
    <col min="13570" max="13570" width="19.5703125" style="99" customWidth="1"/>
    <col min="13571" max="13571" width="16.28515625" style="99" customWidth="1"/>
    <col min="13572" max="13574" width="17.140625" style="99" customWidth="1"/>
    <col min="13575" max="13575" width="18.140625" style="99" customWidth="1"/>
    <col min="13576" max="13576" width="6.140625" style="99" customWidth="1"/>
    <col min="13577" max="13578" width="5.7109375" style="99" customWidth="1"/>
    <col min="13579" max="13579" width="14.28515625" style="99" customWidth="1"/>
    <col min="13580" max="13580" width="8.140625" style="99" customWidth="1"/>
    <col min="13581" max="13581" width="6.28515625" style="99" customWidth="1"/>
    <col min="13582" max="13582" width="21" style="99" customWidth="1"/>
    <col min="13583" max="13583" width="18.5703125" style="99" customWidth="1"/>
    <col min="13584" max="13585" width="12.28515625" style="99" customWidth="1"/>
    <col min="13586" max="13586" width="15.140625" style="99" customWidth="1"/>
    <col min="13587" max="13587" width="8.7109375" style="99" customWidth="1"/>
    <col min="13588" max="13588" width="16.140625" style="99" customWidth="1"/>
    <col min="13589" max="13589" width="26" style="99" customWidth="1"/>
    <col min="13590" max="13824" width="11.42578125" style="99"/>
    <col min="13825" max="13825" width="33" style="99" customWidth="1"/>
    <col min="13826" max="13826" width="19.5703125" style="99" customWidth="1"/>
    <col min="13827" max="13827" width="16.28515625" style="99" customWidth="1"/>
    <col min="13828" max="13830" width="17.140625" style="99" customWidth="1"/>
    <col min="13831" max="13831" width="18.140625" style="99" customWidth="1"/>
    <col min="13832" max="13832" width="6.140625" style="99" customWidth="1"/>
    <col min="13833" max="13834" width="5.7109375" style="99" customWidth="1"/>
    <col min="13835" max="13835" width="14.28515625" style="99" customWidth="1"/>
    <col min="13836" max="13836" width="8.140625" style="99" customWidth="1"/>
    <col min="13837" max="13837" width="6.28515625" style="99" customWidth="1"/>
    <col min="13838" max="13838" width="21" style="99" customWidth="1"/>
    <col min="13839" max="13839" width="18.5703125" style="99" customWidth="1"/>
    <col min="13840" max="13841" width="12.28515625" style="99" customWidth="1"/>
    <col min="13842" max="13842" width="15.140625" style="99" customWidth="1"/>
    <col min="13843" max="13843" width="8.7109375" style="99" customWidth="1"/>
    <col min="13844" max="13844" width="16.140625" style="99" customWidth="1"/>
    <col min="13845" max="13845" width="26" style="99" customWidth="1"/>
    <col min="13846" max="14080" width="11.42578125" style="99"/>
    <col min="14081" max="14081" width="33" style="99" customWidth="1"/>
    <col min="14082" max="14082" width="19.5703125" style="99" customWidth="1"/>
    <col min="14083" max="14083" width="16.28515625" style="99" customWidth="1"/>
    <col min="14084" max="14086" width="17.140625" style="99" customWidth="1"/>
    <col min="14087" max="14087" width="18.140625" style="99" customWidth="1"/>
    <col min="14088" max="14088" width="6.140625" style="99" customWidth="1"/>
    <col min="14089" max="14090" width="5.7109375" style="99" customWidth="1"/>
    <col min="14091" max="14091" width="14.28515625" style="99" customWidth="1"/>
    <col min="14092" max="14092" width="8.140625" style="99" customWidth="1"/>
    <col min="14093" max="14093" width="6.28515625" style="99" customWidth="1"/>
    <col min="14094" max="14094" width="21" style="99" customWidth="1"/>
    <col min="14095" max="14095" width="18.5703125" style="99" customWidth="1"/>
    <col min="14096" max="14097" width="12.28515625" style="99" customWidth="1"/>
    <col min="14098" max="14098" width="15.140625" style="99" customWidth="1"/>
    <col min="14099" max="14099" width="8.7109375" style="99" customWidth="1"/>
    <col min="14100" max="14100" width="16.140625" style="99" customWidth="1"/>
    <col min="14101" max="14101" width="26" style="99" customWidth="1"/>
    <col min="14102" max="14336" width="11.42578125" style="99"/>
    <col min="14337" max="14337" width="33" style="99" customWidth="1"/>
    <col min="14338" max="14338" width="19.5703125" style="99" customWidth="1"/>
    <col min="14339" max="14339" width="16.28515625" style="99" customWidth="1"/>
    <col min="14340" max="14342" width="17.140625" style="99" customWidth="1"/>
    <col min="14343" max="14343" width="18.140625" style="99" customWidth="1"/>
    <col min="14344" max="14344" width="6.140625" style="99" customWidth="1"/>
    <col min="14345" max="14346" width="5.7109375" style="99" customWidth="1"/>
    <col min="14347" max="14347" width="14.28515625" style="99" customWidth="1"/>
    <col min="14348" max="14348" width="8.140625" style="99" customWidth="1"/>
    <col min="14349" max="14349" width="6.28515625" style="99" customWidth="1"/>
    <col min="14350" max="14350" width="21" style="99" customWidth="1"/>
    <col min="14351" max="14351" width="18.5703125" style="99" customWidth="1"/>
    <col min="14352" max="14353" width="12.28515625" style="99" customWidth="1"/>
    <col min="14354" max="14354" width="15.140625" style="99" customWidth="1"/>
    <col min="14355" max="14355" width="8.7109375" style="99" customWidth="1"/>
    <col min="14356" max="14356" width="16.140625" style="99" customWidth="1"/>
    <col min="14357" max="14357" width="26" style="99" customWidth="1"/>
    <col min="14358" max="14592" width="11.42578125" style="99"/>
    <col min="14593" max="14593" width="33" style="99" customWidth="1"/>
    <col min="14594" max="14594" width="19.5703125" style="99" customWidth="1"/>
    <col min="14595" max="14595" width="16.28515625" style="99" customWidth="1"/>
    <col min="14596" max="14598" width="17.140625" style="99" customWidth="1"/>
    <col min="14599" max="14599" width="18.140625" style="99" customWidth="1"/>
    <col min="14600" max="14600" width="6.140625" style="99" customWidth="1"/>
    <col min="14601" max="14602" width="5.7109375" style="99" customWidth="1"/>
    <col min="14603" max="14603" width="14.28515625" style="99" customWidth="1"/>
    <col min="14604" max="14604" width="8.140625" style="99" customWidth="1"/>
    <col min="14605" max="14605" width="6.28515625" style="99" customWidth="1"/>
    <col min="14606" max="14606" width="21" style="99" customWidth="1"/>
    <col min="14607" max="14607" width="18.5703125" style="99" customWidth="1"/>
    <col min="14608" max="14609" width="12.28515625" style="99" customWidth="1"/>
    <col min="14610" max="14610" width="15.140625" style="99" customWidth="1"/>
    <col min="14611" max="14611" width="8.7109375" style="99" customWidth="1"/>
    <col min="14612" max="14612" width="16.140625" style="99" customWidth="1"/>
    <col min="14613" max="14613" width="26" style="99" customWidth="1"/>
    <col min="14614" max="14848" width="11.42578125" style="99"/>
    <col min="14849" max="14849" width="33" style="99" customWidth="1"/>
    <col min="14850" max="14850" width="19.5703125" style="99" customWidth="1"/>
    <col min="14851" max="14851" width="16.28515625" style="99" customWidth="1"/>
    <col min="14852" max="14854" width="17.140625" style="99" customWidth="1"/>
    <col min="14855" max="14855" width="18.140625" style="99" customWidth="1"/>
    <col min="14856" max="14856" width="6.140625" style="99" customWidth="1"/>
    <col min="14857" max="14858" width="5.7109375" style="99" customWidth="1"/>
    <col min="14859" max="14859" width="14.28515625" style="99" customWidth="1"/>
    <col min="14860" max="14860" width="8.140625" style="99" customWidth="1"/>
    <col min="14861" max="14861" width="6.28515625" style="99" customWidth="1"/>
    <col min="14862" max="14862" width="21" style="99" customWidth="1"/>
    <col min="14863" max="14863" width="18.5703125" style="99" customWidth="1"/>
    <col min="14864" max="14865" width="12.28515625" style="99" customWidth="1"/>
    <col min="14866" max="14866" width="15.140625" style="99" customWidth="1"/>
    <col min="14867" max="14867" width="8.7109375" style="99" customWidth="1"/>
    <col min="14868" max="14868" width="16.140625" style="99" customWidth="1"/>
    <col min="14869" max="14869" width="26" style="99" customWidth="1"/>
    <col min="14870" max="15104" width="11.42578125" style="99"/>
    <col min="15105" max="15105" width="33" style="99" customWidth="1"/>
    <col min="15106" max="15106" width="19.5703125" style="99" customWidth="1"/>
    <col min="15107" max="15107" width="16.28515625" style="99" customWidth="1"/>
    <col min="15108" max="15110" width="17.140625" style="99" customWidth="1"/>
    <col min="15111" max="15111" width="18.140625" style="99" customWidth="1"/>
    <col min="15112" max="15112" width="6.140625" style="99" customWidth="1"/>
    <col min="15113" max="15114" width="5.7109375" style="99" customWidth="1"/>
    <col min="15115" max="15115" width="14.28515625" style="99" customWidth="1"/>
    <col min="15116" max="15116" width="8.140625" style="99" customWidth="1"/>
    <col min="15117" max="15117" width="6.28515625" style="99" customWidth="1"/>
    <col min="15118" max="15118" width="21" style="99" customWidth="1"/>
    <col min="15119" max="15119" width="18.5703125" style="99" customWidth="1"/>
    <col min="15120" max="15121" width="12.28515625" style="99" customWidth="1"/>
    <col min="15122" max="15122" width="15.140625" style="99" customWidth="1"/>
    <col min="15123" max="15123" width="8.7109375" style="99" customWidth="1"/>
    <col min="15124" max="15124" width="16.140625" style="99" customWidth="1"/>
    <col min="15125" max="15125" width="26" style="99" customWidth="1"/>
    <col min="15126" max="15360" width="11.42578125" style="99"/>
    <col min="15361" max="15361" width="33" style="99" customWidth="1"/>
    <col min="15362" max="15362" width="19.5703125" style="99" customWidth="1"/>
    <col min="15363" max="15363" width="16.28515625" style="99" customWidth="1"/>
    <col min="15364" max="15366" width="17.140625" style="99" customWidth="1"/>
    <col min="15367" max="15367" width="18.140625" style="99" customWidth="1"/>
    <col min="15368" max="15368" width="6.140625" style="99" customWidth="1"/>
    <col min="15369" max="15370" width="5.7109375" style="99" customWidth="1"/>
    <col min="15371" max="15371" width="14.28515625" style="99" customWidth="1"/>
    <col min="15372" max="15372" width="8.140625" style="99" customWidth="1"/>
    <col min="15373" max="15373" width="6.28515625" style="99" customWidth="1"/>
    <col min="15374" max="15374" width="21" style="99" customWidth="1"/>
    <col min="15375" max="15375" width="18.5703125" style="99" customWidth="1"/>
    <col min="15376" max="15377" width="12.28515625" style="99" customWidth="1"/>
    <col min="15378" max="15378" width="15.140625" style="99" customWidth="1"/>
    <col min="15379" max="15379" width="8.7109375" style="99" customWidth="1"/>
    <col min="15380" max="15380" width="16.140625" style="99" customWidth="1"/>
    <col min="15381" max="15381" width="26" style="99" customWidth="1"/>
    <col min="15382" max="15616" width="11.42578125" style="99"/>
    <col min="15617" max="15617" width="33" style="99" customWidth="1"/>
    <col min="15618" max="15618" width="19.5703125" style="99" customWidth="1"/>
    <col min="15619" max="15619" width="16.28515625" style="99" customWidth="1"/>
    <col min="15620" max="15622" width="17.140625" style="99" customWidth="1"/>
    <col min="15623" max="15623" width="18.140625" style="99" customWidth="1"/>
    <col min="15624" max="15624" width="6.140625" style="99" customWidth="1"/>
    <col min="15625" max="15626" width="5.7109375" style="99" customWidth="1"/>
    <col min="15627" max="15627" width="14.28515625" style="99" customWidth="1"/>
    <col min="15628" max="15628" width="8.140625" style="99" customWidth="1"/>
    <col min="15629" max="15629" width="6.28515625" style="99" customWidth="1"/>
    <col min="15630" max="15630" width="21" style="99" customWidth="1"/>
    <col min="15631" max="15631" width="18.5703125" style="99" customWidth="1"/>
    <col min="15632" max="15633" width="12.28515625" style="99" customWidth="1"/>
    <col min="15634" max="15634" width="15.140625" style="99" customWidth="1"/>
    <col min="15635" max="15635" width="8.7109375" style="99" customWidth="1"/>
    <col min="15636" max="15636" width="16.140625" style="99" customWidth="1"/>
    <col min="15637" max="15637" width="26" style="99" customWidth="1"/>
    <col min="15638" max="15872" width="11.42578125" style="99"/>
    <col min="15873" max="15873" width="33" style="99" customWidth="1"/>
    <col min="15874" max="15874" width="19.5703125" style="99" customWidth="1"/>
    <col min="15875" max="15875" width="16.28515625" style="99" customWidth="1"/>
    <col min="15876" max="15878" width="17.140625" style="99" customWidth="1"/>
    <col min="15879" max="15879" width="18.140625" style="99" customWidth="1"/>
    <col min="15880" max="15880" width="6.140625" style="99" customWidth="1"/>
    <col min="15881" max="15882" width="5.7109375" style="99" customWidth="1"/>
    <col min="15883" max="15883" width="14.28515625" style="99" customWidth="1"/>
    <col min="15884" max="15884" width="8.140625" style="99" customWidth="1"/>
    <col min="15885" max="15885" width="6.28515625" style="99" customWidth="1"/>
    <col min="15886" max="15886" width="21" style="99" customWidth="1"/>
    <col min="15887" max="15887" width="18.5703125" style="99" customWidth="1"/>
    <col min="15888" max="15889" width="12.28515625" style="99" customWidth="1"/>
    <col min="15890" max="15890" width="15.140625" style="99" customWidth="1"/>
    <col min="15891" max="15891" width="8.7109375" style="99" customWidth="1"/>
    <col min="15892" max="15892" width="16.140625" style="99" customWidth="1"/>
    <col min="15893" max="15893" width="26" style="99" customWidth="1"/>
    <col min="15894" max="16128" width="11.42578125" style="99"/>
    <col min="16129" max="16129" width="33" style="99" customWidth="1"/>
    <col min="16130" max="16130" width="19.5703125" style="99" customWidth="1"/>
    <col min="16131" max="16131" width="16.28515625" style="99" customWidth="1"/>
    <col min="16132" max="16134" width="17.140625" style="99" customWidth="1"/>
    <col min="16135" max="16135" width="18.140625" style="99" customWidth="1"/>
    <col min="16136" max="16136" width="6.140625" style="99" customWidth="1"/>
    <col min="16137" max="16138" width="5.7109375" style="99" customWidth="1"/>
    <col min="16139" max="16139" width="14.28515625" style="99" customWidth="1"/>
    <col min="16140" max="16140" width="8.140625" style="99" customWidth="1"/>
    <col min="16141" max="16141" width="6.28515625" style="99" customWidth="1"/>
    <col min="16142" max="16142" width="21" style="99" customWidth="1"/>
    <col min="16143" max="16143" width="18.5703125" style="99" customWidth="1"/>
    <col min="16144" max="16145" width="12.28515625" style="99" customWidth="1"/>
    <col min="16146" max="16146" width="15.140625" style="99" customWidth="1"/>
    <col min="16147" max="16147" width="8.7109375" style="99" customWidth="1"/>
    <col min="16148" max="16148" width="16.140625" style="99" customWidth="1"/>
    <col min="16149" max="16149" width="26" style="99" customWidth="1"/>
    <col min="16150" max="16384" width="11.42578125" style="99"/>
  </cols>
  <sheetData>
    <row r="1" spans="1:21" ht="25.5" customHeight="1" x14ac:dyDescent="0.2">
      <c r="A1" s="1106"/>
      <c r="B1" s="1107"/>
      <c r="C1" s="1056" t="s">
        <v>55</v>
      </c>
      <c r="D1" s="1056"/>
      <c r="E1" s="1056"/>
      <c r="F1" s="1056"/>
      <c r="G1" s="1056"/>
      <c r="H1" s="1056"/>
      <c r="I1" s="1056"/>
      <c r="J1" s="1056"/>
      <c r="K1" s="1056"/>
      <c r="L1" s="1056"/>
      <c r="M1" s="1056"/>
      <c r="N1" s="1056"/>
      <c r="O1" s="1056"/>
      <c r="P1" s="1056"/>
      <c r="Q1" s="1056"/>
      <c r="R1" s="1056"/>
      <c r="S1" s="1056"/>
      <c r="T1" s="1056"/>
      <c r="U1" s="79" t="s">
        <v>56</v>
      </c>
    </row>
    <row r="2" spans="1:21" ht="25.5" customHeight="1" x14ac:dyDescent="0.2">
      <c r="A2" s="1108"/>
      <c r="B2" s="1109"/>
      <c r="C2" s="977" t="s">
        <v>57</v>
      </c>
      <c r="D2" s="977"/>
      <c r="E2" s="977"/>
      <c r="F2" s="977"/>
      <c r="G2" s="977"/>
      <c r="H2" s="977"/>
      <c r="I2" s="977"/>
      <c r="J2" s="977"/>
      <c r="K2" s="977"/>
      <c r="L2" s="977"/>
      <c r="M2" s="977"/>
      <c r="N2" s="977"/>
      <c r="O2" s="977"/>
      <c r="P2" s="977"/>
      <c r="Q2" s="977"/>
      <c r="R2" s="977"/>
      <c r="S2" s="977"/>
      <c r="T2" s="977"/>
      <c r="U2" s="82" t="s">
        <v>58</v>
      </c>
    </row>
    <row r="3" spans="1:21" ht="13.5" thickBot="1" x14ac:dyDescent="0.25">
      <c r="A3" s="1110" t="s">
        <v>517</v>
      </c>
      <c r="B3" s="1110"/>
      <c r="C3" s="1110"/>
      <c r="D3" s="1110"/>
      <c r="E3" s="1110"/>
      <c r="F3" s="1110" t="s">
        <v>518</v>
      </c>
      <c r="G3" s="1110"/>
      <c r="H3" s="1110"/>
      <c r="I3" s="1110"/>
      <c r="J3" s="1110"/>
      <c r="K3" s="1110"/>
      <c r="L3" s="1110"/>
      <c r="M3" s="1110"/>
      <c r="N3" s="1110"/>
      <c r="O3" s="1110"/>
      <c r="P3" s="1110"/>
      <c r="Q3" s="1110"/>
      <c r="R3" s="1110"/>
      <c r="S3" s="1110"/>
      <c r="T3" s="1110"/>
      <c r="U3" s="1111"/>
    </row>
    <row r="4" spans="1:21" s="46" customFormat="1" x14ac:dyDescent="0.2">
      <c r="A4" s="1022" t="s">
        <v>377</v>
      </c>
      <c r="B4" s="1022"/>
      <c r="C4" s="1022" t="s">
        <v>378</v>
      </c>
      <c r="D4" s="1022" t="s">
        <v>379</v>
      </c>
      <c r="E4" s="1022"/>
      <c r="F4" s="1022"/>
      <c r="G4" s="1022" t="s">
        <v>174</v>
      </c>
      <c r="H4" s="1024" t="s">
        <v>65</v>
      </c>
      <c r="I4" s="1024" t="s">
        <v>66</v>
      </c>
      <c r="J4" s="1024" t="s">
        <v>67</v>
      </c>
      <c r="K4" s="1022" t="s">
        <v>68</v>
      </c>
      <c r="L4" s="1024" t="s">
        <v>69</v>
      </c>
      <c r="M4" s="1024" t="s">
        <v>70</v>
      </c>
      <c r="N4" s="1022" t="s">
        <v>71</v>
      </c>
      <c r="O4" s="1022" t="s">
        <v>72</v>
      </c>
      <c r="P4" s="1022" t="s">
        <v>73</v>
      </c>
      <c r="Q4" s="1022"/>
      <c r="R4" s="1022" t="s">
        <v>74</v>
      </c>
      <c r="S4" s="1022" t="s">
        <v>75</v>
      </c>
      <c r="T4" s="1031" t="s">
        <v>76</v>
      </c>
      <c r="U4" s="1022" t="s">
        <v>77</v>
      </c>
    </row>
    <row r="5" spans="1:21" s="46" customFormat="1" ht="51" x14ac:dyDescent="0.2">
      <c r="A5" s="44" t="s">
        <v>175</v>
      </c>
      <c r="B5" s="44" t="s">
        <v>176</v>
      </c>
      <c r="C5" s="1023"/>
      <c r="D5" s="48" t="s">
        <v>177</v>
      </c>
      <c r="E5" s="48" t="s">
        <v>178</v>
      </c>
      <c r="F5" s="48" t="s">
        <v>179</v>
      </c>
      <c r="G5" s="1023"/>
      <c r="H5" s="1025"/>
      <c r="I5" s="1025"/>
      <c r="J5" s="1025"/>
      <c r="K5" s="1023"/>
      <c r="L5" s="1025"/>
      <c r="M5" s="1025"/>
      <c r="N5" s="1023"/>
      <c r="O5" s="1023"/>
      <c r="P5" s="44" t="s">
        <v>82</v>
      </c>
      <c r="Q5" s="44" t="s">
        <v>83</v>
      </c>
      <c r="R5" s="1023"/>
      <c r="S5" s="1023"/>
      <c r="T5" s="1032"/>
      <c r="U5" s="1023"/>
    </row>
    <row r="6" spans="1:21" ht="139.5" x14ac:dyDescent="0.2">
      <c r="A6" s="126" t="s">
        <v>519</v>
      </c>
      <c r="B6" s="118" t="s">
        <v>520</v>
      </c>
      <c r="C6" s="127" t="s">
        <v>521</v>
      </c>
      <c r="D6" s="118" t="s">
        <v>522</v>
      </c>
      <c r="E6" s="118" t="s">
        <v>523</v>
      </c>
      <c r="F6" s="118" t="s">
        <v>524</v>
      </c>
      <c r="G6" s="127" t="s">
        <v>525</v>
      </c>
      <c r="H6" s="128" t="s">
        <v>526</v>
      </c>
      <c r="I6" s="128" t="s">
        <v>444</v>
      </c>
      <c r="J6" s="128" t="s">
        <v>527</v>
      </c>
      <c r="K6" s="127" t="s">
        <v>528</v>
      </c>
      <c r="L6" s="128" t="s">
        <v>529</v>
      </c>
      <c r="M6" s="129" t="s">
        <v>329</v>
      </c>
      <c r="N6" s="118" t="s">
        <v>530</v>
      </c>
      <c r="O6" s="127" t="s">
        <v>531</v>
      </c>
      <c r="P6" s="127" t="s">
        <v>459</v>
      </c>
      <c r="Q6" s="127" t="s">
        <v>451</v>
      </c>
      <c r="R6" s="127" t="s">
        <v>532</v>
      </c>
      <c r="S6" s="130">
        <v>1</v>
      </c>
      <c r="T6" s="474">
        <v>1</v>
      </c>
      <c r="U6" s="470" t="s">
        <v>2539</v>
      </c>
    </row>
    <row r="7" spans="1:21" ht="199.5" x14ac:dyDescent="0.2">
      <c r="A7" s="131" t="s">
        <v>533</v>
      </c>
      <c r="B7" s="102" t="s">
        <v>2833</v>
      </c>
      <c r="C7" s="49" t="s">
        <v>521</v>
      </c>
      <c r="D7" s="102" t="s">
        <v>534</v>
      </c>
      <c r="E7" s="102" t="s">
        <v>535</v>
      </c>
      <c r="F7" s="102" t="s">
        <v>536</v>
      </c>
      <c r="G7" s="49" t="s">
        <v>537</v>
      </c>
      <c r="H7" s="62" t="s">
        <v>526</v>
      </c>
      <c r="I7" s="62" t="s">
        <v>538</v>
      </c>
      <c r="J7" s="62" t="s">
        <v>539</v>
      </c>
      <c r="K7" s="49" t="s">
        <v>540</v>
      </c>
      <c r="L7" s="62" t="s">
        <v>541</v>
      </c>
      <c r="M7" s="132" t="s">
        <v>329</v>
      </c>
      <c r="N7" s="102" t="s">
        <v>542</v>
      </c>
      <c r="O7" s="471" t="s">
        <v>480</v>
      </c>
      <c r="P7" s="49" t="s">
        <v>450</v>
      </c>
      <c r="Q7" s="49" t="s">
        <v>451</v>
      </c>
      <c r="R7" s="49" t="s">
        <v>543</v>
      </c>
      <c r="S7" s="104">
        <v>1</v>
      </c>
      <c r="T7" s="501">
        <v>1</v>
      </c>
      <c r="U7" s="476" t="s">
        <v>2540</v>
      </c>
    </row>
    <row r="8" spans="1:21" x14ac:dyDescent="0.2">
      <c r="A8" s="120"/>
      <c r="B8" s="123"/>
      <c r="C8" s="111"/>
      <c r="D8" s="111"/>
      <c r="F8" s="111"/>
      <c r="G8" s="111"/>
      <c r="H8" s="115"/>
      <c r="I8" s="123"/>
      <c r="J8" s="123"/>
      <c r="K8" s="123"/>
      <c r="L8" s="124"/>
      <c r="M8" s="111"/>
      <c r="N8" s="123"/>
      <c r="O8" s="111"/>
      <c r="P8" s="50"/>
      <c r="Q8" s="50"/>
      <c r="R8" s="111"/>
      <c r="S8" s="111"/>
      <c r="T8" s="122"/>
      <c r="U8" s="111"/>
    </row>
    <row r="10" spans="1:21" s="20" customFormat="1" ht="35.25" x14ac:dyDescent="0.25">
      <c r="A10" s="411">
        <f>COUNTIF(A6:A7,"*")</f>
        <v>2</v>
      </c>
      <c r="B10" s="19"/>
      <c r="D10" s="18"/>
      <c r="E10" s="18"/>
      <c r="F10" s="18"/>
      <c r="H10" s="21"/>
      <c r="I10" s="18"/>
      <c r="J10" s="18"/>
      <c r="K10" s="18"/>
      <c r="L10" s="22"/>
      <c r="M10" s="22"/>
      <c r="N10" s="411">
        <f>COUNTIF(N6:N7,"*")</f>
        <v>2</v>
      </c>
      <c r="O10" s="23"/>
      <c r="P10" s="23"/>
      <c r="Q10" s="23"/>
      <c r="S10" s="23"/>
      <c r="T10" s="502">
        <f>AVERAGE(T6:T7)</f>
        <v>1</v>
      </c>
    </row>
    <row r="11" spans="1:21" s="76" customFormat="1" ht="42" customHeight="1" x14ac:dyDescent="0.2">
      <c r="A11" s="168" t="s">
        <v>2381</v>
      </c>
      <c r="B11" s="168"/>
      <c r="H11" s="412"/>
      <c r="I11" s="168"/>
      <c r="J11" s="168"/>
      <c r="K11" s="168"/>
      <c r="L11" s="413"/>
      <c r="N11" s="168" t="s">
        <v>2382</v>
      </c>
      <c r="R11" s="20"/>
      <c r="S11" s="23"/>
      <c r="T11" s="74"/>
    </row>
  </sheetData>
  <mergeCells count="22">
    <mergeCell ref="U4:U5"/>
    <mergeCell ref="I4:I5"/>
    <mergeCell ref="J4:J5"/>
    <mergeCell ref="K4:K5"/>
    <mergeCell ref="L4:L5"/>
    <mergeCell ref="M4:M5"/>
    <mergeCell ref="N4:N5"/>
    <mergeCell ref="O4:O5"/>
    <mergeCell ref="P4:Q4"/>
    <mergeCell ref="R4:R5"/>
    <mergeCell ref="S4:S5"/>
    <mergeCell ref="T4:T5"/>
    <mergeCell ref="A1:B2"/>
    <mergeCell ref="C1:T1"/>
    <mergeCell ref="C2:T2"/>
    <mergeCell ref="A3:E3"/>
    <mergeCell ref="F3:U3"/>
    <mergeCell ref="A4:B4"/>
    <mergeCell ref="C4:C5"/>
    <mergeCell ref="D4:F4"/>
    <mergeCell ref="G4:G5"/>
    <mergeCell ref="H4:H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opLeftCell="A12" zoomScale="80" zoomScaleNormal="80" workbookViewId="0">
      <selection activeCell="A3" sqref="A3:U19"/>
    </sheetView>
  </sheetViews>
  <sheetFormatPr baseColWidth="10" defaultRowHeight="12.75" x14ac:dyDescent="0.2"/>
  <cols>
    <col min="1" max="1" width="17.140625" style="75" customWidth="1"/>
    <col min="2" max="2" width="20.42578125" style="75" customWidth="1"/>
    <col min="3" max="3" width="15.28515625" style="54" customWidth="1"/>
    <col min="4" max="4" width="16.140625" style="54" customWidth="1"/>
    <col min="5" max="5" width="15.5703125" style="54" customWidth="1"/>
    <col min="6" max="6" width="15.85546875" style="54" customWidth="1"/>
    <col min="7" max="7" width="16.42578125" style="54" customWidth="1"/>
    <col min="8" max="8" width="6.28515625" style="77" customWidth="1"/>
    <col min="9" max="10" width="6.28515625" style="75" customWidth="1"/>
    <col min="11" max="11" width="22.140625" style="75" customWidth="1"/>
    <col min="12" max="12" width="8" style="78" customWidth="1"/>
    <col min="13" max="13" width="7.42578125" style="54" customWidth="1"/>
    <col min="14" max="14" width="20.7109375" style="75" customWidth="1"/>
    <col min="15" max="15" width="17.28515625" style="54" customWidth="1"/>
    <col min="16" max="16" width="11.42578125" style="76"/>
    <col min="17" max="17" width="12.140625" style="76" customWidth="1"/>
    <col min="18" max="18" width="15.42578125" style="54" customWidth="1"/>
    <col min="19" max="19" width="11.42578125" style="54"/>
    <col min="20" max="20" width="16.5703125" style="54" customWidth="1"/>
    <col min="21" max="21" width="24.5703125" style="54" customWidth="1"/>
    <col min="22" max="256" width="11.42578125" style="54"/>
    <col min="257" max="257" width="17.140625" style="54" customWidth="1"/>
    <col min="258" max="258" width="20.42578125" style="54" customWidth="1"/>
    <col min="259" max="259" width="15.28515625" style="54" customWidth="1"/>
    <col min="260" max="260" width="16.140625" style="54" customWidth="1"/>
    <col min="261" max="261" width="15.5703125" style="54" customWidth="1"/>
    <col min="262" max="262" width="15.85546875" style="54" customWidth="1"/>
    <col min="263" max="263" width="16.42578125" style="54" customWidth="1"/>
    <col min="264" max="266" width="6.28515625" style="54" customWidth="1"/>
    <col min="267" max="267" width="22.140625" style="54" customWidth="1"/>
    <col min="268" max="268" width="8" style="54" customWidth="1"/>
    <col min="269" max="269" width="7.42578125" style="54" customWidth="1"/>
    <col min="270" max="270" width="20.7109375" style="54" customWidth="1"/>
    <col min="271" max="271" width="17.28515625" style="54" customWidth="1"/>
    <col min="272" max="272" width="11.42578125" style="54"/>
    <col min="273" max="273" width="12.140625" style="54" customWidth="1"/>
    <col min="274" max="274" width="15.42578125" style="54" customWidth="1"/>
    <col min="275" max="275" width="11.42578125" style="54"/>
    <col min="276" max="276" width="16.5703125" style="54" customWidth="1"/>
    <col min="277" max="277" width="24.5703125" style="54" customWidth="1"/>
    <col min="278" max="512" width="11.42578125" style="54"/>
    <col min="513" max="513" width="17.140625" style="54" customWidth="1"/>
    <col min="514" max="514" width="20.42578125" style="54" customWidth="1"/>
    <col min="515" max="515" width="15.28515625" style="54" customWidth="1"/>
    <col min="516" max="516" width="16.140625" style="54" customWidth="1"/>
    <col min="517" max="517" width="15.5703125" style="54" customWidth="1"/>
    <col min="518" max="518" width="15.85546875" style="54" customWidth="1"/>
    <col min="519" max="519" width="16.42578125" style="54" customWidth="1"/>
    <col min="520" max="522" width="6.28515625" style="54" customWidth="1"/>
    <col min="523" max="523" width="22.140625" style="54" customWidth="1"/>
    <col min="524" max="524" width="8" style="54" customWidth="1"/>
    <col min="525" max="525" width="7.42578125" style="54" customWidth="1"/>
    <col min="526" max="526" width="20.7109375" style="54" customWidth="1"/>
    <col min="527" max="527" width="17.28515625" style="54" customWidth="1"/>
    <col min="528" max="528" width="11.42578125" style="54"/>
    <col min="529" max="529" width="12.140625" style="54" customWidth="1"/>
    <col min="530" max="530" width="15.42578125" style="54" customWidth="1"/>
    <col min="531" max="531" width="11.42578125" style="54"/>
    <col min="532" max="532" width="16.5703125" style="54" customWidth="1"/>
    <col min="533" max="533" width="24.5703125" style="54" customWidth="1"/>
    <col min="534" max="768" width="11.42578125" style="54"/>
    <col min="769" max="769" width="17.140625" style="54" customWidth="1"/>
    <col min="770" max="770" width="20.42578125" style="54" customWidth="1"/>
    <col min="771" max="771" width="15.28515625" style="54" customWidth="1"/>
    <col min="772" max="772" width="16.140625" style="54" customWidth="1"/>
    <col min="773" max="773" width="15.5703125" style="54" customWidth="1"/>
    <col min="774" max="774" width="15.85546875" style="54" customWidth="1"/>
    <col min="775" max="775" width="16.42578125" style="54" customWidth="1"/>
    <col min="776" max="778" width="6.28515625" style="54" customWidth="1"/>
    <col min="779" max="779" width="22.140625" style="54" customWidth="1"/>
    <col min="780" max="780" width="8" style="54" customWidth="1"/>
    <col min="781" max="781" width="7.42578125" style="54" customWidth="1"/>
    <col min="782" max="782" width="20.7109375" style="54" customWidth="1"/>
    <col min="783" max="783" width="17.28515625" style="54" customWidth="1"/>
    <col min="784" max="784" width="11.42578125" style="54"/>
    <col min="785" max="785" width="12.140625" style="54" customWidth="1"/>
    <col min="786" max="786" width="15.42578125" style="54" customWidth="1"/>
    <col min="787" max="787" width="11.42578125" style="54"/>
    <col min="788" max="788" width="16.5703125" style="54" customWidth="1"/>
    <col min="789" max="789" width="24.5703125" style="54" customWidth="1"/>
    <col min="790" max="1024" width="11.42578125" style="54"/>
    <col min="1025" max="1025" width="17.140625" style="54" customWidth="1"/>
    <col min="1026" max="1026" width="20.42578125" style="54" customWidth="1"/>
    <col min="1027" max="1027" width="15.28515625" style="54" customWidth="1"/>
    <col min="1028" max="1028" width="16.140625" style="54" customWidth="1"/>
    <col min="1029" max="1029" width="15.5703125" style="54" customWidth="1"/>
    <col min="1030" max="1030" width="15.85546875" style="54" customWidth="1"/>
    <col min="1031" max="1031" width="16.42578125" style="54" customWidth="1"/>
    <col min="1032" max="1034" width="6.28515625" style="54" customWidth="1"/>
    <col min="1035" max="1035" width="22.140625" style="54" customWidth="1"/>
    <col min="1036" max="1036" width="8" style="54" customWidth="1"/>
    <col min="1037" max="1037" width="7.42578125" style="54" customWidth="1"/>
    <col min="1038" max="1038" width="20.7109375" style="54" customWidth="1"/>
    <col min="1039" max="1039" width="17.28515625" style="54" customWidth="1"/>
    <col min="1040" max="1040" width="11.42578125" style="54"/>
    <col min="1041" max="1041" width="12.140625" style="54" customWidth="1"/>
    <col min="1042" max="1042" width="15.42578125" style="54" customWidth="1"/>
    <col min="1043" max="1043" width="11.42578125" style="54"/>
    <col min="1044" max="1044" width="16.5703125" style="54" customWidth="1"/>
    <col min="1045" max="1045" width="24.5703125" style="54" customWidth="1"/>
    <col min="1046" max="1280" width="11.42578125" style="54"/>
    <col min="1281" max="1281" width="17.140625" style="54" customWidth="1"/>
    <col min="1282" max="1282" width="20.42578125" style="54" customWidth="1"/>
    <col min="1283" max="1283" width="15.28515625" style="54" customWidth="1"/>
    <col min="1284" max="1284" width="16.140625" style="54" customWidth="1"/>
    <col min="1285" max="1285" width="15.5703125" style="54" customWidth="1"/>
    <col min="1286" max="1286" width="15.85546875" style="54" customWidth="1"/>
    <col min="1287" max="1287" width="16.42578125" style="54" customWidth="1"/>
    <col min="1288" max="1290" width="6.28515625" style="54" customWidth="1"/>
    <col min="1291" max="1291" width="22.140625" style="54" customWidth="1"/>
    <col min="1292" max="1292" width="8" style="54" customWidth="1"/>
    <col min="1293" max="1293" width="7.42578125" style="54" customWidth="1"/>
    <col min="1294" max="1294" width="20.7109375" style="54" customWidth="1"/>
    <col min="1295" max="1295" width="17.28515625" style="54" customWidth="1"/>
    <col min="1296" max="1296" width="11.42578125" style="54"/>
    <col min="1297" max="1297" width="12.140625" style="54" customWidth="1"/>
    <col min="1298" max="1298" width="15.42578125" style="54" customWidth="1"/>
    <col min="1299" max="1299" width="11.42578125" style="54"/>
    <col min="1300" max="1300" width="16.5703125" style="54" customWidth="1"/>
    <col min="1301" max="1301" width="24.5703125" style="54" customWidth="1"/>
    <col min="1302" max="1536" width="11.42578125" style="54"/>
    <col min="1537" max="1537" width="17.140625" style="54" customWidth="1"/>
    <col min="1538" max="1538" width="20.42578125" style="54" customWidth="1"/>
    <col min="1539" max="1539" width="15.28515625" style="54" customWidth="1"/>
    <col min="1540" max="1540" width="16.140625" style="54" customWidth="1"/>
    <col min="1541" max="1541" width="15.5703125" style="54" customWidth="1"/>
    <col min="1542" max="1542" width="15.85546875" style="54" customWidth="1"/>
    <col min="1543" max="1543" width="16.42578125" style="54" customWidth="1"/>
    <col min="1544" max="1546" width="6.28515625" style="54" customWidth="1"/>
    <col min="1547" max="1547" width="22.140625" style="54" customWidth="1"/>
    <col min="1548" max="1548" width="8" style="54" customWidth="1"/>
    <col min="1549" max="1549" width="7.42578125" style="54" customWidth="1"/>
    <col min="1550" max="1550" width="20.7109375" style="54" customWidth="1"/>
    <col min="1551" max="1551" width="17.28515625" style="54" customWidth="1"/>
    <col min="1552" max="1552" width="11.42578125" style="54"/>
    <col min="1553" max="1553" width="12.140625" style="54" customWidth="1"/>
    <col min="1554" max="1554" width="15.42578125" style="54" customWidth="1"/>
    <col min="1555" max="1555" width="11.42578125" style="54"/>
    <col min="1556" max="1556" width="16.5703125" style="54" customWidth="1"/>
    <col min="1557" max="1557" width="24.5703125" style="54" customWidth="1"/>
    <col min="1558" max="1792" width="11.42578125" style="54"/>
    <col min="1793" max="1793" width="17.140625" style="54" customWidth="1"/>
    <col min="1794" max="1794" width="20.42578125" style="54" customWidth="1"/>
    <col min="1795" max="1795" width="15.28515625" style="54" customWidth="1"/>
    <col min="1796" max="1796" width="16.140625" style="54" customWidth="1"/>
    <col min="1797" max="1797" width="15.5703125" style="54" customWidth="1"/>
    <col min="1798" max="1798" width="15.85546875" style="54" customWidth="1"/>
    <col min="1799" max="1799" width="16.42578125" style="54" customWidth="1"/>
    <col min="1800" max="1802" width="6.28515625" style="54" customWidth="1"/>
    <col min="1803" max="1803" width="22.140625" style="54" customWidth="1"/>
    <col min="1804" max="1804" width="8" style="54" customWidth="1"/>
    <col min="1805" max="1805" width="7.42578125" style="54" customWidth="1"/>
    <col min="1806" max="1806" width="20.7109375" style="54" customWidth="1"/>
    <col min="1807" max="1807" width="17.28515625" style="54" customWidth="1"/>
    <col min="1808" max="1808" width="11.42578125" style="54"/>
    <col min="1809" max="1809" width="12.140625" style="54" customWidth="1"/>
    <col min="1810" max="1810" width="15.42578125" style="54" customWidth="1"/>
    <col min="1811" max="1811" width="11.42578125" style="54"/>
    <col min="1812" max="1812" width="16.5703125" style="54" customWidth="1"/>
    <col min="1813" max="1813" width="24.5703125" style="54" customWidth="1"/>
    <col min="1814" max="2048" width="11.42578125" style="54"/>
    <col min="2049" max="2049" width="17.140625" style="54" customWidth="1"/>
    <col min="2050" max="2050" width="20.42578125" style="54" customWidth="1"/>
    <col min="2051" max="2051" width="15.28515625" style="54" customWidth="1"/>
    <col min="2052" max="2052" width="16.140625" style="54" customWidth="1"/>
    <col min="2053" max="2053" width="15.5703125" style="54" customWidth="1"/>
    <col min="2054" max="2054" width="15.85546875" style="54" customWidth="1"/>
    <col min="2055" max="2055" width="16.42578125" style="54" customWidth="1"/>
    <col min="2056" max="2058" width="6.28515625" style="54" customWidth="1"/>
    <col min="2059" max="2059" width="22.140625" style="54" customWidth="1"/>
    <col min="2060" max="2060" width="8" style="54" customWidth="1"/>
    <col min="2061" max="2061" width="7.42578125" style="54" customWidth="1"/>
    <col min="2062" max="2062" width="20.7109375" style="54" customWidth="1"/>
    <col min="2063" max="2063" width="17.28515625" style="54" customWidth="1"/>
    <col min="2064" max="2064" width="11.42578125" style="54"/>
    <col min="2065" max="2065" width="12.140625" style="54" customWidth="1"/>
    <col min="2066" max="2066" width="15.42578125" style="54" customWidth="1"/>
    <col min="2067" max="2067" width="11.42578125" style="54"/>
    <col min="2068" max="2068" width="16.5703125" style="54" customWidth="1"/>
    <col min="2069" max="2069" width="24.5703125" style="54" customWidth="1"/>
    <col min="2070" max="2304" width="11.42578125" style="54"/>
    <col min="2305" max="2305" width="17.140625" style="54" customWidth="1"/>
    <col min="2306" max="2306" width="20.42578125" style="54" customWidth="1"/>
    <col min="2307" max="2307" width="15.28515625" style="54" customWidth="1"/>
    <col min="2308" max="2308" width="16.140625" style="54" customWidth="1"/>
    <col min="2309" max="2309" width="15.5703125" style="54" customWidth="1"/>
    <col min="2310" max="2310" width="15.85546875" style="54" customWidth="1"/>
    <col min="2311" max="2311" width="16.42578125" style="54" customWidth="1"/>
    <col min="2312" max="2314" width="6.28515625" style="54" customWidth="1"/>
    <col min="2315" max="2315" width="22.140625" style="54" customWidth="1"/>
    <col min="2316" max="2316" width="8" style="54" customWidth="1"/>
    <col min="2317" max="2317" width="7.42578125" style="54" customWidth="1"/>
    <col min="2318" max="2318" width="20.7109375" style="54" customWidth="1"/>
    <col min="2319" max="2319" width="17.28515625" style="54" customWidth="1"/>
    <col min="2320" max="2320" width="11.42578125" style="54"/>
    <col min="2321" max="2321" width="12.140625" style="54" customWidth="1"/>
    <col min="2322" max="2322" width="15.42578125" style="54" customWidth="1"/>
    <col min="2323" max="2323" width="11.42578125" style="54"/>
    <col min="2324" max="2324" width="16.5703125" style="54" customWidth="1"/>
    <col min="2325" max="2325" width="24.5703125" style="54" customWidth="1"/>
    <col min="2326" max="2560" width="11.42578125" style="54"/>
    <col min="2561" max="2561" width="17.140625" style="54" customWidth="1"/>
    <col min="2562" max="2562" width="20.42578125" style="54" customWidth="1"/>
    <col min="2563" max="2563" width="15.28515625" style="54" customWidth="1"/>
    <col min="2564" max="2564" width="16.140625" style="54" customWidth="1"/>
    <col min="2565" max="2565" width="15.5703125" style="54" customWidth="1"/>
    <col min="2566" max="2566" width="15.85546875" style="54" customWidth="1"/>
    <col min="2567" max="2567" width="16.42578125" style="54" customWidth="1"/>
    <col min="2568" max="2570" width="6.28515625" style="54" customWidth="1"/>
    <col min="2571" max="2571" width="22.140625" style="54" customWidth="1"/>
    <col min="2572" max="2572" width="8" style="54" customWidth="1"/>
    <col min="2573" max="2573" width="7.42578125" style="54" customWidth="1"/>
    <col min="2574" max="2574" width="20.7109375" style="54" customWidth="1"/>
    <col min="2575" max="2575" width="17.28515625" style="54" customWidth="1"/>
    <col min="2576" max="2576" width="11.42578125" style="54"/>
    <col min="2577" max="2577" width="12.140625" style="54" customWidth="1"/>
    <col min="2578" max="2578" width="15.42578125" style="54" customWidth="1"/>
    <col min="2579" max="2579" width="11.42578125" style="54"/>
    <col min="2580" max="2580" width="16.5703125" style="54" customWidth="1"/>
    <col min="2581" max="2581" width="24.5703125" style="54" customWidth="1"/>
    <col min="2582" max="2816" width="11.42578125" style="54"/>
    <col min="2817" max="2817" width="17.140625" style="54" customWidth="1"/>
    <col min="2818" max="2818" width="20.42578125" style="54" customWidth="1"/>
    <col min="2819" max="2819" width="15.28515625" style="54" customWidth="1"/>
    <col min="2820" max="2820" width="16.140625" style="54" customWidth="1"/>
    <col min="2821" max="2821" width="15.5703125" style="54" customWidth="1"/>
    <col min="2822" max="2822" width="15.85546875" style="54" customWidth="1"/>
    <col min="2823" max="2823" width="16.42578125" style="54" customWidth="1"/>
    <col min="2824" max="2826" width="6.28515625" style="54" customWidth="1"/>
    <col min="2827" max="2827" width="22.140625" style="54" customWidth="1"/>
    <col min="2828" max="2828" width="8" style="54" customWidth="1"/>
    <col min="2829" max="2829" width="7.42578125" style="54" customWidth="1"/>
    <col min="2830" max="2830" width="20.7109375" style="54" customWidth="1"/>
    <col min="2831" max="2831" width="17.28515625" style="54" customWidth="1"/>
    <col min="2832" max="2832" width="11.42578125" style="54"/>
    <col min="2833" max="2833" width="12.140625" style="54" customWidth="1"/>
    <col min="2834" max="2834" width="15.42578125" style="54" customWidth="1"/>
    <col min="2835" max="2835" width="11.42578125" style="54"/>
    <col min="2836" max="2836" width="16.5703125" style="54" customWidth="1"/>
    <col min="2837" max="2837" width="24.5703125" style="54" customWidth="1"/>
    <col min="2838" max="3072" width="11.42578125" style="54"/>
    <col min="3073" max="3073" width="17.140625" style="54" customWidth="1"/>
    <col min="3074" max="3074" width="20.42578125" style="54" customWidth="1"/>
    <col min="3075" max="3075" width="15.28515625" style="54" customWidth="1"/>
    <col min="3076" max="3076" width="16.140625" style="54" customWidth="1"/>
    <col min="3077" max="3077" width="15.5703125" style="54" customWidth="1"/>
    <col min="3078" max="3078" width="15.85546875" style="54" customWidth="1"/>
    <col min="3079" max="3079" width="16.42578125" style="54" customWidth="1"/>
    <col min="3080" max="3082" width="6.28515625" style="54" customWidth="1"/>
    <col min="3083" max="3083" width="22.140625" style="54" customWidth="1"/>
    <col min="3084" max="3084" width="8" style="54" customWidth="1"/>
    <col min="3085" max="3085" width="7.42578125" style="54" customWidth="1"/>
    <col min="3086" max="3086" width="20.7109375" style="54" customWidth="1"/>
    <col min="3087" max="3087" width="17.28515625" style="54" customWidth="1"/>
    <col min="3088" max="3088" width="11.42578125" style="54"/>
    <col min="3089" max="3089" width="12.140625" style="54" customWidth="1"/>
    <col min="3090" max="3090" width="15.42578125" style="54" customWidth="1"/>
    <col min="3091" max="3091" width="11.42578125" style="54"/>
    <col min="3092" max="3092" width="16.5703125" style="54" customWidth="1"/>
    <col min="3093" max="3093" width="24.5703125" style="54" customWidth="1"/>
    <col min="3094" max="3328" width="11.42578125" style="54"/>
    <col min="3329" max="3329" width="17.140625" style="54" customWidth="1"/>
    <col min="3330" max="3330" width="20.42578125" style="54" customWidth="1"/>
    <col min="3331" max="3331" width="15.28515625" style="54" customWidth="1"/>
    <col min="3332" max="3332" width="16.140625" style="54" customWidth="1"/>
    <col min="3333" max="3333" width="15.5703125" style="54" customWidth="1"/>
    <col min="3334" max="3334" width="15.85546875" style="54" customWidth="1"/>
    <col min="3335" max="3335" width="16.42578125" style="54" customWidth="1"/>
    <col min="3336" max="3338" width="6.28515625" style="54" customWidth="1"/>
    <col min="3339" max="3339" width="22.140625" style="54" customWidth="1"/>
    <col min="3340" max="3340" width="8" style="54" customWidth="1"/>
    <col min="3341" max="3341" width="7.42578125" style="54" customWidth="1"/>
    <col min="3342" max="3342" width="20.7109375" style="54" customWidth="1"/>
    <col min="3343" max="3343" width="17.28515625" style="54" customWidth="1"/>
    <col min="3344" max="3344" width="11.42578125" style="54"/>
    <col min="3345" max="3345" width="12.140625" style="54" customWidth="1"/>
    <col min="3346" max="3346" width="15.42578125" style="54" customWidth="1"/>
    <col min="3347" max="3347" width="11.42578125" style="54"/>
    <col min="3348" max="3348" width="16.5703125" style="54" customWidth="1"/>
    <col min="3349" max="3349" width="24.5703125" style="54" customWidth="1"/>
    <col min="3350" max="3584" width="11.42578125" style="54"/>
    <col min="3585" max="3585" width="17.140625" style="54" customWidth="1"/>
    <col min="3586" max="3586" width="20.42578125" style="54" customWidth="1"/>
    <col min="3587" max="3587" width="15.28515625" style="54" customWidth="1"/>
    <col min="3588" max="3588" width="16.140625" style="54" customWidth="1"/>
    <col min="3589" max="3589" width="15.5703125" style="54" customWidth="1"/>
    <col min="3590" max="3590" width="15.85546875" style="54" customWidth="1"/>
    <col min="3591" max="3591" width="16.42578125" style="54" customWidth="1"/>
    <col min="3592" max="3594" width="6.28515625" style="54" customWidth="1"/>
    <col min="3595" max="3595" width="22.140625" style="54" customWidth="1"/>
    <col min="3596" max="3596" width="8" style="54" customWidth="1"/>
    <col min="3597" max="3597" width="7.42578125" style="54" customWidth="1"/>
    <col min="3598" max="3598" width="20.7109375" style="54" customWidth="1"/>
    <col min="3599" max="3599" width="17.28515625" style="54" customWidth="1"/>
    <col min="3600" max="3600" width="11.42578125" style="54"/>
    <col min="3601" max="3601" width="12.140625" style="54" customWidth="1"/>
    <col min="3602" max="3602" width="15.42578125" style="54" customWidth="1"/>
    <col min="3603" max="3603" width="11.42578125" style="54"/>
    <col min="3604" max="3604" width="16.5703125" style="54" customWidth="1"/>
    <col min="3605" max="3605" width="24.5703125" style="54" customWidth="1"/>
    <col min="3606" max="3840" width="11.42578125" style="54"/>
    <col min="3841" max="3841" width="17.140625" style="54" customWidth="1"/>
    <col min="3842" max="3842" width="20.42578125" style="54" customWidth="1"/>
    <col min="3843" max="3843" width="15.28515625" style="54" customWidth="1"/>
    <col min="3844" max="3844" width="16.140625" style="54" customWidth="1"/>
    <col min="3845" max="3845" width="15.5703125" style="54" customWidth="1"/>
    <col min="3846" max="3846" width="15.85546875" style="54" customWidth="1"/>
    <col min="3847" max="3847" width="16.42578125" style="54" customWidth="1"/>
    <col min="3848" max="3850" width="6.28515625" style="54" customWidth="1"/>
    <col min="3851" max="3851" width="22.140625" style="54" customWidth="1"/>
    <col min="3852" max="3852" width="8" style="54" customWidth="1"/>
    <col min="3853" max="3853" width="7.42578125" style="54" customWidth="1"/>
    <col min="3854" max="3854" width="20.7109375" style="54" customWidth="1"/>
    <col min="3855" max="3855" width="17.28515625" style="54" customWidth="1"/>
    <col min="3856" max="3856" width="11.42578125" style="54"/>
    <col min="3857" max="3857" width="12.140625" style="54" customWidth="1"/>
    <col min="3858" max="3858" width="15.42578125" style="54" customWidth="1"/>
    <col min="3859" max="3859" width="11.42578125" style="54"/>
    <col min="3860" max="3860" width="16.5703125" style="54" customWidth="1"/>
    <col min="3861" max="3861" width="24.5703125" style="54" customWidth="1"/>
    <col min="3862" max="4096" width="11.42578125" style="54"/>
    <col min="4097" max="4097" width="17.140625" style="54" customWidth="1"/>
    <col min="4098" max="4098" width="20.42578125" style="54" customWidth="1"/>
    <col min="4099" max="4099" width="15.28515625" style="54" customWidth="1"/>
    <col min="4100" max="4100" width="16.140625" style="54" customWidth="1"/>
    <col min="4101" max="4101" width="15.5703125" style="54" customWidth="1"/>
    <col min="4102" max="4102" width="15.85546875" style="54" customWidth="1"/>
    <col min="4103" max="4103" width="16.42578125" style="54" customWidth="1"/>
    <col min="4104" max="4106" width="6.28515625" style="54" customWidth="1"/>
    <col min="4107" max="4107" width="22.140625" style="54" customWidth="1"/>
    <col min="4108" max="4108" width="8" style="54" customWidth="1"/>
    <col min="4109" max="4109" width="7.42578125" style="54" customWidth="1"/>
    <col min="4110" max="4110" width="20.7109375" style="54" customWidth="1"/>
    <col min="4111" max="4111" width="17.28515625" style="54" customWidth="1"/>
    <col min="4112" max="4112" width="11.42578125" style="54"/>
    <col min="4113" max="4113" width="12.140625" style="54" customWidth="1"/>
    <col min="4114" max="4114" width="15.42578125" style="54" customWidth="1"/>
    <col min="4115" max="4115" width="11.42578125" style="54"/>
    <col min="4116" max="4116" width="16.5703125" style="54" customWidth="1"/>
    <col min="4117" max="4117" width="24.5703125" style="54" customWidth="1"/>
    <col min="4118" max="4352" width="11.42578125" style="54"/>
    <col min="4353" max="4353" width="17.140625" style="54" customWidth="1"/>
    <col min="4354" max="4354" width="20.42578125" style="54" customWidth="1"/>
    <col min="4355" max="4355" width="15.28515625" style="54" customWidth="1"/>
    <col min="4356" max="4356" width="16.140625" style="54" customWidth="1"/>
    <col min="4357" max="4357" width="15.5703125" style="54" customWidth="1"/>
    <col min="4358" max="4358" width="15.85546875" style="54" customWidth="1"/>
    <col min="4359" max="4359" width="16.42578125" style="54" customWidth="1"/>
    <col min="4360" max="4362" width="6.28515625" style="54" customWidth="1"/>
    <col min="4363" max="4363" width="22.140625" style="54" customWidth="1"/>
    <col min="4364" max="4364" width="8" style="54" customWidth="1"/>
    <col min="4365" max="4365" width="7.42578125" style="54" customWidth="1"/>
    <col min="4366" max="4366" width="20.7109375" style="54" customWidth="1"/>
    <col min="4367" max="4367" width="17.28515625" style="54" customWidth="1"/>
    <col min="4368" max="4368" width="11.42578125" style="54"/>
    <col min="4369" max="4369" width="12.140625" style="54" customWidth="1"/>
    <col min="4370" max="4370" width="15.42578125" style="54" customWidth="1"/>
    <col min="4371" max="4371" width="11.42578125" style="54"/>
    <col min="4372" max="4372" width="16.5703125" style="54" customWidth="1"/>
    <col min="4373" max="4373" width="24.5703125" style="54" customWidth="1"/>
    <col min="4374" max="4608" width="11.42578125" style="54"/>
    <col min="4609" max="4609" width="17.140625" style="54" customWidth="1"/>
    <col min="4610" max="4610" width="20.42578125" style="54" customWidth="1"/>
    <col min="4611" max="4611" width="15.28515625" style="54" customWidth="1"/>
    <col min="4612" max="4612" width="16.140625" style="54" customWidth="1"/>
    <col min="4613" max="4613" width="15.5703125" style="54" customWidth="1"/>
    <col min="4614" max="4614" width="15.85546875" style="54" customWidth="1"/>
    <col min="4615" max="4615" width="16.42578125" style="54" customWidth="1"/>
    <col min="4616" max="4618" width="6.28515625" style="54" customWidth="1"/>
    <col min="4619" max="4619" width="22.140625" style="54" customWidth="1"/>
    <col min="4620" max="4620" width="8" style="54" customWidth="1"/>
    <col min="4621" max="4621" width="7.42578125" style="54" customWidth="1"/>
    <col min="4622" max="4622" width="20.7109375" style="54" customWidth="1"/>
    <col min="4623" max="4623" width="17.28515625" style="54" customWidth="1"/>
    <col min="4624" max="4624" width="11.42578125" style="54"/>
    <col min="4625" max="4625" width="12.140625" style="54" customWidth="1"/>
    <col min="4626" max="4626" width="15.42578125" style="54" customWidth="1"/>
    <col min="4627" max="4627" width="11.42578125" style="54"/>
    <col min="4628" max="4628" width="16.5703125" style="54" customWidth="1"/>
    <col min="4629" max="4629" width="24.5703125" style="54" customWidth="1"/>
    <col min="4630" max="4864" width="11.42578125" style="54"/>
    <col min="4865" max="4865" width="17.140625" style="54" customWidth="1"/>
    <col min="4866" max="4866" width="20.42578125" style="54" customWidth="1"/>
    <col min="4867" max="4867" width="15.28515625" style="54" customWidth="1"/>
    <col min="4868" max="4868" width="16.140625" style="54" customWidth="1"/>
    <col min="4869" max="4869" width="15.5703125" style="54" customWidth="1"/>
    <col min="4870" max="4870" width="15.85546875" style="54" customWidth="1"/>
    <col min="4871" max="4871" width="16.42578125" style="54" customWidth="1"/>
    <col min="4872" max="4874" width="6.28515625" style="54" customWidth="1"/>
    <col min="4875" max="4875" width="22.140625" style="54" customWidth="1"/>
    <col min="4876" max="4876" width="8" style="54" customWidth="1"/>
    <col min="4877" max="4877" width="7.42578125" style="54" customWidth="1"/>
    <col min="4878" max="4878" width="20.7109375" style="54" customWidth="1"/>
    <col min="4879" max="4879" width="17.28515625" style="54" customWidth="1"/>
    <col min="4880" max="4880" width="11.42578125" style="54"/>
    <col min="4881" max="4881" width="12.140625" style="54" customWidth="1"/>
    <col min="4882" max="4882" width="15.42578125" style="54" customWidth="1"/>
    <col min="4883" max="4883" width="11.42578125" style="54"/>
    <col min="4884" max="4884" width="16.5703125" style="54" customWidth="1"/>
    <col min="4885" max="4885" width="24.5703125" style="54" customWidth="1"/>
    <col min="4886" max="5120" width="11.42578125" style="54"/>
    <col min="5121" max="5121" width="17.140625" style="54" customWidth="1"/>
    <col min="5122" max="5122" width="20.42578125" style="54" customWidth="1"/>
    <col min="5123" max="5123" width="15.28515625" style="54" customWidth="1"/>
    <col min="5124" max="5124" width="16.140625" style="54" customWidth="1"/>
    <col min="5125" max="5125" width="15.5703125" style="54" customWidth="1"/>
    <col min="5126" max="5126" width="15.85546875" style="54" customWidth="1"/>
    <col min="5127" max="5127" width="16.42578125" style="54" customWidth="1"/>
    <col min="5128" max="5130" width="6.28515625" style="54" customWidth="1"/>
    <col min="5131" max="5131" width="22.140625" style="54" customWidth="1"/>
    <col min="5132" max="5132" width="8" style="54" customWidth="1"/>
    <col min="5133" max="5133" width="7.42578125" style="54" customWidth="1"/>
    <col min="5134" max="5134" width="20.7109375" style="54" customWidth="1"/>
    <col min="5135" max="5135" width="17.28515625" style="54" customWidth="1"/>
    <col min="5136" max="5136" width="11.42578125" style="54"/>
    <col min="5137" max="5137" width="12.140625" style="54" customWidth="1"/>
    <col min="5138" max="5138" width="15.42578125" style="54" customWidth="1"/>
    <col min="5139" max="5139" width="11.42578125" style="54"/>
    <col min="5140" max="5140" width="16.5703125" style="54" customWidth="1"/>
    <col min="5141" max="5141" width="24.5703125" style="54" customWidth="1"/>
    <col min="5142" max="5376" width="11.42578125" style="54"/>
    <col min="5377" max="5377" width="17.140625" style="54" customWidth="1"/>
    <col min="5378" max="5378" width="20.42578125" style="54" customWidth="1"/>
    <col min="5379" max="5379" width="15.28515625" style="54" customWidth="1"/>
    <col min="5380" max="5380" width="16.140625" style="54" customWidth="1"/>
    <col min="5381" max="5381" width="15.5703125" style="54" customWidth="1"/>
    <col min="5382" max="5382" width="15.85546875" style="54" customWidth="1"/>
    <col min="5383" max="5383" width="16.42578125" style="54" customWidth="1"/>
    <col min="5384" max="5386" width="6.28515625" style="54" customWidth="1"/>
    <col min="5387" max="5387" width="22.140625" style="54" customWidth="1"/>
    <col min="5388" max="5388" width="8" style="54" customWidth="1"/>
    <col min="5389" max="5389" width="7.42578125" style="54" customWidth="1"/>
    <col min="5390" max="5390" width="20.7109375" style="54" customWidth="1"/>
    <col min="5391" max="5391" width="17.28515625" style="54" customWidth="1"/>
    <col min="5392" max="5392" width="11.42578125" style="54"/>
    <col min="5393" max="5393" width="12.140625" style="54" customWidth="1"/>
    <col min="5394" max="5394" width="15.42578125" style="54" customWidth="1"/>
    <col min="5395" max="5395" width="11.42578125" style="54"/>
    <col min="5396" max="5396" width="16.5703125" style="54" customWidth="1"/>
    <col min="5397" max="5397" width="24.5703125" style="54" customWidth="1"/>
    <col min="5398" max="5632" width="11.42578125" style="54"/>
    <col min="5633" max="5633" width="17.140625" style="54" customWidth="1"/>
    <col min="5634" max="5634" width="20.42578125" style="54" customWidth="1"/>
    <col min="5635" max="5635" width="15.28515625" style="54" customWidth="1"/>
    <col min="5636" max="5636" width="16.140625" style="54" customWidth="1"/>
    <col min="5637" max="5637" width="15.5703125" style="54" customWidth="1"/>
    <col min="5638" max="5638" width="15.85546875" style="54" customWidth="1"/>
    <col min="5639" max="5639" width="16.42578125" style="54" customWidth="1"/>
    <col min="5640" max="5642" width="6.28515625" style="54" customWidth="1"/>
    <col min="5643" max="5643" width="22.140625" style="54" customWidth="1"/>
    <col min="5644" max="5644" width="8" style="54" customWidth="1"/>
    <col min="5645" max="5645" width="7.42578125" style="54" customWidth="1"/>
    <col min="5646" max="5646" width="20.7109375" style="54" customWidth="1"/>
    <col min="5647" max="5647" width="17.28515625" style="54" customWidth="1"/>
    <col min="5648" max="5648" width="11.42578125" style="54"/>
    <col min="5649" max="5649" width="12.140625" style="54" customWidth="1"/>
    <col min="5650" max="5650" width="15.42578125" style="54" customWidth="1"/>
    <col min="5651" max="5651" width="11.42578125" style="54"/>
    <col min="5652" max="5652" width="16.5703125" style="54" customWidth="1"/>
    <col min="5653" max="5653" width="24.5703125" style="54" customWidth="1"/>
    <col min="5654" max="5888" width="11.42578125" style="54"/>
    <col min="5889" max="5889" width="17.140625" style="54" customWidth="1"/>
    <col min="5890" max="5890" width="20.42578125" style="54" customWidth="1"/>
    <col min="5891" max="5891" width="15.28515625" style="54" customWidth="1"/>
    <col min="5892" max="5892" width="16.140625" style="54" customWidth="1"/>
    <col min="5893" max="5893" width="15.5703125" style="54" customWidth="1"/>
    <col min="5894" max="5894" width="15.85546875" style="54" customWidth="1"/>
    <col min="5895" max="5895" width="16.42578125" style="54" customWidth="1"/>
    <col min="5896" max="5898" width="6.28515625" style="54" customWidth="1"/>
    <col min="5899" max="5899" width="22.140625" style="54" customWidth="1"/>
    <col min="5900" max="5900" width="8" style="54" customWidth="1"/>
    <col min="5901" max="5901" width="7.42578125" style="54" customWidth="1"/>
    <col min="5902" max="5902" width="20.7109375" style="54" customWidth="1"/>
    <col min="5903" max="5903" width="17.28515625" style="54" customWidth="1"/>
    <col min="5904" max="5904" width="11.42578125" style="54"/>
    <col min="5905" max="5905" width="12.140625" style="54" customWidth="1"/>
    <col min="5906" max="5906" width="15.42578125" style="54" customWidth="1"/>
    <col min="5907" max="5907" width="11.42578125" style="54"/>
    <col min="5908" max="5908" width="16.5703125" style="54" customWidth="1"/>
    <col min="5909" max="5909" width="24.5703125" style="54" customWidth="1"/>
    <col min="5910" max="6144" width="11.42578125" style="54"/>
    <col min="6145" max="6145" width="17.140625" style="54" customWidth="1"/>
    <col min="6146" max="6146" width="20.42578125" style="54" customWidth="1"/>
    <col min="6147" max="6147" width="15.28515625" style="54" customWidth="1"/>
    <col min="6148" max="6148" width="16.140625" style="54" customWidth="1"/>
    <col min="6149" max="6149" width="15.5703125" style="54" customWidth="1"/>
    <col min="6150" max="6150" width="15.85546875" style="54" customWidth="1"/>
    <col min="6151" max="6151" width="16.42578125" style="54" customWidth="1"/>
    <col min="6152" max="6154" width="6.28515625" style="54" customWidth="1"/>
    <col min="6155" max="6155" width="22.140625" style="54" customWidth="1"/>
    <col min="6156" max="6156" width="8" style="54" customWidth="1"/>
    <col min="6157" max="6157" width="7.42578125" style="54" customWidth="1"/>
    <col min="6158" max="6158" width="20.7109375" style="54" customWidth="1"/>
    <col min="6159" max="6159" width="17.28515625" style="54" customWidth="1"/>
    <col min="6160" max="6160" width="11.42578125" style="54"/>
    <col min="6161" max="6161" width="12.140625" style="54" customWidth="1"/>
    <col min="6162" max="6162" width="15.42578125" style="54" customWidth="1"/>
    <col min="6163" max="6163" width="11.42578125" style="54"/>
    <col min="6164" max="6164" width="16.5703125" style="54" customWidth="1"/>
    <col min="6165" max="6165" width="24.5703125" style="54" customWidth="1"/>
    <col min="6166" max="6400" width="11.42578125" style="54"/>
    <col min="6401" max="6401" width="17.140625" style="54" customWidth="1"/>
    <col min="6402" max="6402" width="20.42578125" style="54" customWidth="1"/>
    <col min="6403" max="6403" width="15.28515625" style="54" customWidth="1"/>
    <col min="6404" max="6404" width="16.140625" style="54" customWidth="1"/>
    <col min="6405" max="6405" width="15.5703125" style="54" customWidth="1"/>
    <col min="6406" max="6406" width="15.85546875" style="54" customWidth="1"/>
    <col min="6407" max="6407" width="16.42578125" style="54" customWidth="1"/>
    <col min="6408" max="6410" width="6.28515625" style="54" customWidth="1"/>
    <col min="6411" max="6411" width="22.140625" style="54" customWidth="1"/>
    <col min="6412" max="6412" width="8" style="54" customWidth="1"/>
    <col min="6413" max="6413" width="7.42578125" style="54" customWidth="1"/>
    <col min="6414" max="6414" width="20.7109375" style="54" customWidth="1"/>
    <col min="6415" max="6415" width="17.28515625" style="54" customWidth="1"/>
    <col min="6416" max="6416" width="11.42578125" style="54"/>
    <col min="6417" max="6417" width="12.140625" style="54" customWidth="1"/>
    <col min="6418" max="6418" width="15.42578125" style="54" customWidth="1"/>
    <col min="6419" max="6419" width="11.42578125" style="54"/>
    <col min="6420" max="6420" width="16.5703125" style="54" customWidth="1"/>
    <col min="6421" max="6421" width="24.5703125" style="54" customWidth="1"/>
    <col min="6422" max="6656" width="11.42578125" style="54"/>
    <col min="6657" max="6657" width="17.140625" style="54" customWidth="1"/>
    <col min="6658" max="6658" width="20.42578125" style="54" customWidth="1"/>
    <col min="6659" max="6659" width="15.28515625" style="54" customWidth="1"/>
    <col min="6660" max="6660" width="16.140625" style="54" customWidth="1"/>
    <col min="6661" max="6661" width="15.5703125" style="54" customWidth="1"/>
    <col min="6662" max="6662" width="15.85546875" style="54" customWidth="1"/>
    <col min="6663" max="6663" width="16.42578125" style="54" customWidth="1"/>
    <col min="6664" max="6666" width="6.28515625" style="54" customWidth="1"/>
    <col min="6667" max="6667" width="22.140625" style="54" customWidth="1"/>
    <col min="6668" max="6668" width="8" style="54" customWidth="1"/>
    <col min="6669" max="6669" width="7.42578125" style="54" customWidth="1"/>
    <col min="6670" max="6670" width="20.7109375" style="54" customWidth="1"/>
    <col min="6671" max="6671" width="17.28515625" style="54" customWidth="1"/>
    <col min="6672" max="6672" width="11.42578125" style="54"/>
    <col min="6673" max="6673" width="12.140625" style="54" customWidth="1"/>
    <col min="6674" max="6674" width="15.42578125" style="54" customWidth="1"/>
    <col min="6675" max="6675" width="11.42578125" style="54"/>
    <col min="6676" max="6676" width="16.5703125" style="54" customWidth="1"/>
    <col min="6677" max="6677" width="24.5703125" style="54" customWidth="1"/>
    <col min="6678" max="6912" width="11.42578125" style="54"/>
    <col min="6913" max="6913" width="17.140625" style="54" customWidth="1"/>
    <col min="6914" max="6914" width="20.42578125" style="54" customWidth="1"/>
    <col min="6915" max="6915" width="15.28515625" style="54" customWidth="1"/>
    <col min="6916" max="6916" width="16.140625" style="54" customWidth="1"/>
    <col min="6917" max="6917" width="15.5703125" style="54" customWidth="1"/>
    <col min="6918" max="6918" width="15.85546875" style="54" customWidth="1"/>
    <col min="6919" max="6919" width="16.42578125" style="54" customWidth="1"/>
    <col min="6920" max="6922" width="6.28515625" style="54" customWidth="1"/>
    <col min="6923" max="6923" width="22.140625" style="54" customWidth="1"/>
    <col min="6924" max="6924" width="8" style="54" customWidth="1"/>
    <col min="6925" max="6925" width="7.42578125" style="54" customWidth="1"/>
    <col min="6926" max="6926" width="20.7109375" style="54" customWidth="1"/>
    <col min="6927" max="6927" width="17.28515625" style="54" customWidth="1"/>
    <col min="6928" max="6928" width="11.42578125" style="54"/>
    <col min="6929" max="6929" width="12.140625" style="54" customWidth="1"/>
    <col min="6930" max="6930" width="15.42578125" style="54" customWidth="1"/>
    <col min="6931" max="6931" width="11.42578125" style="54"/>
    <col min="6932" max="6932" width="16.5703125" style="54" customWidth="1"/>
    <col min="6933" max="6933" width="24.5703125" style="54" customWidth="1"/>
    <col min="6934" max="7168" width="11.42578125" style="54"/>
    <col min="7169" max="7169" width="17.140625" style="54" customWidth="1"/>
    <col min="7170" max="7170" width="20.42578125" style="54" customWidth="1"/>
    <col min="7171" max="7171" width="15.28515625" style="54" customWidth="1"/>
    <col min="7172" max="7172" width="16.140625" style="54" customWidth="1"/>
    <col min="7173" max="7173" width="15.5703125" style="54" customWidth="1"/>
    <col min="7174" max="7174" width="15.85546875" style="54" customWidth="1"/>
    <col min="7175" max="7175" width="16.42578125" style="54" customWidth="1"/>
    <col min="7176" max="7178" width="6.28515625" style="54" customWidth="1"/>
    <col min="7179" max="7179" width="22.140625" style="54" customWidth="1"/>
    <col min="7180" max="7180" width="8" style="54" customWidth="1"/>
    <col min="7181" max="7181" width="7.42578125" style="54" customWidth="1"/>
    <col min="7182" max="7182" width="20.7109375" style="54" customWidth="1"/>
    <col min="7183" max="7183" width="17.28515625" style="54" customWidth="1"/>
    <col min="7184" max="7184" width="11.42578125" style="54"/>
    <col min="7185" max="7185" width="12.140625" style="54" customWidth="1"/>
    <col min="7186" max="7186" width="15.42578125" style="54" customWidth="1"/>
    <col min="7187" max="7187" width="11.42578125" style="54"/>
    <col min="7188" max="7188" width="16.5703125" style="54" customWidth="1"/>
    <col min="7189" max="7189" width="24.5703125" style="54" customWidth="1"/>
    <col min="7190" max="7424" width="11.42578125" style="54"/>
    <col min="7425" max="7425" width="17.140625" style="54" customWidth="1"/>
    <col min="7426" max="7426" width="20.42578125" style="54" customWidth="1"/>
    <col min="7427" max="7427" width="15.28515625" style="54" customWidth="1"/>
    <col min="7428" max="7428" width="16.140625" style="54" customWidth="1"/>
    <col min="7429" max="7429" width="15.5703125" style="54" customWidth="1"/>
    <col min="7430" max="7430" width="15.85546875" style="54" customWidth="1"/>
    <col min="7431" max="7431" width="16.42578125" style="54" customWidth="1"/>
    <col min="7432" max="7434" width="6.28515625" style="54" customWidth="1"/>
    <col min="7435" max="7435" width="22.140625" style="54" customWidth="1"/>
    <col min="7436" max="7436" width="8" style="54" customWidth="1"/>
    <col min="7437" max="7437" width="7.42578125" style="54" customWidth="1"/>
    <col min="7438" max="7438" width="20.7109375" style="54" customWidth="1"/>
    <col min="7439" max="7439" width="17.28515625" style="54" customWidth="1"/>
    <col min="7440" max="7440" width="11.42578125" style="54"/>
    <col min="7441" max="7441" width="12.140625" style="54" customWidth="1"/>
    <col min="7442" max="7442" width="15.42578125" style="54" customWidth="1"/>
    <col min="7443" max="7443" width="11.42578125" style="54"/>
    <col min="7444" max="7444" width="16.5703125" style="54" customWidth="1"/>
    <col min="7445" max="7445" width="24.5703125" style="54" customWidth="1"/>
    <col min="7446" max="7680" width="11.42578125" style="54"/>
    <col min="7681" max="7681" width="17.140625" style="54" customWidth="1"/>
    <col min="7682" max="7682" width="20.42578125" style="54" customWidth="1"/>
    <col min="7683" max="7683" width="15.28515625" style="54" customWidth="1"/>
    <col min="7684" max="7684" width="16.140625" style="54" customWidth="1"/>
    <col min="7685" max="7685" width="15.5703125" style="54" customWidth="1"/>
    <col min="7686" max="7686" width="15.85546875" style="54" customWidth="1"/>
    <col min="7687" max="7687" width="16.42578125" style="54" customWidth="1"/>
    <col min="7688" max="7690" width="6.28515625" style="54" customWidth="1"/>
    <col min="7691" max="7691" width="22.140625" style="54" customWidth="1"/>
    <col min="7692" max="7692" width="8" style="54" customWidth="1"/>
    <col min="7693" max="7693" width="7.42578125" style="54" customWidth="1"/>
    <col min="7694" max="7694" width="20.7109375" style="54" customWidth="1"/>
    <col min="7695" max="7695" width="17.28515625" style="54" customWidth="1"/>
    <col min="7696" max="7696" width="11.42578125" style="54"/>
    <col min="7697" max="7697" width="12.140625" style="54" customWidth="1"/>
    <col min="7698" max="7698" width="15.42578125" style="54" customWidth="1"/>
    <col min="7699" max="7699" width="11.42578125" style="54"/>
    <col min="7700" max="7700" width="16.5703125" style="54" customWidth="1"/>
    <col min="7701" max="7701" width="24.5703125" style="54" customWidth="1"/>
    <col min="7702" max="7936" width="11.42578125" style="54"/>
    <col min="7937" max="7937" width="17.140625" style="54" customWidth="1"/>
    <col min="7938" max="7938" width="20.42578125" style="54" customWidth="1"/>
    <col min="7939" max="7939" width="15.28515625" style="54" customWidth="1"/>
    <col min="7940" max="7940" width="16.140625" style="54" customWidth="1"/>
    <col min="7941" max="7941" width="15.5703125" style="54" customWidth="1"/>
    <col min="7942" max="7942" width="15.85546875" style="54" customWidth="1"/>
    <col min="7943" max="7943" width="16.42578125" style="54" customWidth="1"/>
    <col min="7944" max="7946" width="6.28515625" style="54" customWidth="1"/>
    <col min="7947" max="7947" width="22.140625" style="54" customWidth="1"/>
    <col min="7948" max="7948" width="8" style="54" customWidth="1"/>
    <col min="7949" max="7949" width="7.42578125" style="54" customWidth="1"/>
    <col min="7950" max="7950" width="20.7109375" style="54" customWidth="1"/>
    <col min="7951" max="7951" width="17.28515625" style="54" customWidth="1"/>
    <col min="7952" max="7952" width="11.42578125" style="54"/>
    <col min="7953" max="7953" width="12.140625" style="54" customWidth="1"/>
    <col min="7954" max="7954" width="15.42578125" style="54" customWidth="1"/>
    <col min="7955" max="7955" width="11.42578125" style="54"/>
    <col min="7956" max="7956" width="16.5703125" style="54" customWidth="1"/>
    <col min="7957" max="7957" width="24.5703125" style="54" customWidth="1"/>
    <col min="7958" max="8192" width="11.42578125" style="54"/>
    <col min="8193" max="8193" width="17.140625" style="54" customWidth="1"/>
    <col min="8194" max="8194" width="20.42578125" style="54" customWidth="1"/>
    <col min="8195" max="8195" width="15.28515625" style="54" customWidth="1"/>
    <col min="8196" max="8196" width="16.140625" style="54" customWidth="1"/>
    <col min="8197" max="8197" width="15.5703125" style="54" customWidth="1"/>
    <col min="8198" max="8198" width="15.85546875" style="54" customWidth="1"/>
    <col min="8199" max="8199" width="16.42578125" style="54" customWidth="1"/>
    <col min="8200" max="8202" width="6.28515625" style="54" customWidth="1"/>
    <col min="8203" max="8203" width="22.140625" style="54" customWidth="1"/>
    <col min="8204" max="8204" width="8" style="54" customWidth="1"/>
    <col min="8205" max="8205" width="7.42578125" style="54" customWidth="1"/>
    <col min="8206" max="8206" width="20.7109375" style="54" customWidth="1"/>
    <col min="8207" max="8207" width="17.28515625" style="54" customWidth="1"/>
    <col min="8208" max="8208" width="11.42578125" style="54"/>
    <col min="8209" max="8209" width="12.140625" style="54" customWidth="1"/>
    <col min="8210" max="8210" width="15.42578125" style="54" customWidth="1"/>
    <col min="8211" max="8211" width="11.42578125" style="54"/>
    <col min="8212" max="8212" width="16.5703125" style="54" customWidth="1"/>
    <col min="8213" max="8213" width="24.5703125" style="54" customWidth="1"/>
    <col min="8214" max="8448" width="11.42578125" style="54"/>
    <col min="8449" max="8449" width="17.140625" style="54" customWidth="1"/>
    <col min="8450" max="8450" width="20.42578125" style="54" customWidth="1"/>
    <col min="8451" max="8451" width="15.28515625" style="54" customWidth="1"/>
    <col min="8452" max="8452" width="16.140625" style="54" customWidth="1"/>
    <col min="8453" max="8453" width="15.5703125" style="54" customWidth="1"/>
    <col min="8454" max="8454" width="15.85546875" style="54" customWidth="1"/>
    <col min="8455" max="8455" width="16.42578125" style="54" customWidth="1"/>
    <col min="8456" max="8458" width="6.28515625" style="54" customWidth="1"/>
    <col min="8459" max="8459" width="22.140625" style="54" customWidth="1"/>
    <col min="8460" max="8460" width="8" style="54" customWidth="1"/>
    <col min="8461" max="8461" width="7.42578125" style="54" customWidth="1"/>
    <col min="8462" max="8462" width="20.7109375" style="54" customWidth="1"/>
    <col min="8463" max="8463" width="17.28515625" style="54" customWidth="1"/>
    <col min="8464" max="8464" width="11.42578125" style="54"/>
    <col min="8465" max="8465" width="12.140625" style="54" customWidth="1"/>
    <col min="8466" max="8466" width="15.42578125" style="54" customWidth="1"/>
    <col min="8467" max="8467" width="11.42578125" style="54"/>
    <col min="8468" max="8468" width="16.5703125" style="54" customWidth="1"/>
    <col min="8469" max="8469" width="24.5703125" style="54" customWidth="1"/>
    <col min="8470" max="8704" width="11.42578125" style="54"/>
    <col min="8705" max="8705" width="17.140625" style="54" customWidth="1"/>
    <col min="8706" max="8706" width="20.42578125" style="54" customWidth="1"/>
    <col min="8707" max="8707" width="15.28515625" style="54" customWidth="1"/>
    <col min="8708" max="8708" width="16.140625" style="54" customWidth="1"/>
    <col min="8709" max="8709" width="15.5703125" style="54" customWidth="1"/>
    <col min="8710" max="8710" width="15.85546875" style="54" customWidth="1"/>
    <col min="8711" max="8711" width="16.42578125" style="54" customWidth="1"/>
    <col min="8712" max="8714" width="6.28515625" style="54" customWidth="1"/>
    <col min="8715" max="8715" width="22.140625" style="54" customWidth="1"/>
    <col min="8716" max="8716" width="8" style="54" customWidth="1"/>
    <col min="8717" max="8717" width="7.42578125" style="54" customWidth="1"/>
    <col min="8718" max="8718" width="20.7109375" style="54" customWidth="1"/>
    <col min="8719" max="8719" width="17.28515625" style="54" customWidth="1"/>
    <col min="8720" max="8720" width="11.42578125" style="54"/>
    <col min="8721" max="8721" width="12.140625" style="54" customWidth="1"/>
    <col min="8722" max="8722" width="15.42578125" style="54" customWidth="1"/>
    <col min="8723" max="8723" width="11.42578125" style="54"/>
    <col min="8724" max="8724" width="16.5703125" style="54" customWidth="1"/>
    <col min="8725" max="8725" width="24.5703125" style="54" customWidth="1"/>
    <col min="8726" max="8960" width="11.42578125" style="54"/>
    <col min="8961" max="8961" width="17.140625" style="54" customWidth="1"/>
    <col min="8962" max="8962" width="20.42578125" style="54" customWidth="1"/>
    <col min="8963" max="8963" width="15.28515625" style="54" customWidth="1"/>
    <col min="8964" max="8964" width="16.140625" style="54" customWidth="1"/>
    <col min="8965" max="8965" width="15.5703125" style="54" customWidth="1"/>
    <col min="8966" max="8966" width="15.85546875" style="54" customWidth="1"/>
    <col min="8967" max="8967" width="16.42578125" style="54" customWidth="1"/>
    <col min="8968" max="8970" width="6.28515625" style="54" customWidth="1"/>
    <col min="8971" max="8971" width="22.140625" style="54" customWidth="1"/>
    <col min="8972" max="8972" width="8" style="54" customWidth="1"/>
    <col min="8973" max="8973" width="7.42578125" style="54" customWidth="1"/>
    <col min="8974" max="8974" width="20.7109375" style="54" customWidth="1"/>
    <col min="8975" max="8975" width="17.28515625" style="54" customWidth="1"/>
    <col min="8976" max="8976" width="11.42578125" style="54"/>
    <col min="8977" max="8977" width="12.140625" style="54" customWidth="1"/>
    <col min="8978" max="8978" width="15.42578125" style="54" customWidth="1"/>
    <col min="8979" max="8979" width="11.42578125" style="54"/>
    <col min="8980" max="8980" width="16.5703125" style="54" customWidth="1"/>
    <col min="8981" max="8981" width="24.5703125" style="54" customWidth="1"/>
    <col min="8982" max="9216" width="11.42578125" style="54"/>
    <col min="9217" max="9217" width="17.140625" style="54" customWidth="1"/>
    <col min="9218" max="9218" width="20.42578125" style="54" customWidth="1"/>
    <col min="9219" max="9219" width="15.28515625" style="54" customWidth="1"/>
    <col min="9220" max="9220" width="16.140625" style="54" customWidth="1"/>
    <col min="9221" max="9221" width="15.5703125" style="54" customWidth="1"/>
    <col min="9222" max="9222" width="15.85546875" style="54" customWidth="1"/>
    <col min="9223" max="9223" width="16.42578125" style="54" customWidth="1"/>
    <col min="9224" max="9226" width="6.28515625" style="54" customWidth="1"/>
    <col min="9227" max="9227" width="22.140625" style="54" customWidth="1"/>
    <col min="9228" max="9228" width="8" style="54" customWidth="1"/>
    <col min="9229" max="9229" width="7.42578125" style="54" customWidth="1"/>
    <col min="9230" max="9230" width="20.7109375" style="54" customWidth="1"/>
    <col min="9231" max="9231" width="17.28515625" style="54" customWidth="1"/>
    <col min="9232" max="9232" width="11.42578125" style="54"/>
    <col min="9233" max="9233" width="12.140625" style="54" customWidth="1"/>
    <col min="9234" max="9234" width="15.42578125" style="54" customWidth="1"/>
    <col min="9235" max="9235" width="11.42578125" style="54"/>
    <col min="9236" max="9236" width="16.5703125" style="54" customWidth="1"/>
    <col min="9237" max="9237" width="24.5703125" style="54" customWidth="1"/>
    <col min="9238" max="9472" width="11.42578125" style="54"/>
    <col min="9473" max="9473" width="17.140625" style="54" customWidth="1"/>
    <col min="9474" max="9474" width="20.42578125" style="54" customWidth="1"/>
    <col min="9475" max="9475" width="15.28515625" style="54" customWidth="1"/>
    <col min="9476" max="9476" width="16.140625" style="54" customWidth="1"/>
    <col min="9477" max="9477" width="15.5703125" style="54" customWidth="1"/>
    <col min="9478" max="9478" width="15.85546875" style="54" customWidth="1"/>
    <col min="9479" max="9479" width="16.42578125" style="54" customWidth="1"/>
    <col min="9480" max="9482" width="6.28515625" style="54" customWidth="1"/>
    <col min="9483" max="9483" width="22.140625" style="54" customWidth="1"/>
    <col min="9484" max="9484" width="8" style="54" customWidth="1"/>
    <col min="9485" max="9485" width="7.42578125" style="54" customWidth="1"/>
    <col min="9486" max="9486" width="20.7109375" style="54" customWidth="1"/>
    <col min="9487" max="9487" width="17.28515625" style="54" customWidth="1"/>
    <col min="9488" max="9488" width="11.42578125" style="54"/>
    <col min="9489" max="9489" width="12.140625" style="54" customWidth="1"/>
    <col min="9490" max="9490" width="15.42578125" style="54" customWidth="1"/>
    <col min="9491" max="9491" width="11.42578125" style="54"/>
    <col min="9492" max="9492" width="16.5703125" style="54" customWidth="1"/>
    <col min="9493" max="9493" width="24.5703125" style="54" customWidth="1"/>
    <col min="9494" max="9728" width="11.42578125" style="54"/>
    <col min="9729" max="9729" width="17.140625" style="54" customWidth="1"/>
    <col min="9730" max="9730" width="20.42578125" style="54" customWidth="1"/>
    <col min="9731" max="9731" width="15.28515625" style="54" customWidth="1"/>
    <col min="9732" max="9732" width="16.140625" style="54" customWidth="1"/>
    <col min="9733" max="9733" width="15.5703125" style="54" customWidth="1"/>
    <col min="9734" max="9734" width="15.85546875" style="54" customWidth="1"/>
    <col min="9735" max="9735" width="16.42578125" style="54" customWidth="1"/>
    <col min="9736" max="9738" width="6.28515625" style="54" customWidth="1"/>
    <col min="9739" max="9739" width="22.140625" style="54" customWidth="1"/>
    <col min="9740" max="9740" width="8" style="54" customWidth="1"/>
    <col min="9741" max="9741" width="7.42578125" style="54" customWidth="1"/>
    <col min="9742" max="9742" width="20.7109375" style="54" customWidth="1"/>
    <col min="9743" max="9743" width="17.28515625" style="54" customWidth="1"/>
    <col min="9744" max="9744" width="11.42578125" style="54"/>
    <col min="9745" max="9745" width="12.140625" style="54" customWidth="1"/>
    <col min="9746" max="9746" width="15.42578125" style="54" customWidth="1"/>
    <col min="9747" max="9747" width="11.42578125" style="54"/>
    <col min="9748" max="9748" width="16.5703125" style="54" customWidth="1"/>
    <col min="9749" max="9749" width="24.5703125" style="54" customWidth="1"/>
    <col min="9750" max="9984" width="11.42578125" style="54"/>
    <col min="9985" max="9985" width="17.140625" style="54" customWidth="1"/>
    <col min="9986" max="9986" width="20.42578125" style="54" customWidth="1"/>
    <col min="9987" max="9987" width="15.28515625" style="54" customWidth="1"/>
    <col min="9988" max="9988" width="16.140625" style="54" customWidth="1"/>
    <col min="9989" max="9989" width="15.5703125" style="54" customWidth="1"/>
    <col min="9990" max="9990" width="15.85546875" style="54" customWidth="1"/>
    <col min="9991" max="9991" width="16.42578125" style="54" customWidth="1"/>
    <col min="9992" max="9994" width="6.28515625" style="54" customWidth="1"/>
    <col min="9995" max="9995" width="22.140625" style="54" customWidth="1"/>
    <col min="9996" max="9996" width="8" style="54" customWidth="1"/>
    <col min="9997" max="9997" width="7.42578125" style="54" customWidth="1"/>
    <col min="9998" max="9998" width="20.7109375" style="54" customWidth="1"/>
    <col min="9999" max="9999" width="17.28515625" style="54" customWidth="1"/>
    <col min="10000" max="10000" width="11.42578125" style="54"/>
    <col min="10001" max="10001" width="12.140625" style="54" customWidth="1"/>
    <col min="10002" max="10002" width="15.42578125" style="54" customWidth="1"/>
    <col min="10003" max="10003" width="11.42578125" style="54"/>
    <col min="10004" max="10004" width="16.5703125" style="54" customWidth="1"/>
    <col min="10005" max="10005" width="24.5703125" style="54" customWidth="1"/>
    <col min="10006" max="10240" width="11.42578125" style="54"/>
    <col min="10241" max="10241" width="17.140625" style="54" customWidth="1"/>
    <col min="10242" max="10242" width="20.42578125" style="54" customWidth="1"/>
    <col min="10243" max="10243" width="15.28515625" style="54" customWidth="1"/>
    <col min="10244" max="10244" width="16.140625" style="54" customWidth="1"/>
    <col min="10245" max="10245" width="15.5703125" style="54" customWidth="1"/>
    <col min="10246" max="10246" width="15.85546875" style="54" customWidth="1"/>
    <col min="10247" max="10247" width="16.42578125" style="54" customWidth="1"/>
    <col min="10248" max="10250" width="6.28515625" style="54" customWidth="1"/>
    <col min="10251" max="10251" width="22.140625" style="54" customWidth="1"/>
    <col min="10252" max="10252" width="8" style="54" customWidth="1"/>
    <col min="10253" max="10253" width="7.42578125" style="54" customWidth="1"/>
    <col min="10254" max="10254" width="20.7109375" style="54" customWidth="1"/>
    <col min="10255" max="10255" width="17.28515625" style="54" customWidth="1"/>
    <col min="10256" max="10256" width="11.42578125" style="54"/>
    <col min="10257" max="10257" width="12.140625" style="54" customWidth="1"/>
    <col min="10258" max="10258" width="15.42578125" style="54" customWidth="1"/>
    <col min="10259" max="10259" width="11.42578125" style="54"/>
    <col min="10260" max="10260" width="16.5703125" style="54" customWidth="1"/>
    <col min="10261" max="10261" width="24.5703125" style="54" customWidth="1"/>
    <col min="10262" max="10496" width="11.42578125" style="54"/>
    <col min="10497" max="10497" width="17.140625" style="54" customWidth="1"/>
    <col min="10498" max="10498" width="20.42578125" style="54" customWidth="1"/>
    <col min="10499" max="10499" width="15.28515625" style="54" customWidth="1"/>
    <col min="10500" max="10500" width="16.140625" style="54" customWidth="1"/>
    <col min="10501" max="10501" width="15.5703125" style="54" customWidth="1"/>
    <col min="10502" max="10502" width="15.85546875" style="54" customWidth="1"/>
    <col min="10503" max="10503" width="16.42578125" style="54" customWidth="1"/>
    <col min="10504" max="10506" width="6.28515625" style="54" customWidth="1"/>
    <col min="10507" max="10507" width="22.140625" style="54" customWidth="1"/>
    <col min="10508" max="10508" width="8" style="54" customWidth="1"/>
    <col min="10509" max="10509" width="7.42578125" style="54" customWidth="1"/>
    <col min="10510" max="10510" width="20.7109375" style="54" customWidth="1"/>
    <col min="10511" max="10511" width="17.28515625" style="54" customWidth="1"/>
    <col min="10512" max="10512" width="11.42578125" style="54"/>
    <col min="10513" max="10513" width="12.140625" style="54" customWidth="1"/>
    <col min="10514" max="10514" width="15.42578125" style="54" customWidth="1"/>
    <col min="10515" max="10515" width="11.42578125" style="54"/>
    <col min="10516" max="10516" width="16.5703125" style="54" customWidth="1"/>
    <col min="10517" max="10517" width="24.5703125" style="54" customWidth="1"/>
    <col min="10518" max="10752" width="11.42578125" style="54"/>
    <col min="10753" max="10753" width="17.140625" style="54" customWidth="1"/>
    <col min="10754" max="10754" width="20.42578125" style="54" customWidth="1"/>
    <col min="10755" max="10755" width="15.28515625" style="54" customWidth="1"/>
    <col min="10756" max="10756" width="16.140625" style="54" customWidth="1"/>
    <col min="10757" max="10757" width="15.5703125" style="54" customWidth="1"/>
    <col min="10758" max="10758" width="15.85546875" style="54" customWidth="1"/>
    <col min="10759" max="10759" width="16.42578125" style="54" customWidth="1"/>
    <col min="10760" max="10762" width="6.28515625" style="54" customWidth="1"/>
    <col min="10763" max="10763" width="22.140625" style="54" customWidth="1"/>
    <col min="10764" max="10764" width="8" style="54" customWidth="1"/>
    <col min="10765" max="10765" width="7.42578125" style="54" customWidth="1"/>
    <col min="10766" max="10766" width="20.7109375" style="54" customWidth="1"/>
    <col min="10767" max="10767" width="17.28515625" style="54" customWidth="1"/>
    <col min="10768" max="10768" width="11.42578125" style="54"/>
    <col min="10769" max="10769" width="12.140625" style="54" customWidth="1"/>
    <col min="10770" max="10770" width="15.42578125" style="54" customWidth="1"/>
    <col min="10771" max="10771" width="11.42578125" style="54"/>
    <col min="10772" max="10772" width="16.5703125" style="54" customWidth="1"/>
    <col min="10773" max="10773" width="24.5703125" style="54" customWidth="1"/>
    <col min="10774" max="11008" width="11.42578125" style="54"/>
    <col min="11009" max="11009" width="17.140625" style="54" customWidth="1"/>
    <col min="11010" max="11010" width="20.42578125" style="54" customWidth="1"/>
    <col min="11011" max="11011" width="15.28515625" style="54" customWidth="1"/>
    <col min="11012" max="11012" width="16.140625" style="54" customWidth="1"/>
    <col min="11013" max="11013" width="15.5703125" style="54" customWidth="1"/>
    <col min="11014" max="11014" width="15.85546875" style="54" customWidth="1"/>
    <col min="11015" max="11015" width="16.42578125" style="54" customWidth="1"/>
    <col min="11016" max="11018" width="6.28515625" style="54" customWidth="1"/>
    <col min="11019" max="11019" width="22.140625" style="54" customWidth="1"/>
    <col min="11020" max="11020" width="8" style="54" customWidth="1"/>
    <col min="11021" max="11021" width="7.42578125" style="54" customWidth="1"/>
    <col min="11022" max="11022" width="20.7109375" style="54" customWidth="1"/>
    <col min="11023" max="11023" width="17.28515625" style="54" customWidth="1"/>
    <col min="11024" max="11024" width="11.42578125" style="54"/>
    <col min="11025" max="11025" width="12.140625" style="54" customWidth="1"/>
    <col min="11026" max="11026" width="15.42578125" style="54" customWidth="1"/>
    <col min="11027" max="11027" width="11.42578125" style="54"/>
    <col min="11028" max="11028" width="16.5703125" style="54" customWidth="1"/>
    <col min="11029" max="11029" width="24.5703125" style="54" customWidth="1"/>
    <col min="11030" max="11264" width="11.42578125" style="54"/>
    <col min="11265" max="11265" width="17.140625" style="54" customWidth="1"/>
    <col min="11266" max="11266" width="20.42578125" style="54" customWidth="1"/>
    <col min="11267" max="11267" width="15.28515625" style="54" customWidth="1"/>
    <col min="11268" max="11268" width="16.140625" style="54" customWidth="1"/>
    <col min="11269" max="11269" width="15.5703125" style="54" customWidth="1"/>
    <col min="11270" max="11270" width="15.85546875" style="54" customWidth="1"/>
    <col min="11271" max="11271" width="16.42578125" style="54" customWidth="1"/>
    <col min="11272" max="11274" width="6.28515625" style="54" customWidth="1"/>
    <col min="11275" max="11275" width="22.140625" style="54" customWidth="1"/>
    <col min="11276" max="11276" width="8" style="54" customWidth="1"/>
    <col min="11277" max="11277" width="7.42578125" style="54" customWidth="1"/>
    <col min="11278" max="11278" width="20.7109375" style="54" customWidth="1"/>
    <col min="11279" max="11279" width="17.28515625" style="54" customWidth="1"/>
    <col min="11280" max="11280" width="11.42578125" style="54"/>
    <col min="11281" max="11281" width="12.140625" style="54" customWidth="1"/>
    <col min="11282" max="11282" width="15.42578125" style="54" customWidth="1"/>
    <col min="11283" max="11283" width="11.42578125" style="54"/>
    <col min="11284" max="11284" width="16.5703125" style="54" customWidth="1"/>
    <col min="11285" max="11285" width="24.5703125" style="54" customWidth="1"/>
    <col min="11286" max="11520" width="11.42578125" style="54"/>
    <col min="11521" max="11521" width="17.140625" style="54" customWidth="1"/>
    <col min="11522" max="11522" width="20.42578125" style="54" customWidth="1"/>
    <col min="11523" max="11523" width="15.28515625" style="54" customWidth="1"/>
    <col min="11524" max="11524" width="16.140625" style="54" customWidth="1"/>
    <col min="11525" max="11525" width="15.5703125" style="54" customWidth="1"/>
    <col min="11526" max="11526" width="15.85546875" style="54" customWidth="1"/>
    <col min="11527" max="11527" width="16.42578125" style="54" customWidth="1"/>
    <col min="11528" max="11530" width="6.28515625" style="54" customWidth="1"/>
    <col min="11531" max="11531" width="22.140625" style="54" customWidth="1"/>
    <col min="11532" max="11532" width="8" style="54" customWidth="1"/>
    <col min="11533" max="11533" width="7.42578125" style="54" customWidth="1"/>
    <col min="11534" max="11534" width="20.7109375" style="54" customWidth="1"/>
    <col min="11535" max="11535" width="17.28515625" style="54" customWidth="1"/>
    <col min="11536" max="11536" width="11.42578125" style="54"/>
    <col min="11537" max="11537" width="12.140625" style="54" customWidth="1"/>
    <col min="11538" max="11538" width="15.42578125" style="54" customWidth="1"/>
    <col min="11539" max="11539" width="11.42578125" style="54"/>
    <col min="11540" max="11540" width="16.5703125" style="54" customWidth="1"/>
    <col min="11541" max="11541" width="24.5703125" style="54" customWidth="1"/>
    <col min="11542" max="11776" width="11.42578125" style="54"/>
    <col min="11777" max="11777" width="17.140625" style="54" customWidth="1"/>
    <col min="11778" max="11778" width="20.42578125" style="54" customWidth="1"/>
    <col min="11779" max="11779" width="15.28515625" style="54" customWidth="1"/>
    <col min="11780" max="11780" width="16.140625" style="54" customWidth="1"/>
    <col min="11781" max="11781" width="15.5703125" style="54" customWidth="1"/>
    <col min="11782" max="11782" width="15.85546875" style="54" customWidth="1"/>
    <col min="11783" max="11783" width="16.42578125" style="54" customWidth="1"/>
    <col min="11784" max="11786" width="6.28515625" style="54" customWidth="1"/>
    <col min="11787" max="11787" width="22.140625" style="54" customWidth="1"/>
    <col min="11788" max="11788" width="8" style="54" customWidth="1"/>
    <col min="11789" max="11789" width="7.42578125" style="54" customWidth="1"/>
    <col min="11790" max="11790" width="20.7109375" style="54" customWidth="1"/>
    <col min="11791" max="11791" width="17.28515625" style="54" customWidth="1"/>
    <col min="11792" max="11792" width="11.42578125" style="54"/>
    <col min="11793" max="11793" width="12.140625" style="54" customWidth="1"/>
    <col min="11794" max="11794" width="15.42578125" style="54" customWidth="1"/>
    <col min="11795" max="11795" width="11.42578125" style="54"/>
    <col min="11796" max="11796" width="16.5703125" style="54" customWidth="1"/>
    <col min="11797" max="11797" width="24.5703125" style="54" customWidth="1"/>
    <col min="11798" max="12032" width="11.42578125" style="54"/>
    <col min="12033" max="12033" width="17.140625" style="54" customWidth="1"/>
    <col min="12034" max="12034" width="20.42578125" style="54" customWidth="1"/>
    <col min="12035" max="12035" width="15.28515625" style="54" customWidth="1"/>
    <col min="12036" max="12036" width="16.140625" style="54" customWidth="1"/>
    <col min="12037" max="12037" width="15.5703125" style="54" customWidth="1"/>
    <col min="12038" max="12038" width="15.85546875" style="54" customWidth="1"/>
    <col min="12039" max="12039" width="16.42578125" style="54" customWidth="1"/>
    <col min="12040" max="12042" width="6.28515625" style="54" customWidth="1"/>
    <col min="12043" max="12043" width="22.140625" style="54" customWidth="1"/>
    <col min="12044" max="12044" width="8" style="54" customWidth="1"/>
    <col min="12045" max="12045" width="7.42578125" style="54" customWidth="1"/>
    <col min="12046" max="12046" width="20.7109375" style="54" customWidth="1"/>
    <col min="12047" max="12047" width="17.28515625" style="54" customWidth="1"/>
    <col min="12048" max="12048" width="11.42578125" style="54"/>
    <col min="12049" max="12049" width="12.140625" style="54" customWidth="1"/>
    <col min="12050" max="12050" width="15.42578125" style="54" customWidth="1"/>
    <col min="12051" max="12051" width="11.42578125" style="54"/>
    <col min="12052" max="12052" width="16.5703125" style="54" customWidth="1"/>
    <col min="12053" max="12053" width="24.5703125" style="54" customWidth="1"/>
    <col min="12054" max="12288" width="11.42578125" style="54"/>
    <col min="12289" max="12289" width="17.140625" style="54" customWidth="1"/>
    <col min="12290" max="12290" width="20.42578125" style="54" customWidth="1"/>
    <col min="12291" max="12291" width="15.28515625" style="54" customWidth="1"/>
    <col min="12292" max="12292" width="16.140625" style="54" customWidth="1"/>
    <col min="12293" max="12293" width="15.5703125" style="54" customWidth="1"/>
    <col min="12294" max="12294" width="15.85546875" style="54" customWidth="1"/>
    <col min="12295" max="12295" width="16.42578125" style="54" customWidth="1"/>
    <col min="12296" max="12298" width="6.28515625" style="54" customWidth="1"/>
    <col min="12299" max="12299" width="22.140625" style="54" customWidth="1"/>
    <col min="12300" max="12300" width="8" style="54" customWidth="1"/>
    <col min="12301" max="12301" width="7.42578125" style="54" customWidth="1"/>
    <col min="12302" max="12302" width="20.7109375" style="54" customWidth="1"/>
    <col min="12303" max="12303" width="17.28515625" style="54" customWidth="1"/>
    <col min="12304" max="12304" width="11.42578125" style="54"/>
    <col min="12305" max="12305" width="12.140625" style="54" customWidth="1"/>
    <col min="12306" max="12306" width="15.42578125" style="54" customWidth="1"/>
    <col min="12307" max="12307" width="11.42578125" style="54"/>
    <col min="12308" max="12308" width="16.5703125" style="54" customWidth="1"/>
    <col min="12309" max="12309" width="24.5703125" style="54" customWidth="1"/>
    <col min="12310" max="12544" width="11.42578125" style="54"/>
    <col min="12545" max="12545" width="17.140625" style="54" customWidth="1"/>
    <col min="12546" max="12546" width="20.42578125" style="54" customWidth="1"/>
    <col min="12547" max="12547" width="15.28515625" style="54" customWidth="1"/>
    <col min="12548" max="12548" width="16.140625" style="54" customWidth="1"/>
    <col min="12549" max="12549" width="15.5703125" style="54" customWidth="1"/>
    <col min="12550" max="12550" width="15.85546875" style="54" customWidth="1"/>
    <col min="12551" max="12551" width="16.42578125" style="54" customWidth="1"/>
    <col min="12552" max="12554" width="6.28515625" style="54" customWidth="1"/>
    <col min="12555" max="12555" width="22.140625" style="54" customWidth="1"/>
    <col min="12556" max="12556" width="8" style="54" customWidth="1"/>
    <col min="12557" max="12557" width="7.42578125" style="54" customWidth="1"/>
    <col min="12558" max="12558" width="20.7109375" style="54" customWidth="1"/>
    <col min="12559" max="12559" width="17.28515625" style="54" customWidth="1"/>
    <col min="12560" max="12560" width="11.42578125" style="54"/>
    <col min="12561" max="12561" width="12.140625" style="54" customWidth="1"/>
    <col min="12562" max="12562" width="15.42578125" style="54" customWidth="1"/>
    <col min="12563" max="12563" width="11.42578125" style="54"/>
    <col min="12564" max="12564" width="16.5703125" style="54" customWidth="1"/>
    <col min="12565" max="12565" width="24.5703125" style="54" customWidth="1"/>
    <col min="12566" max="12800" width="11.42578125" style="54"/>
    <col min="12801" max="12801" width="17.140625" style="54" customWidth="1"/>
    <col min="12802" max="12802" width="20.42578125" style="54" customWidth="1"/>
    <col min="12803" max="12803" width="15.28515625" style="54" customWidth="1"/>
    <col min="12804" max="12804" width="16.140625" style="54" customWidth="1"/>
    <col min="12805" max="12805" width="15.5703125" style="54" customWidth="1"/>
    <col min="12806" max="12806" width="15.85546875" style="54" customWidth="1"/>
    <col min="12807" max="12807" width="16.42578125" style="54" customWidth="1"/>
    <col min="12808" max="12810" width="6.28515625" style="54" customWidth="1"/>
    <col min="12811" max="12811" width="22.140625" style="54" customWidth="1"/>
    <col min="12812" max="12812" width="8" style="54" customWidth="1"/>
    <col min="12813" max="12813" width="7.42578125" style="54" customWidth="1"/>
    <col min="12814" max="12814" width="20.7109375" style="54" customWidth="1"/>
    <col min="12815" max="12815" width="17.28515625" style="54" customWidth="1"/>
    <col min="12816" max="12816" width="11.42578125" style="54"/>
    <col min="12817" max="12817" width="12.140625" style="54" customWidth="1"/>
    <col min="12818" max="12818" width="15.42578125" style="54" customWidth="1"/>
    <col min="12819" max="12819" width="11.42578125" style="54"/>
    <col min="12820" max="12820" width="16.5703125" style="54" customWidth="1"/>
    <col min="12821" max="12821" width="24.5703125" style="54" customWidth="1"/>
    <col min="12822" max="13056" width="11.42578125" style="54"/>
    <col min="13057" max="13057" width="17.140625" style="54" customWidth="1"/>
    <col min="13058" max="13058" width="20.42578125" style="54" customWidth="1"/>
    <col min="13059" max="13059" width="15.28515625" style="54" customWidth="1"/>
    <col min="13060" max="13060" width="16.140625" style="54" customWidth="1"/>
    <col min="13061" max="13061" width="15.5703125" style="54" customWidth="1"/>
    <col min="13062" max="13062" width="15.85546875" style="54" customWidth="1"/>
    <col min="13063" max="13063" width="16.42578125" style="54" customWidth="1"/>
    <col min="13064" max="13066" width="6.28515625" style="54" customWidth="1"/>
    <col min="13067" max="13067" width="22.140625" style="54" customWidth="1"/>
    <col min="13068" max="13068" width="8" style="54" customWidth="1"/>
    <col min="13069" max="13069" width="7.42578125" style="54" customWidth="1"/>
    <col min="13070" max="13070" width="20.7109375" style="54" customWidth="1"/>
    <col min="13071" max="13071" width="17.28515625" style="54" customWidth="1"/>
    <col min="13072" max="13072" width="11.42578125" style="54"/>
    <col min="13073" max="13073" width="12.140625" style="54" customWidth="1"/>
    <col min="13074" max="13074" width="15.42578125" style="54" customWidth="1"/>
    <col min="13075" max="13075" width="11.42578125" style="54"/>
    <col min="13076" max="13076" width="16.5703125" style="54" customWidth="1"/>
    <col min="13077" max="13077" width="24.5703125" style="54" customWidth="1"/>
    <col min="13078" max="13312" width="11.42578125" style="54"/>
    <col min="13313" max="13313" width="17.140625" style="54" customWidth="1"/>
    <col min="13314" max="13314" width="20.42578125" style="54" customWidth="1"/>
    <col min="13315" max="13315" width="15.28515625" style="54" customWidth="1"/>
    <col min="13316" max="13316" width="16.140625" style="54" customWidth="1"/>
    <col min="13317" max="13317" width="15.5703125" style="54" customWidth="1"/>
    <col min="13318" max="13318" width="15.85546875" style="54" customWidth="1"/>
    <col min="13319" max="13319" width="16.42578125" style="54" customWidth="1"/>
    <col min="13320" max="13322" width="6.28515625" style="54" customWidth="1"/>
    <col min="13323" max="13323" width="22.140625" style="54" customWidth="1"/>
    <col min="13324" max="13324" width="8" style="54" customWidth="1"/>
    <col min="13325" max="13325" width="7.42578125" style="54" customWidth="1"/>
    <col min="13326" max="13326" width="20.7109375" style="54" customWidth="1"/>
    <col min="13327" max="13327" width="17.28515625" style="54" customWidth="1"/>
    <col min="13328" max="13328" width="11.42578125" style="54"/>
    <col min="13329" max="13329" width="12.140625" style="54" customWidth="1"/>
    <col min="13330" max="13330" width="15.42578125" style="54" customWidth="1"/>
    <col min="13331" max="13331" width="11.42578125" style="54"/>
    <col min="13332" max="13332" width="16.5703125" style="54" customWidth="1"/>
    <col min="13333" max="13333" width="24.5703125" style="54" customWidth="1"/>
    <col min="13334" max="13568" width="11.42578125" style="54"/>
    <col min="13569" max="13569" width="17.140625" style="54" customWidth="1"/>
    <col min="13570" max="13570" width="20.42578125" style="54" customWidth="1"/>
    <col min="13571" max="13571" width="15.28515625" style="54" customWidth="1"/>
    <col min="13572" max="13572" width="16.140625" style="54" customWidth="1"/>
    <col min="13573" max="13573" width="15.5703125" style="54" customWidth="1"/>
    <col min="13574" max="13574" width="15.85546875" style="54" customWidth="1"/>
    <col min="13575" max="13575" width="16.42578125" style="54" customWidth="1"/>
    <col min="13576" max="13578" width="6.28515625" style="54" customWidth="1"/>
    <col min="13579" max="13579" width="22.140625" style="54" customWidth="1"/>
    <col min="13580" max="13580" width="8" style="54" customWidth="1"/>
    <col min="13581" max="13581" width="7.42578125" style="54" customWidth="1"/>
    <col min="13582" max="13582" width="20.7109375" style="54" customWidth="1"/>
    <col min="13583" max="13583" width="17.28515625" style="54" customWidth="1"/>
    <col min="13584" max="13584" width="11.42578125" style="54"/>
    <col min="13585" max="13585" width="12.140625" style="54" customWidth="1"/>
    <col min="13586" max="13586" width="15.42578125" style="54" customWidth="1"/>
    <col min="13587" max="13587" width="11.42578125" style="54"/>
    <col min="13588" max="13588" width="16.5703125" style="54" customWidth="1"/>
    <col min="13589" max="13589" width="24.5703125" style="54" customWidth="1"/>
    <col min="13590" max="13824" width="11.42578125" style="54"/>
    <col min="13825" max="13825" width="17.140625" style="54" customWidth="1"/>
    <col min="13826" max="13826" width="20.42578125" style="54" customWidth="1"/>
    <col min="13827" max="13827" width="15.28515625" style="54" customWidth="1"/>
    <col min="13828" max="13828" width="16.140625" style="54" customWidth="1"/>
    <col min="13829" max="13829" width="15.5703125" style="54" customWidth="1"/>
    <col min="13830" max="13830" width="15.85546875" style="54" customWidth="1"/>
    <col min="13831" max="13831" width="16.42578125" style="54" customWidth="1"/>
    <col min="13832" max="13834" width="6.28515625" style="54" customWidth="1"/>
    <col min="13835" max="13835" width="22.140625" style="54" customWidth="1"/>
    <col min="13836" max="13836" width="8" style="54" customWidth="1"/>
    <col min="13837" max="13837" width="7.42578125" style="54" customWidth="1"/>
    <col min="13838" max="13838" width="20.7109375" style="54" customWidth="1"/>
    <col min="13839" max="13839" width="17.28515625" style="54" customWidth="1"/>
    <col min="13840" max="13840" width="11.42578125" style="54"/>
    <col min="13841" max="13841" width="12.140625" style="54" customWidth="1"/>
    <col min="13842" max="13842" width="15.42578125" style="54" customWidth="1"/>
    <col min="13843" max="13843" width="11.42578125" style="54"/>
    <col min="13844" max="13844" width="16.5703125" style="54" customWidth="1"/>
    <col min="13845" max="13845" width="24.5703125" style="54" customWidth="1"/>
    <col min="13846" max="14080" width="11.42578125" style="54"/>
    <col min="14081" max="14081" width="17.140625" style="54" customWidth="1"/>
    <col min="14082" max="14082" width="20.42578125" style="54" customWidth="1"/>
    <col min="14083" max="14083" width="15.28515625" style="54" customWidth="1"/>
    <col min="14084" max="14084" width="16.140625" style="54" customWidth="1"/>
    <col min="14085" max="14085" width="15.5703125" style="54" customWidth="1"/>
    <col min="14086" max="14086" width="15.85546875" style="54" customWidth="1"/>
    <col min="14087" max="14087" width="16.42578125" style="54" customWidth="1"/>
    <col min="14088" max="14090" width="6.28515625" style="54" customWidth="1"/>
    <col min="14091" max="14091" width="22.140625" style="54" customWidth="1"/>
    <col min="14092" max="14092" width="8" style="54" customWidth="1"/>
    <col min="14093" max="14093" width="7.42578125" style="54" customWidth="1"/>
    <col min="14094" max="14094" width="20.7109375" style="54" customWidth="1"/>
    <col min="14095" max="14095" width="17.28515625" style="54" customWidth="1"/>
    <col min="14096" max="14096" width="11.42578125" style="54"/>
    <col min="14097" max="14097" width="12.140625" style="54" customWidth="1"/>
    <col min="14098" max="14098" width="15.42578125" style="54" customWidth="1"/>
    <col min="14099" max="14099" width="11.42578125" style="54"/>
    <col min="14100" max="14100" width="16.5703125" style="54" customWidth="1"/>
    <col min="14101" max="14101" width="24.5703125" style="54" customWidth="1"/>
    <col min="14102" max="14336" width="11.42578125" style="54"/>
    <col min="14337" max="14337" width="17.140625" style="54" customWidth="1"/>
    <col min="14338" max="14338" width="20.42578125" style="54" customWidth="1"/>
    <col min="14339" max="14339" width="15.28515625" style="54" customWidth="1"/>
    <col min="14340" max="14340" width="16.140625" style="54" customWidth="1"/>
    <col min="14341" max="14341" width="15.5703125" style="54" customWidth="1"/>
    <col min="14342" max="14342" width="15.85546875" style="54" customWidth="1"/>
    <col min="14343" max="14343" width="16.42578125" style="54" customWidth="1"/>
    <col min="14344" max="14346" width="6.28515625" style="54" customWidth="1"/>
    <col min="14347" max="14347" width="22.140625" style="54" customWidth="1"/>
    <col min="14348" max="14348" width="8" style="54" customWidth="1"/>
    <col min="14349" max="14349" width="7.42578125" style="54" customWidth="1"/>
    <col min="14350" max="14350" width="20.7109375" style="54" customWidth="1"/>
    <col min="14351" max="14351" width="17.28515625" style="54" customWidth="1"/>
    <col min="14352" max="14352" width="11.42578125" style="54"/>
    <col min="14353" max="14353" width="12.140625" style="54" customWidth="1"/>
    <col min="14354" max="14354" width="15.42578125" style="54" customWidth="1"/>
    <col min="14355" max="14355" width="11.42578125" style="54"/>
    <col min="14356" max="14356" width="16.5703125" style="54" customWidth="1"/>
    <col min="14357" max="14357" width="24.5703125" style="54" customWidth="1"/>
    <col min="14358" max="14592" width="11.42578125" style="54"/>
    <col min="14593" max="14593" width="17.140625" style="54" customWidth="1"/>
    <col min="14594" max="14594" width="20.42578125" style="54" customWidth="1"/>
    <col min="14595" max="14595" width="15.28515625" style="54" customWidth="1"/>
    <col min="14596" max="14596" width="16.140625" style="54" customWidth="1"/>
    <col min="14597" max="14597" width="15.5703125" style="54" customWidth="1"/>
    <col min="14598" max="14598" width="15.85546875" style="54" customWidth="1"/>
    <col min="14599" max="14599" width="16.42578125" style="54" customWidth="1"/>
    <col min="14600" max="14602" width="6.28515625" style="54" customWidth="1"/>
    <col min="14603" max="14603" width="22.140625" style="54" customWidth="1"/>
    <col min="14604" max="14604" width="8" style="54" customWidth="1"/>
    <col min="14605" max="14605" width="7.42578125" style="54" customWidth="1"/>
    <col min="14606" max="14606" width="20.7109375" style="54" customWidth="1"/>
    <col min="14607" max="14607" width="17.28515625" style="54" customWidth="1"/>
    <col min="14608" max="14608" width="11.42578125" style="54"/>
    <col min="14609" max="14609" width="12.140625" style="54" customWidth="1"/>
    <col min="14610" max="14610" width="15.42578125" style="54" customWidth="1"/>
    <col min="14611" max="14611" width="11.42578125" style="54"/>
    <col min="14612" max="14612" width="16.5703125" style="54" customWidth="1"/>
    <col min="14613" max="14613" width="24.5703125" style="54" customWidth="1"/>
    <col min="14614" max="14848" width="11.42578125" style="54"/>
    <col min="14849" max="14849" width="17.140625" style="54" customWidth="1"/>
    <col min="14850" max="14850" width="20.42578125" style="54" customWidth="1"/>
    <col min="14851" max="14851" width="15.28515625" style="54" customWidth="1"/>
    <col min="14852" max="14852" width="16.140625" style="54" customWidth="1"/>
    <col min="14853" max="14853" width="15.5703125" style="54" customWidth="1"/>
    <col min="14854" max="14854" width="15.85546875" style="54" customWidth="1"/>
    <col min="14855" max="14855" width="16.42578125" style="54" customWidth="1"/>
    <col min="14856" max="14858" width="6.28515625" style="54" customWidth="1"/>
    <col min="14859" max="14859" width="22.140625" style="54" customWidth="1"/>
    <col min="14860" max="14860" width="8" style="54" customWidth="1"/>
    <col min="14861" max="14861" width="7.42578125" style="54" customWidth="1"/>
    <col min="14862" max="14862" width="20.7109375" style="54" customWidth="1"/>
    <col min="14863" max="14863" width="17.28515625" style="54" customWidth="1"/>
    <col min="14864" max="14864" width="11.42578125" style="54"/>
    <col min="14865" max="14865" width="12.140625" style="54" customWidth="1"/>
    <col min="14866" max="14866" width="15.42578125" style="54" customWidth="1"/>
    <col min="14867" max="14867" width="11.42578125" style="54"/>
    <col min="14868" max="14868" width="16.5703125" style="54" customWidth="1"/>
    <col min="14869" max="14869" width="24.5703125" style="54" customWidth="1"/>
    <col min="14870" max="15104" width="11.42578125" style="54"/>
    <col min="15105" max="15105" width="17.140625" style="54" customWidth="1"/>
    <col min="15106" max="15106" width="20.42578125" style="54" customWidth="1"/>
    <col min="15107" max="15107" width="15.28515625" style="54" customWidth="1"/>
    <col min="15108" max="15108" width="16.140625" style="54" customWidth="1"/>
    <col min="15109" max="15109" width="15.5703125" style="54" customWidth="1"/>
    <col min="15110" max="15110" width="15.85546875" style="54" customWidth="1"/>
    <col min="15111" max="15111" width="16.42578125" style="54" customWidth="1"/>
    <col min="15112" max="15114" width="6.28515625" style="54" customWidth="1"/>
    <col min="15115" max="15115" width="22.140625" style="54" customWidth="1"/>
    <col min="15116" max="15116" width="8" style="54" customWidth="1"/>
    <col min="15117" max="15117" width="7.42578125" style="54" customWidth="1"/>
    <col min="15118" max="15118" width="20.7109375" style="54" customWidth="1"/>
    <col min="15119" max="15119" width="17.28515625" style="54" customWidth="1"/>
    <col min="15120" max="15120" width="11.42578125" style="54"/>
    <col min="15121" max="15121" width="12.140625" style="54" customWidth="1"/>
    <col min="15122" max="15122" width="15.42578125" style="54" customWidth="1"/>
    <col min="15123" max="15123" width="11.42578125" style="54"/>
    <col min="15124" max="15124" width="16.5703125" style="54" customWidth="1"/>
    <col min="15125" max="15125" width="24.5703125" style="54" customWidth="1"/>
    <col min="15126" max="15360" width="11.42578125" style="54"/>
    <col min="15361" max="15361" width="17.140625" style="54" customWidth="1"/>
    <col min="15362" max="15362" width="20.42578125" style="54" customWidth="1"/>
    <col min="15363" max="15363" width="15.28515625" style="54" customWidth="1"/>
    <col min="15364" max="15364" width="16.140625" style="54" customWidth="1"/>
    <col min="15365" max="15365" width="15.5703125" style="54" customWidth="1"/>
    <col min="15366" max="15366" width="15.85546875" style="54" customWidth="1"/>
    <col min="15367" max="15367" width="16.42578125" style="54" customWidth="1"/>
    <col min="15368" max="15370" width="6.28515625" style="54" customWidth="1"/>
    <col min="15371" max="15371" width="22.140625" style="54" customWidth="1"/>
    <col min="15372" max="15372" width="8" style="54" customWidth="1"/>
    <col min="15373" max="15373" width="7.42578125" style="54" customWidth="1"/>
    <col min="15374" max="15374" width="20.7109375" style="54" customWidth="1"/>
    <col min="15375" max="15375" width="17.28515625" style="54" customWidth="1"/>
    <col min="15376" max="15376" width="11.42578125" style="54"/>
    <col min="15377" max="15377" width="12.140625" style="54" customWidth="1"/>
    <col min="15378" max="15378" width="15.42578125" style="54" customWidth="1"/>
    <col min="15379" max="15379" width="11.42578125" style="54"/>
    <col min="15380" max="15380" width="16.5703125" style="54" customWidth="1"/>
    <col min="15381" max="15381" width="24.5703125" style="54" customWidth="1"/>
    <col min="15382" max="15616" width="11.42578125" style="54"/>
    <col min="15617" max="15617" width="17.140625" style="54" customWidth="1"/>
    <col min="15618" max="15618" width="20.42578125" style="54" customWidth="1"/>
    <col min="15619" max="15619" width="15.28515625" style="54" customWidth="1"/>
    <col min="15620" max="15620" width="16.140625" style="54" customWidth="1"/>
    <col min="15621" max="15621" width="15.5703125" style="54" customWidth="1"/>
    <col min="15622" max="15622" width="15.85546875" style="54" customWidth="1"/>
    <col min="15623" max="15623" width="16.42578125" style="54" customWidth="1"/>
    <col min="15624" max="15626" width="6.28515625" style="54" customWidth="1"/>
    <col min="15627" max="15627" width="22.140625" style="54" customWidth="1"/>
    <col min="15628" max="15628" width="8" style="54" customWidth="1"/>
    <col min="15629" max="15629" width="7.42578125" style="54" customWidth="1"/>
    <col min="15630" max="15630" width="20.7109375" style="54" customWidth="1"/>
    <col min="15631" max="15631" width="17.28515625" style="54" customWidth="1"/>
    <col min="15632" max="15632" width="11.42578125" style="54"/>
    <col min="15633" max="15633" width="12.140625" style="54" customWidth="1"/>
    <col min="15634" max="15634" width="15.42578125" style="54" customWidth="1"/>
    <col min="15635" max="15635" width="11.42578125" style="54"/>
    <col min="15636" max="15636" width="16.5703125" style="54" customWidth="1"/>
    <col min="15637" max="15637" width="24.5703125" style="54" customWidth="1"/>
    <col min="15638" max="15872" width="11.42578125" style="54"/>
    <col min="15873" max="15873" width="17.140625" style="54" customWidth="1"/>
    <col min="15874" max="15874" width="20.42578125" style="54" customWidth="1"/>
    <col min="15875" max="15875" width="15.28515625" style="54" customWidth="1"/>
    <col min="15876" max="15876" width="16.140625" style="54" customWidth="1"/>
    <col min="15877" max="15877" width="15.5703125" style="54" customWidth="1"/>
    <col min="15878" max="15878" width="15.85546875" style="54" customWidth="1"/>
    <col min="15879" max="15879" width="16.42578125" style="54" customWidth="1"/>
    <col min="15880" max="15882" width="6.28515625" style="54" customWidth="1"/>
    <col min="15883" max="15883" width="22.140625" style="54" customWidth="1"/>
    <col min="15884" max="15884" width="8" style="54" customWidth="1"/>
    <col min="15885" max="15885" width="7.42578125" style="54" customWidth="1"/>
    <col min="15886" max="15886" width="20.7109375" style="54" customWidth="1"/>
    <col min="15887" max="15887" width="17.28515625" style="54" customWidth="1"/>
    <col min="15888" max="15888" width="11.42578125" style="54"/>
    <col min="15889" max="15889" width="12.140625" style="54" customWidth="1"/>
    <col min="15890" max="15890" width="15.42578125" style="54" customWidth="1"/>
    <col min="15891" max="15891" width="11.42578125" style="54"/>
    <col min="15892" max="15892" width="16.5703125" style="54" customWidth="1"/>
    <col min="15893" max="15893" width="24.5703125" style="54" customWidth="1"/>
    <col min="15894" max="16128" width="11.42578125" style="54"/>
    <col min="16129" max="16129" width="17.140625" style="54" customWidth="1"/>
    <col min="16130" max="16130" width="20.42578125" style="54" customWidth="1"/>
    <col min="16131" max="16131" width="15.28515625" style="54" customWidth="1"/>
    <col min="16132" max="16132" width="16.140625" style="54" customWidth="1"/>
    <col min="16133" max="16133" width="15.5703125" style="54" customWidth="1"/>
    <col min="16134" max="16134" width="15.85546875" style="54" customWidth="1"/>
    <col min="16135" max="16135" width="16.42578125" style="54" customWidth="1"/>
    <col min="16136" max="16138" width="6.28515625" style="54" customWidth="1"/>
    <col min="16139" max="16139" width="22.140625" style="54" customWidth="1"/>
    <col min="16140" max="16140" width="8" style="54" customWidth="1"/>
    <col min="16141" max="16141" width="7.42578125" style="54" customWidth="1"/>
    <col min="16142" max="16142" width="20.7109375" style="54" customWidth="1"/>
    <col min="16143" max="16143" width="17.28515625" style="54" customWidth="1"/>
    <col min="16144" max="16144" width="11.42578125" style="54"/>
    <col min="16145" max="16145" width="12.140625" style="54" customWidth="1"/>
    <col min="16146" max="16146" width="15.42578125" style="54" customWidth="1"/>
    <col min="16147" max="16147" width="11.42578125" style="54"/>
    <col min="16148" max="16148" width="16.5703125" style="54" customWidth="1"/>
    <col min="16149" max="16149" width="24.5703125" style="54" customWidth="1"/>
    <col min="16150" max="16384" width="11.42578125" style="54"/>
  </cols>
  <sheetData>
    <row r="1" spans="1:21" ht="32.25" customHeight="1" x14ac:dyDescent="0.2">
      <c r="A1" s="1097" t="s">
        <v>2634</v>
      </c>
      <c r="B1" s="1098"/>
      <c r="C1" s="1056" t="s">
        <v>55</v>
      </c>
      <c r="D1" s="1056"/>
      <c r="E1" s="1056"/>
      <c r="F1" s="1056"/>
      <c r="G1" s="1056"/>
      <c r="H1" s="1056"/>
      <c r="I1" s="1056"/>
      <c r="J1" s="1056"/>
      <c r="K1" s="1056"/>
      <c r="L1" s="1056"/>
      <c r="M1" s="1056"/>
      <c r="N1" s="1056"/>
      <c r="O1" s="1056"/>
      <c r="P1" s="1056"/>
      <c r="Q1" s="1056"/>
      <c r="R1" s="1056"/>
      <c r="S1" s="1056"/>
      <c r="T1" s="1056"/>
      <c r="U1" s="79" t="s">
        <v>56</v>
      </c>
    </row>
    <row r="2" spans="1:21" ht="32.25" customHeight="1" x14ac:dyDescent="0.2">
      <c r="A2" s="1099"/>
      <c r="B2" s="1026"/>
      <c r="C2" s="977" t="s">
        <v>57</v>
      </c>
      <c r="D2" s="977"/>
      <c r="E2" s="977"/>
      <c r="F2" s="977"/>
      <c r="G2" s="977"/>
      <c r="H2" s="977"/>
      <c r="I2" s="977"/>
      <c r="J2" s="977"/>
      <c r="K2" s="977"/>
      <c r="L2" s="977"/>
      <c r="M2" s="977"/>
      <c r="N2" s="977"/>
      <c r="O2" s="977"/>
      <c r="P2" s="977"/>
      <c r="Q2" s="977"/>
      <c r="R2" s="977"/>
      <c r="S2" s="977"/>
      <c r="T2" s="977"/>
      <c r="U2" s="82" t="s">
        <v>58</v>
      </c>
    </row>
    <row r="3" spans="1:21" x14ac:dyDescent="0.2">
      <c r="A3" s="1058" t="s">
        <v>544</v>
      </c>
      <c r="B3" s="1058"/>
      <c r="C3" s="1058"/>
      <c r="D3" s="1058"/>
      <c r="E3" s="1058"/>
      <c r="F3" s="1119" t="s">
        <v>545</v>
      </c>
      <c r="G3" s="1119"/>
      <c r="H3" s="1119"/>
      <c r="I3" s="1119"/>
      <c r="J3" s="1119"/>
      <c r="K3" s="1119"/>
      <c r="L3" s="1119"/>
      <c r="M3" s="1119"/>
      <c r="N3" s="1119"/>
      <c r="O3" s="1119"/>
      <c r="P3" s="1119"/>
      <c r="Q3" s="1119"/>
      <c r="R3" s="1119"/>
      <c r="S3" s="1119"/>
      <c r="T3" s="1119"/>
      <c r="U3" s="1120"/>
    </row>
    <row r="4" spans="1:21" s="56" customFormat="1" x14ac:dyDescent="0.2">
      <c r="A4" s="1023" t="s">
        <v>171</v>
      </c>
      <c r="B4" s="1023"/>
      <c r="C4" s="1023" t="s">
        <v>172</v>
      </c>
      <c r="D4" s="1023" t="s">
        <v>173</v>
      </c>
      <c r="E4" s="1023"/>
      <c r="F4" s="1023"/>
      <c r="G4" s="1023" t="s">
        <v>174</v>
      </c>
      <c r="H4" s="1025" t="s">
        <v>65</v>
      </c>
      <c r="I4" s="1025" t="s">
        <v>66</v>
      </c>
      <c r="J4" s="1025" t="s">
        <v>67</v>
      </c>
      <c r="K4" s="1023" t="s">
        <v>68</v>
      </c>
      <c r="L4" s="1025" t="s">
        <v>69</v>
      </c>
      <c r="M4" s="1025" t="s">
        <v>70</v>
      </c>
      <c r="N4" s="1023" t="s">
        <v>71</v>
      </c>
      <c r="O4" s="1023" t="s">
        <v>72</v>
      </c>
      <c r="P4" s="1023" t="s">
        <v>73</v>
      </c>
      <c r="Q4" s="1023"/>
      <c r="R4" s="1023" t="s">
        <v>74</v>
      </c>
      <c r="S4" s="1023" t="s">
        <v>75</v>
      </c>
      <c r="T4" s="1032" t="s">
        <v>76</v>
      </c>
      <c r="U4" s="1023" t="s">
        <v>77</v>
      </c>
    </row>
    <row r="5" spans="1:21" s="56" customFormat="1" ht="51" x14ac:dyDescent="0.2">
      <c r="A5" s="381" t="s">
        <v>175</v>
      </c>
      <c r="B5" s="381" t="s">
        <v>176</v>
      </c>
      <c r="C5" s="1023"/>
      <c r="D5" s="48" t="s">
        <v>177</v>
      </c>
      <c r="E5" s="48" t="s">
        <v>178</v>
      </c>
      <c r="F5" s="48" t="s">
        <v>179</v>
      </c>
      <c r="G5" s="1023"/>
      <c r="H5" s="1025"/>
      <c r="I5" s="1025"/>
      <c r="J5" s="1025"/>
      <c r="K5" s="1023"/>
      <c r="L5" s="1025"/>
      <c r="M5" s="1025"/>
      <c r="N5" s="1023"/>
      <c r="O5" s="1023"/>
      <c r="P5" s="381" t="s">
        <v>82</v>
      </c>
      <c r="Q5" s="381" t="s">
        <v>83</v>
      </c>
      <c r="R5" s="1023"/>
      <c r="S5" s="1023"/>
      <c r="T5" s="1032"/>
      <c r="U5" s="1023"/>
    </row>
    <row r="6" spans="1:21" s="56" customFormat="1" ht="232.5" customHeight="1" x14ac:dyDescent="0.2">
      <c r="A6" s="1026" t="s">
        <v>546</v>
      </c>
      <c r="B6" s="1026" t="s">
        <v>547</v>
      </c>
      <c r="C6" s="1026" t="s">
        <v>548</v>
      </c>
      <c r="D6" s="382" t="s">
        <v>549</v>
      </c>
      <c r="E6" s="382" t="s">
        <v>2635</v>
      </c>
      <c r="F6" s="382" t="s">
        <v>2834</v>
      </c>
      <c r="G6" s="1026" t="s">
        <v>2636</v>
      </c>
      <c r="H6" s="1035" t="s">
        <v>550</v>
      </c>
      <c r="I6" s="1035" t="s">
        <v>141</v>
      </c>
      <c r="J6" s="1035" t="s">
        <v>551</v>
      </c>
      <c r="K6" s="382" t="s">
        <v>552</v>
      </c>
      <c r="L6" s="1035" t="s">
        <v>553</v>
      </c>
      <c r="M6" s="1035" t="s">
        <v>554</v>
      </c>
      <c r="N6" s="382" t="s">
        <v>555</v>
      </c>
      <c r="O6" s="382" t="s">
        <v>556</v>
      </c>
      <c r="P6" s="383" t="s">
        <v>557</v>
      </c>
      <c r="Q6" s="383" t="s">
        <v>558</v>
      </c>
      <c r="R6" s="382" t="s">
        <v>559</v>
      </c>
      <c r="S6" s="384">
        <v>1</v>
      </c>
      <c r="T6" s="384">
        <v>1</v>
      </c>
      <c r="U6" s="636" t="s">
        <v>2637</v>
      </c>
    </row>
    <row r="7" spans="1:21" s="56" customFormat="1" ht="25.5" x14ac:dyDescent="0.2">
      <c r="A7" s="1026"/>
      <c r="B7" s="1026"/>
      <c r="C7" s="1026"/>
      <c r="D7" s="1026" t="s">
        <v>560</v>
      </c>
      <c r="E7" s="1026" t="s">
        <v>561</v>
      </c>
      <c r="F7" s="1026" t="s">
        <v>2638</v>
      </c>
      <c r="G7" s="1026"/>
      <c r="H7" s="1035"/>
      <c r="I7" s="1035"/>
      <c r="J7" s="1035"/>
      <c r="K7" s="68" t="s">
        <v>562</v>
      </c>
      <c r="L7" s="1121"/>
      <c r="M7" s="1035"/>
      <c r="N7" s="1127"/>
      <c r="O7" s="1124"/>
      <c r="P7" s="1124"/>
      <c r="Q7" s="1124"/>
      <c r="R7" s="1124"/>
      <c r="S7" s="1128"/>
      <c r="T7" s="1122"/>
      <c r="U7" s="1045"/>
    </row>
    <row r="8" spans="1:21" s="56" customFormat="1" ht="38.25" x14ac:dyDescent="0.2">
      <c r="A8" s="1026"/>
      <c r="B8" s="1026"/>
      <c r="C8" s="1026"/>
      <c r="D8" s="1026"/>
      <c r="E8" s="1026"/>
      <c r="F8" s="1026"/>
      <c r="G8" s="1026"/>
      <c r="H8" s="1035"/>
      <c r="I8" s="1035"/>
      <c r="J8" s="1035"/>
      <c r="K8" s="68" t="s">
        <v>563</v>
      </c>
      <c r="L8" s="1121"/>
      <c r="M8" s="1035"/>
      <c r="N8" s="1127"/>
      <c r="O8" s="1124"/>
      <c r="P8" s="1124"/>
      <c r="Q8" s="1124"/>
      <c r="R8" s="1124"/>
      <c r="S8" s="1128"/>
      <c r="T8" s="1122"/>
      <c r="U8" s="1045"/>
    </row>
    <row r="9" spans="1:21" s="56" customFormat="1" ht="119.25" customHeight="1" x14ac:dyDescent="0.2">
      <c r="A9" s="1026"/>
      <c r="B9" s="1026"/>
      <c r="C9" s="1026"/>
      <c r="D9" s="1026"/>
      <c r="E9" s="1026"/>
      <c r="F9" s="1026"/>
      <c r="G9" s="1026"/>
      <c r="H9" s="1035"/>
      <c r="I9" s="1035"/>
      <c r="J9" s="1035"/>
      <c r="K9" s="68" t="s">
        <v>564</v>
      </c>
      <c r="L9" s="1121"/>
      <c r="M9" s="1035"/>
      <c r="N9" s="382" t="s">
        <v>565</v>
      </c>
      <c r="O9" s="396" t="s">
        <v>566</v>
      </c>
      <c r="P9" s="383" t="s">
        <v>567</v>
      </c>
      <c r="Q9" s="383" t="s">
        <v>558</v>
      </c>
      <c r="R9" s="396" t="s">
        <v>568</v>
      </c>
      <c r="S9" s="398">
        <v>1</v>
      </c>
      <c r="T9" s="384">
        <v>1</v>
      </c>
      <c r="U9" s="636" t="s">
        <v>2639</v>
      </c>
    </row>
    <row r="10" spans="1:21" s="56" customFormat="1" ht="51" x14ac:dyDescent="0.2">
      <c r="A10" s="1026"/>
      <c r="B10" s="1026"/>
      <c r="C10" s="1026"/>
      <c r="D10" s="1026"/>
      <c r="E10" s="1026"/>
      <c r="F10" s="1026"/>
      <c r="G10" s="1026"/>
      <c r="H10" s="1035"/>
      <c r="I10" s="1035"/>
      <c r="J10" s="1035"/>
      <c r="K10" s="68" t="s">
        <v>569</v>
      </c>
      <c r="L10" s="1121"/>
      <c r="M10" s="1035"/>
      <c r="N10" s="393"/>
      <c r="O10" s="393"/>
      <c r="P10" s="393"/>
      <c r="Q10" s="393" t="s">
        <v>570</v>
      </c>
      <c r="R10" s="393"/>
      <c r="S10" s="384"/>
      <c r="T10" s="384"/>
      <c r="U10" s="636"/>
    </row>
    <row r="11" spans="1:21" s="56" customFormat="1" ht="75.75" customHeight="1" x14ac:dyDescent="0.2">
      <c r="A11" s="1026"/>
      <c r="B11" s="1026"/>
      <c r="C11" s="1026"/>
      <c r="D11" s="1026" t="s">
        <v>2640</v>
      </c>
      <c r="E11" s="1026" t="s">
        <v>2641</v>
      </c>
      <c r="F11" s="1123"/>
      <c r="G11" s="1026"/>
      <c r="H11" s="1035"/>
      <c r="I11" s="1035"/>
      <c r="J11" s="1035"/>
      <c r="K11" s="1026" t="s">
        <v>2642</v>
      </c>
      <c r="L11" s="1121"/>
      <c r="M11" s="1035"/>
      <c r="N11" s="1124" t="s">
        <v>571</v>
      </c>
      <c r="O11" s="1124" t="s">
        <v>556</v>
      </c>
      <c r="P11" s="1126" t="s">
        <v>567</v>
      </c>
      <c r="Q11" s="1124" t="s">
        <v>558</v>
      </c>
      <c r="R11" s="1124" t="s">
        <v>572</v>
      </c>
      <c r="S11" s="1129">
        <v>1</v>
      </c>
      <c r="T11" s="1131">
        <v>1</v>
      </c>
      <c r="U11" s="1132" t="s">
        <v>2631</v>
      </c>
    </row>
    <row r="12" spans="1:21" s="56" customFormat="1" ht="108" customHeight="1" x14ac:dyDescent="0.2">
      <c r="A12" s="1026"/>
      <c r="B12" s="1026"/>
      <c r="C12" s="1026"/>
      <c r="D12" s="1026"/>
      <c r="E12" s="1026"/>
      <c r="F12" s="1123"/>
      <c r="G12" s="1026"/>
      <c r="H12" s="1035"/>
      <c r="I12" s="1035"/>
      <c r="J12" s="1035"/>
      <c r="K12" s="1026"/>
      <c r="L12" s="1121"/>
      <c r="M12" s="1035"/>
      <c r="N12" s="1125"/>
      <c r="O12" s="1125"/>
      <c r="P12" s="1124"/>
      <c r="Q12" s="1124"/>
      <c r="R12" s="1125"/>
      <c r="S12" s="1130"/>
      <c r="T12" s="1026"/>
      <c r="U12" s="1132"/>
    </row>
    <row r="13" spans="1:21" s="56" customFormat="1" ht="114.75" x14ac:dyDescent="0.2">
      <c r="A13" s="382" t="s">
        <v>573</v>
      </c>
      <c r="B13" s="382" t="s">
        <v>574</v>
      </c>
      <c r="C13" s="382" t="s">
        <v>575</v>
      </c>
      <c r="D13" s="382" t="s">
        <v>576</v>
      </c>
      <c r="E13" s="382" t="s">
        <v>2643</v>
      </c>
      <c r="F13" s="137"/>
      <c r="G13" s="382" t="s">
        <v>577</v>
      </c>
      <c r="H13" s="385" t="s">
        <v>578</v>
      </c>
      <c r="I13" s="385" t="s">
        <v>579</v>
      </c>
      <c r="J13" s="385" t="s">
        <v>327</v>
      </c>
      <c r="K13" s="68" t="s">
        <v>580</v>
      </c>
      <c r="L13" s="385" t="s">
        <v>2384</v>
      </c>
      <c r="M13" s="385" t="s">
        <v>329</v>
      </c>
      <c r="N13" s="396" t="s">
        <v>581</v>
      </c>
      <c r="O13" s="396" t="s">
        <v>582</v>
      </c>
      <c r="P13" s="383" t="s">
        <v>557</v>
      </c>
      <c r="Q13" s="383" t="s">
        <v>558</v>
      </c>
      <c r="R13" s="396" t="s">
        <v>583</v>
      </c>
      <c r="S13" s="398">
        <v>1</v>
      </c>
      <c r="T13" s="138">
        <v>1</v>
      </c>
      <c r="U13" s="643" t="s">
        <v>2632</v>
      </c>
    </row>
    <row r="14" spans="1:21" s="141" customFormat="1" ht="76.5" x14ac:dyDescent="0.2">
      <c r="A14" s="1130" t="s">
        <v>584</v>
      </c>
      <c r="B14" s="1026" t="s">
        <v>585</v>
      </c>
      <c r="C14" s="1026" t="s">
        <v>586</v>
      </c>
      <c r="D14" s="382" t="s">
        <v>2644</v>
      </c>
      <c r="E14" s="382" t="s">
        <v>587</v>
      </c>
      <c r="F14" s="393"/>
      <c r="G14" s="1026" t="s">
        <v>588</v>
      </c>
      <c r="H14" s="1035" t="s">
        <v>91</v>
      </c>
      <c r="I14" s="1035" t="s">
        <v>141</v>
      </c>
      <c r="J14" s="1035" t="s">
        <v>327</v>
      </c>
      <c r="K14" s="387" t="s">
        <v>589</v>
      </c>
      <c r="L14" s="1035" t="s">
        <v>2385</v>
      </c>
      <c r="M14" s="1035" t="s">
        <v>329</v>
      </c>
      <c r="N14" s="139" t="s">
        <v>2645</v>
      </c>
      <c r="O14" s="396" t="s">
        <v>590</v>
      </c>
      <c r="P14" s="383" t="s">
        <v>567</v>
      </c>
      <c r="Q14" s="383" t="s">
        <v>558</v>
      </c>
      <c r="R14" s="396" t="s">
        <v>591</v>
      </c>
      <c r="S14" s="397" t="s">
        <v>592</v>
      </c>
      <c r="T14" s="140"/>
      <c r="U14" s="643" t="s">
        <v>2633</v>
      </c>
    </row>
    <row r="15" spans="1:21" s="141" customFormat="1" ht="38.25" x14ac:dyDescent="0.2">
      <c r="A15" s="1130"/>
      <c r="B15" s="1026"/>
      <c r="C15" s="1130"/>
      <c r="D15" s="393"/>
      <c r="E15" s="393"/>
      <c r="F15" s="393"/>
      <c r="G15" s="1026"/>
      <c r="H15" s="1035"/>
      <c r="I15" s="1035"/>
      <c r="J15" s="1035"/>
      <c r="K15" s="68" t="s">
        <v>593</v>
      </c>
      <c r="L15" s="1133"/>
      <c r="M15" s="1035"/>
      <c r="N15" s="1124"/>
      <c r="O15" s="1124"/>
      <c r="P15" s="1124"/>
      <c r="Q15" s="1124"/>
      <c r="R15" s="1124"/>
      <c r="S15" s="1129"/>
      <c r="T15" s="1134"/>
      <c r="U15" s="1132"/>
    </row>
    <row r="16" spans="1:21" s="141" customFormat="1" x14ac:dyDescent="0.2">
      <c r="A16" s="1130"/>
      <c r="B16" s="1026"/>
      <c r="C16" s="1130"/>
      <c r="D16" s="1026"/>
      <c r="E16" s="1026"/>
      <c r="F16" s="1026"/>
      <c r="G16" s="1026"/>
      <c r="H16" s="1035"/>
      <c r="I16" s="1035"/>
      <c r="J16" s="1035"/>
      <c r="K16" s="1040" t="s">
        <v>2646</v>
      </c>
      <c r="L16" s="1133"/>
      <c r="M16" s="1035"/>
      <c r="N16" s="1124"/>
      <c r="O16" s="1124"/>
      <c r="P16" s="1124"/>
      <c r="Q16" s="1124"/>
      <c r="R16" s="1124"/>
      <c r="S16" s="1129"/>
      <c r="T16" s="1134"/>
      <c r="U16" s="1132"/>
    </row>
    <row r="17" spans="1:21" s="141" customFormat="1" x14ac:dyDescent="0.2">
      <c r="A17" s="1130"/>
      <c r="B17" s="1026"/>
      <c r="C17" s="1130"/>
      <c r="D17" s="1026"/>
      <c r="E17" s="1026"/>
      <c r="F17" s="1026"/>
      <c r="G17" s="1026"/>
      <c r="H17" s="1035"/>
      <c r="I17" s="1035"/>
      <c r="J17" s="1035"/>
      <c r="K17" s="1040"/>
      <c r="L17" s="1133"/>
      <c r="M17" s="1035"/>
      <c r="N17" s="1124"/>
      <c r="O17" s="1124"/>
      <c r="P17" s="1124"/>
      <c r="Q17" s="1124"/>
      <c r="R17" s="1124"/>
      <c r="S17" s="1129"/>
      <c r="T17" s="1134"/>
      <c r="U17" s="1132"/>
    </row>
    <row r="18" spans="1:21" s="145" customFormat="1" ht="153" x14ac:dyDescent="0.2">
      <c r="A18" s="139" t="s">
        <v>594</v>
      </c>
      <c r="B18" s="382" t="s">
        <v>595</v>
      </c>
      <c r="C18" s="382" t="s">
        <v>2647</v>
      </c>
      <c r="D18" s="382" t="s">
        <v>2648</v>
      </c>
      <c r="E18" s="382" t="s">
        <v>596</v>
      </c>
      <c r="F18" s="68" t="s">
        <v>2649</v>
      </c>
      <c r="G18" s="382" t="s">
        <v>597</v>
      </c>
      <c r="H18" s="385" t="s">
        <v>91</v>
      </c>
      <c r="I18" s="385" t="s">
        <v>141</v>
      </c>
      <c r="J18" s="385" t="s">
        <v>327</v>
      </c>
      <c r="K18" s="68" t="s">
        <v>2650</v>
      </c>
      <c r="L18" s="143" t="s">
        <v>2386</v>
      </c>
      <c r="M18" s="385" t="s">
        <v>329</v>
      </c>
      <c r="N18" s="396" t="s">
        <v>2651</v>
      </c>
      <c r="O18" s="396" t="s">
        <v>590</v>
      </c>
      <c r="P18" s="383" t="s">
        <v>557</v>
      </c>
      <c r="Q18" s="383" t="s">
        <v>558</v>
      </c>
      <c r="R18" s="396" t="s">
        <v>598</v>
      </c>
      <c r="S18" s="397">
        <v>1</v>
      </c>
      <c r="T18" s="144">
        <v>1</v>
      </c>
      <c r="U18" s="643" t="s">
        <v>2652</v>
      </c>
    </row>
    <row r="19" spans="1:21" ht="153" x14ac:dyDescent="0.2">
      <c r="A19" s="139" t="s">
        <v>599</v>
      </c>
      <c r="B19" s="382" t="s">
        <v>600</v>
      </c>
      <c r="C19" s="382" t="s">
        <v>2647</v>
      </c>
      <c r="D19" s="382" t="s">
        <v>2653</v>
      </c>
      <c r="E19" s="382" t="s">
        <v>601</v>
      </c>
      <c r="F19" s="382" t="s">
        <v>602</v>
      </c>
      <c r="G19" s="382" t="s">
        <v>603</v>
      </c>
      <c r="H19" s="385" t="s">
        <v>91</v>
      </c>
      <c r="I19" s="385" t="s">
        <v>141</v>
      </c>
      <c r="J19" s="385" t="s">
        <v>327</v>
      </c>
      <c r="K19" s="68" t="s">
        <v>2654</v>
      </c>
      <c r="L19" s="146"/>
      <c r="M19" s="103"/>
      <c r="N19" s="396" t="s">
        <v>604</v>
      </c>
      <c r="O19" s="396" t="s">
        <v>566</v>
      </c>
      <c r="P19" s="383" t="s">
        <v>567</v>
      </c>
      <c r="Q19" s="383" t="s">
        <v>558</v>
      </c>
      <c r="R19" s="396" t="s">
        <v>2655</v>
      </c>
      <c r="S19" s="397">
        <v>1</v>
      </c>
      <c r="T19" s="144">
        <v>1</v>
      </c>
      <c r="U19" s="643" t="s">
        <v>2656</v>
      </c>
    </row>
    <row r="20" spans="1:21" x14ac:dyDescent="0.2">
      <c r="A20" s="54"/>
      <c r="B20" s="54"/>
      <c r="H20" s="54"/>
      <c r="I20" s="54"/>
      <c r="J20" s="54"/>
      <c r="K20" s="54"/>
      <c r="L20" s="54"/>
      <c r="N20" s="54"/>
      <c r="T20" s="147"/>
    </row>
    <row r="21" spans="1:21" s="20" customFormat="1" ht="35.25" customHeight="1" x14ac:dyDescent="0.25">
      <c r="A21" s="411">
        <f>COUNTIF(A6:A19,"*")</f>
        <v>5</v>
      </c>
      <c r="B21" s="19"/>
      <c r="D21" s="18"/>
      <c r="E21" s="18"/>
      <c r="F21" s="18"/>
      <c r="H21" s="21"/>
      <c r="I21" s="18"/>
      <c r="J21" s="18"/>
      <c r="K21" s="18"/>
      <c r="L21" s="22"/>
      <c r="M21" s="22"/>
      <c r="N21" s="411">
        <f>COUNTIF(N6:N19,"*")</f>
        <v>7</v>
      </c>
      <c r="O21" s="23"/>
      <c r="P21" s="23"/>
      <c r="Q21" s="23"/>
      <c r="T21" s="644">
        <f>AVERAGE(T6:T19)</f>
        <v>1</v>
      </c>
    </row>
    <row r="22" spans="1:21" s="76" customFormat="1" ht="42" customHeight="1" x14ac:dyDescent="0.2">
      <c r="A22" s="168" t="s">
        <v>2381</v>
      </c>
      <c r="B22" s="168"/>
      <c r="H22" s="412"/>
      <c r="I22" s="168"/>
      <c r="J22" s="168"/>
      <c r="K22" s="168"/>
      <c r="L22" s="413"/>
      <c r="N22" s="168" t="s">
        <v>2382</v>
      </c>
    </row>
    <row r="25" spans="1:21" x14ac:dyDescent="0.2">
      <c r="A25" s="54"/>
      <c r="B25" s="54"/>
    </row>
    <row r="26" spans="1:21" x14ac:dyDescent="0.2">
      <c r="A26" s="54"/>
      <c r="B26" s="54"/>
    </row>
    <row r="27" spans="1:21" x14ac:dyDescent="0.2">
      <c r="A27" s="54"/>
      <c r="B27" s="54"/>
    </row>
    <row r="39" spans="3:3" ht="13.5" thickBot="1" x14ac:dyDescent="0.25"/>
    <row r="40" spans="3:3" ht="13.5" thickBot="1" x14ac:dyDescent="0.25">
      <c r="C40" s="149"/>
    </row>
  </sheetData>
  <mergeCells count="76">
    <mergeCell ref="A14:A17"/>
    <mergeCell ref="B14:B17"/>
    <mergeCell ref="C14:C17"/>
    <mergeCell ref="G14:G17"/>
    <mergeCell ref="H14:H17"/>
    <mergeCell ref="D16:D17"/>
    <mergeCell ref="E16:E17"/>
    <mergeCell ref="F16:F17"/>
    <mergeCell ref="U15:U17"/>
    <mergeCell ref="I14:I17"/>
    <mergeCell ref="J14:J17"/>
    <mergeCell ref="L14:L17"/>
    <mergeCell ref="M14:M17"/>
    <mergeCell ref="N15:N17"/>
    <mergeCell ref="O15:O17"/>
    <mergeCell ref="P15:P17"/>
    <mergeCell ref="Q15:Q17"/>
    <mergeCell ref="R15:R17"/>
    <mergeCell ref="S15:S17"/>
    <mergeCell ref="T15:T17"/>
    <mergeCell ref="K16:K17"/>
    <mergeCell ref="Q11:Q12"/>
    <mergeCell ref="R11:R12"/>
    <mergeCell ref="S11:S12"/>
    <mergeCell ref="T11:T12"/>
    <mergeCell ref="U11:U12"/>
    <mergeCell ref="T7:T8"/>
    <mergeCell ref="U7:U8"/>
    <mergeCell ref="C11:C12"/>
    <mergeCell ref="D11:D12"/>
    <mergeCell ref="E11:E12"/>
    <mergeCell ref="F11:F12"/>
    <mergeCell ref="K11:K12"/>
    <mergeCell ref="N11:N12"/>
    <mergeCell ref="O11:O12"/>
    <mergeCell ref="P11:P12"/>
    <mergeCell ref="N7:N8"/>
    <mergeCell ref="O7:O8"/>
    <mergeCell ref="P7:P8"/>
    <mergeCell ref="Q7:Q8"/>
    <mergeCell ref="R7:R8"/>
    <mergeCell ref="S7:S8"/>
    <mergeCell ref="J6:J12"/>
    <mergeCell ref="L6:L12"/>
    <mergeCell ref="M6:M12"/>
    <mergeCell ref="D7:D10"/>
    <mergeCell ref="E7:E10"/>
    <mergeCell ref="F7:F10"/>
    <mergeCell ref="I6:I12"/>
    <mergeCell ref="A6:A12"/>
    <mergeCell ref="B6:B12"/>
    <mergeCell ref="C6:C10"/>
    <mergeCell ref="G6:G12"/>
    <mergeCell ref="H6:H12"/>
    <mergeCell ref="U4:U5"/>
    <mergeCell ref="I4:I5"/>
    <mergeCell ref="J4:J5"/>
    <mergeCell ref="K4:K5"/>
    <mergeCell ref="L4:L5"/>
    <mergeCell ref="M4:M5"/>
    <mergeCell ref="N4:N5"/>
    <mergeCell ref="O4:O5"/>
    <mergeCell ref="P4:Q4"/>
    <mergeCell ref="R4:R5"/>
    <mergeCell ref="S4:S5"/>
    <mergeCell ref="T4:T5"/>
    <mergeCell ref="A1:B2"/>
    <mergeCell ref="C1:T1"/>
    <mergeCell ref="C2:T2"/>
    <mergeCell ref="A3:E3"/>
    <mergeCell ref="F3:U3"/>
    <mergeCell ref="A4:B4"/>
    <mergeCell ref="C4:C5"/>
    <mergeCell ref="D4:F4"/>
    <mergeCell ref="G4:G5"/>
    <mergeCell ref="H4:H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zoomScale="60" zoomScaleNormal="60" workbookViewId="0">
      <selection activeCell="A3" sqref="A3:U39"/>
    </sheetView>
  </sheetViews>
  <sheetFormatPr baseColWidth="10" defaultRowHeight="54" customHeight="1" x14ac:dyDescent="0.2"/>
  <cols>
    <col min="1" max="2" width="14.140625" style="150" customWidth="1"/>
    <col min="3" max="3" width="16.7109375" style="54" customWidth="1"/>
    <col min="4" max="7" width="14.140625" style="150" customWidth="1"/>
    <col min="8" max="8" width="3.5703125" style="150" customWidth="1"/>
    <col min="9" max="9" width="4.140625" style="150" customWidth="1"/>
    <col min="10" max="10" width="5.42578125" style="150" customWidth="1"/>
    <col min="11" max="11" width="46.7109375" style="151" customWidth="1"/>
    <col min="12" max="12" width="10.5703125" style="150" customWidth="1"/>
    <col min="13" max="13" width="5.42578125" style="150" customWidth="1"/>
    <col min="14" max="14" width="42" style="152" customWidth="1"/>
    <col min="15" max="15" width="22.28515625" style="150" customWidth="1"/>
    <col min="16" max="17" width="13" style="150" customWidth="1"/>
    <col min="18" max="18" width="51.42578125" style="151" customWidth="1"/>
    <col min="19" max="19" width="9.42578125" style="153" customWidth="1"/>
    <col min="20" max="20" width="11.42578125" style="702" customWidth="1"/>
    <col min="21" max="21" width="39.5703125" style="152" customWidth="1"/>
    <col min="22" max="255" width="11.42578125" style="150"/>
    <col min="256" max="256" width="27.140625" style="150" customWidth="1"/>
    <col min="257" max="257" width="18" style="150" customWidth="1"/>
    <col min="258" max="258" width="28.28515625" style="150" customWidth="1"/>
    <col min="259" max="259" width="17.85546875" style="150" customWidth="1"/>
    <col min="260" max="260" width="18.7109375" style="150" customWidth="1"/>
    <col min="261" max="261" width="23.7109375" style="150" customWidth="1"/>
    <col min="262" max="262" width="21.5703125" style="150" customWidth="1"/>
    <col min="263" max="263" width="20" style="150" customWidth="1"/>
    <col min="264" max="264" width="3.5703125" style="150" customWidth="1"/>
    <col min="265" max="265" width="4.140625" style="150" customWidth="1"/>
    <col min="266" max="266" width="7.28515625" style="150" customWidth="1"/>
    <col min="267" max="267" width="47.5703125" style="150" customWidth="1"/>
    <col min="268" max="268" width="9.85546875" style="150" customWidth="1"/>
    <col min="269" max="269" width="7.140625" style="150" customWidth="1"/>
    <col min="270" max="270" width="40" style="150" customWidth="1"/>
    <col min="271" max="271" width="22.28515625" style="150" customWidth="1"/>
    <col min="272" max="273" width="13" style="150" customWidth="1"/>
    <col min="274" max="274" width="38.140625" style="150" customWidth="1"/>
    <col min="275" max="275" width="9.42578125" style="150" customWidth="1"/>
    <col min="276" max="276" width="8.5703125" style="150" customWidth="1"/>
    <col min="277" max="277" width="9.7109375" style="150" customWidth="1"/>
    <col min="278" max="511" width="11.42578125" style="150"/>
    <col min="512" max="512" width="27.140625" style="150" customWidth="1"/>
    <col min="513" max="513" width="18" style="150" customWidth="1"/>
    <col min="514" max="514" width="28.28515625" style="150" customWidth="1"/>
    <col min="515" max="515" width="17.85546875" style="150" customWidth="1"/>
    <col min="516" max="516" width="18.7109375" style="150" customWidth="1"/>
    <col min="517" max="517" width="23.7109375" style="150" customWidth="1"/>
    <col min="518" max="518" width="21.5703125" style="150" customWidth="1"/>
    <col min="519" max="519" width="20" style="150" customWidth="1"/>
    <col min="520" max="520" width="3.5703125" style="150" customWidth="1"/>
    <col min="521" max="521" width="4.140625" style="150" customWidth="1"/>
    <col min="522" max="522" width="7.28515625" style="150" customWidth="1"/>
    <col min="523" max="523" width="47.5703125" style="150" customWidth="1"/>
    <col min="524" max="524" width="9.85546875" style="150" customWidth="1"/>
    <col min="525" max="525" width="7.140625" style="150" customWidth="1"/>
    <col min="526" max="526" width="40" style="150" customWidth="1"/>
    <col min="527" max="527" width="22.28515625" style="150" customWidth="1"/>
    <col min="528" max="529" width="13" style="150" customWidth="1"/>
    <col min="530" max="530" width="38.140625" style="150" customWidth="1"/>
    <col min="531" max="531" width="9.42578125" style="150" customWidth="1"/>
    <col min="532" max="532" width="8.5703125" style="150" customWidth="1"/>
    <col min="533" max="533" width="9.7109375" style="150" customWidth="1"/>
    <col min="534" max="767" width="11.42578125" style="150"/>
    <col min="768" max="768" width="27.140625" style="150" customWidth="1"/>
    <col min="769" max="769" width="18" style="150" customWidth="1"/>
    <col min="770" max="770" width="28.28515625" style="150" customWidth="1"/>
    <col min="771" max="771" width="17.85546875" style="150" customWidth="1"/>
    <col min="772" max="772" width="18.7109375" style="150" customWidth="1"/>
    <col min="773" max="773" width="23.7109375" style="150" customWidth="1"/>
    <col min="774" max="774" width="21.5703125" style="150" customWidth="1"/>
    <col min="775" max="775" width="20" style="150" customWidth="1"/>
    <col min="776" max="776" width="3.5703125" style="150" customWidth="1"/>
    <col min="777" max="777" width="4.140625" style="150" customWidth="1"/>
    <col min="778" max="778" width="7.28515625" style="150" customWidth="1"/>
    <col min="779" max="779" width="47.5703125" style="150" customWidth="1"/>
    <col min="780" max="780" width="9.85546875" style="150" customWidth="1"/>
    <col min="781" max="781" width="7.140625" style="150" customWidth="1"/>
    <col min="782" max="782" width="40" style="150" customWidth="1"/>
    <col min="783" max="783" width="22.28515625" style="150" customWidth="1"/>
    <col min="784" max="785" width="13" style="150" customWidth="1"/>
    <col min="786" max="786" width="38.140625" style="150" customWidth="1"/>
    <col min="787" max="787" width="9.42578125" style="150" customWidth="1"/>
    <col min="788" max="788" width="8.5703125" style="150" customWidth="1"/>
    <col min="789" max="789" width="9.7109375" style="150" customWidth="1"/>
    <col min="790" max="1023" width="11.42578125" style="150"/>
    <col min="1024" max="1024" width="27.140625" style="150" customWidth="1"/>
    <col min="1025" max="1025" width="18" style="150" customWidth="1"/>
    <col min="1026" max="1026" width="28.28515625" style="150" customWidth="1"/>
    <col min="1027" max="1027" width="17.85546875" style="150" customWidth="1"/>
    <col min="1028" max="1028" width="18.7109375" style="150" customWidth="1"/>
    <col min="1029" max="1029" width="23.7109375" style="150" customWidth="1"/>
    <col min="1030" max="1030" width="21.5703125" style="150" customWidth="1"/>
    <col min="1031" max="1031" width="20" style="150" customWidth="1"/>
    <col min="1032" max="1032" width="3.5703125" style="150" customWidth="1"/>
    <col min="1033" max="1033" width="4.140625" style="150" customWidth="1"/>
    <col min="1034" max="1034" width="7.28515625" style="150" customWidth="1"/>
    <col min="1035" max="1035" width="47.5703125" style="150" customWidth="1"/>
    <col min="1036" max="1036" width="9.85546875" style="150" customWidth="1"/>
    <col min="1037" max="1037" width="7.140625" style="150" customWidth="1"/>
    <col min="1038" max="1038" width="40" style="150" customWidth="1"/>
    <col min="1039" max="1039" width="22.28515625" style="150" customWidth="1"/>
    <col min="1040" max="1041" width="13" style="150" customWidth="1"/>
    <col min="1042" max="1042" width="38.140625" style="150" customWidth="1"/>
    <col min="1043" max="1043" width="9.42578125" style="150" customWidth="1"/>
    <col min="1044" max="1044" width="8.5703125" style="150" customWidth="1"/>
    <col min="1045" max="1045" width="9.7109375" style="150" customWidth="1"/>
    <col min="1046" max="1279" width="11.42578125" style="150"/>
    <col min="1280" max="1280" width="27.140625" style="150" customWidth="1"/>
    <col min="1281" max="1281" width="18" style="150" customWidth="1"/>
    <col min="1282" max="1282" width="28.28515625" style="150" customWidth="1"/>
    <col min="1283" max="1283" width="17.85546875" style="150" customWidth="1"/>
    <col min="1284" max="1284" width="18.7109375" style="150" customWidth="1"/>
    <col min="1285" max="1285" width="23.7109375" style="150" customWidth="1"/>
    <col min="1286" max="1286" width="21.5703125" style="150" customWidth="1"/>
    <col min="1287" max="1287" width="20" style="150" customWidth="1"/>
    <col min="1288" max="1288" width="3.5703125" style="150" customWidth="1"/>
    <col min="1289" max="1289" width="4.140625" style="150" customWidth="1"/>
    <col min="1290" max="1290" width="7.28515625" style="150" customWidth="1"/>
    <col min="1291" max="1291" width="47.5703125" style="150" customWidth="1"/>
    <col min="1292" max="1292" width="9.85546875" style="150" customWidth="1"/>
    <col min="1293" max="1293" width="7.140625" style="150" customWidth="1"/>
    <col min="1294" max="1294" width="40" style="150" customWidth="1"/>
    <col min="1295" max="1295" width="22.28515625" style="150" customWidth="1"/>
    <col min="1296" max="1297" width="13" style="150" customWidth="1"/>
    <col min="1298" max="1298" width="38.140625" style="150" customWidth="1"/>
    <col min="1299" max="1299" width="9.42578125" style="150" customWidth="1"/>
    <col min="1300" max="1300" width="8.5703125" style="150" customWidth="1"/>
    <col min="1301" max="1301" width="9.7109375" style="150" customWidth="1"/>
    <col min="1302" max="1535" width="11.42578125" style="150"/>
    <col min="1536" max="1536" width="27.140625" style="150" customWidth="1"/>
    <col min="1537" max="1537" width="18" style="150" customWidth="1"/>
    <col min="1538" max="1538" width="28.28515625" style="150" customWidth="1"/>
    <col min="1539" max="1539" width="17.85546875" style="150" customWidth="1"/>
    <col min="1540" max="1540" width="18.7109375" style="150" customWidth="1"/>
    <col min="1541" max="1541" width="23.7109375" style="150" customWidth="1"/>
    <col min="1542" max="1542" width="21.5703125" style="150" customWidth="1"/>
    <col min="1543" max="1543" width="20" style="150" customWidth="1"/>
    <col min="1544" max="1544" width="3.5703125" style="150" customWidth="1"/>
    <col min="1545" max="1545" width="4.140625" style="150" customWidth="1"/>
    <col min="1546" max="1546" width="7.28515625" style="150" customWidth="1"/>
    <col min="1547" max="1547" width="47.5703125" style="150" customWidth="1"/>
    <col min="1548" max="1548" width="9.85546875" style="150" customWidth="1"/>
    <col min="1549" max="1549" width="7.140625" style="150" customWidth="1"/>
    <col min="1550" max="1550" width="40" style="150" customWidth="1"/>
    <col min="1551" max="1551" width="22.28515625" style="150" customWidth="1"/>
    <col min="1552" max="1553" width="13" style="150" customWidth="1"/>
    <col min="1554" max="1554" width="38.140625" style="150" customWidth="1"/>
    <col min="1555" max="1555" width="9.42578125" style="150" customWidth="1"/>
    <col min="1556" max="1556" width="8.5703125" style="150" customWidth="1"/>
    <col min="1557" max="1557" width="9.7109375" style="150" customWidth="1"/>
    <col min="1558" max="1791" width="11.42578125" style="150"/>
    <col min="1792" max="1792" width="27.140625" style="150" customWidth="1"/>
    <col min="1793" max="1793" width="18" style="150" customWidth="1"/>
    <col min="1794" max="1794" width="28.28515625" style="150" customWidth="1"/>
    <col min="1795" max="1795" width="17.85546875" style="150" customWidth="1"/>
    <col min="1796" max="1796" width="18.7109375" style="150" customWidth="1"/>
    <col min="1797" max="1797" width="23.7109375" style="150" customWidth="1"/>
    <col min="1798" max="1798" width="21.5703125" style="150" customWidth="1"/>
    <col min="1799" max="1799" width="20" style="150" customWidth="1"/>
    <col min="1800" max="1800" width="3.5703125" style="150" customWidth="1"/>
    <col min="1801" max="1801" width="4.140625" style="150" customWidth="1"/>
    <col min="1802" max="1802" width="7.28515625" style="150" customWidth="1"/>
    <col min="1803" max="1803" width="47.5703125" style="150" customWidth="1"/>
    <col min="1804" max="1804" width="9.85546875" style="150" customWidth="1"/>
    <col min="1805" max="1805" width="7.140625" style="150" customWidth="1"/>
    <col min="1806" max="1806" width="40" style="150" customWidth="1"/>
    <col min="1807" max="1807" width="22.28515625" style="150" customWidth="1"/>
    <col min="1808" max="1809" width="13" style="150" customWidth="1"/>
    <col min="1810" max="1810" width="38.140625" style="150" customWidth="1"/>
    <col min="1811" max="1811" width="9.42578125" style="150" customWidth="1"/>
    <col min="1812" max="1812" width="8.5703125" style="150" customWidth="1"/>
    <col min="1813" max="1813" width="9.7109375" style="150" customWidth="1"/>
    <col min="1814" max="2047" width="11.42578125" style="150"/>
    <col min="2048" max="2048" width="27.140625" style="150" customWidth="1"/>
    <col min="2049" max="2049" width="18" style="150" customWidth="1"/>
    <col min="2050" max="2050" width="28.28515625" style="150" customWidth="1"/>
    <col min="2051" max="2051" width="17.85546875" style="150" customWidth="1"/>
    <col min="2052" max="2052" width="18.7109375" style="150" customWidth="1"/>
    <col min="2053" max="2053" width="23.7109375" style="150" customWidth="1"/>
    <col min="2054" max="2054" width="21.5703125" style="150" customWidth="1"/>
    <col min="2055" max="2055" width="20" style="150" customWidth="1"/>
    <col min="2056" max="2056" width="3.5703125" style="150" customWidth="1"/>
    <col min="2057" max="2057" width="4.140625" style="150" customWidth="1"/>
    <col min="2058" max="2058" width="7.28515625" style="150" customWidth="1"/>
    <col min="2059" max="2059" width="47.5703125" style="150" customWidth="1"/>
    <col min="2060" max="2060" width="9.85546875" style="150" customWidth="1"/>
    <col min="2061" max="2061" width="7.140625" style="150" customWidth="1"/>
    <col min="2062" max="2062" width="40" style="150" customWidth="1"/>
    <col min="2063" max="2063" width="22.28515625" style="150" customWidth="1"/>
    <col min="2064" max="2065" width="13" style="150" customWidth="1"/>
    <col min="2066" max="2066" width="38.140625" style="150" customWidth="1"/>
    <col min="2067" max="2067" width="9.42578125" style="150" customWidth="1"/>
    <col min="2068" max="2068" width="8.5703125" style="150" customWidth="1"/>
    <col min="2069" max="2069" width="9.7109375" style="150" customWidth="1"/>
    <col min="2070" max="2303" width="11.42578125" style="150"/>
    <col min="2304" max="2304" width="27.140625" style="150" customWidth="1"/>
    <col min="2305" max="2305" width="18" style="150" customWidth="1"/>
    <col min="2306" max="2306" width="28.28515625" style="150" customWidth="1"/>
    <col min="2307" max="2307" width="17.85546875" style="150" customWidth="1"/>
    <col min="2308" max="2308" width="18.7109375" style="150" customWidth="1"/>
    <col min="2309" max="2309" width="23.7109375" style="150" customWidth="1"/>
    <col min="2310" max="2310" width="21.5703125" style="150" customWidth="1"/>
    <col min="2311" max="2311" width="20" style="150" customWidth="1"/>
    <col min="2312" max="2312" width="3.5703125" style="150" customWidth="1"/>
    <col min="2313" max="2313" width="4.140625" style="150" customWidth="1"/>
    <col min="2314" max="2314" width="7.28515625" style="150" customWidth="1"/>
    <col min="2315" max="2315" width="47.5703125" style="150" customWidth="1"/>
    <col min="2316" max="2316" width="9.85546875" style="150" customWidth="1"/>
    <col min="2317" max="2317" width="7.140625" style="150" customWidth="1"/>
    <col min="2318" max="2318" width="40" style="150" customWidth="1"/>
    <col min="2319" max="2319" width="22.28515625" style="150" customWidth="1"/>
    <col min="2320" max="2321" width="13" style="150" customWidth="1"/>
    <col min="2322" max="2322" width="38.140625" style="150" customWidth="1"/>
    <col min="2323" max="2323" width="9.42578125" style="150" customWidth="1"/>
    <col min="2324" max="2324" width="8.5703125" style="150" customWidth="1"/>
    <col min="2325" max="2325" width="9.7109375" style="150" customWidth="1"/>
    <col min="2326" max="2559" width="11.42578125" style="150"/>
    <col min="2560" max="2560" width="27.140625" style="150" customWidth="1"/>
    <col min="2561" max="2561" width="18" style="150" customWidth="1"/>
    <col min="2562" max="2562" width="28.28515625" style="150" customWidth="1"/>
    <col min="2563" max="2563" width="17.85546875" style="150" customWidth="1"/>
    <col min="2564" max="2564" width="18.7109375" style="150" customWidth="1"/>
    <col min="2565" max="2565" width="23.7109375" style="150" customWidth="1"/>
    <col min="2566" max="2566" width="21.5703125" style="150" customWidth="1"/>
    <col min="2567" max="2567" width="20" style="150" customWidth="1"/>
    <col min="2568" max="2568" width="3.5703125" style="150" customWidth="1"/>
    <col min="2569" max="2569" width="4.140625" style="150" customWidth="1"/>
    <col min="2570" max="2570" width="7.28515625" style="150" customWidth="1"/>
    <col min="2571" max="2571" width="47.5703125" style="150" customWidth="1"/>
    <col min="2572" max="2572" width="9.85546875" style="150" customWidth="1"/>
    <col min="2573" max="2573" width="7.140625" style="150" customWidth="1"/>
    <col min="2574" max="2574" width="40" style="150" customWidth="1"/>
    <col min="2575" max="2575" width="22.28515625" style="150" customWidth="1"/>
    <col min="2576" max="2577" width="13" style="150" customWidth="1"/>
    <col min="2578" max="2578" width="38.140625" style="150" customWidth="1"/>
    <col min="2579" max="2579" width="9.42578125" style="150" customWidth="1"/>
    <col min="2580" max="2580" width="8.5703125" style="150" customWidth="1"/>
    <col min="2581" max="2581" width="9.7109375" style="150" customWidth="1"/>
    <col min="2582" max="2815" width="11.42578125" style="150"/>
    <col min="2816" max="2816" width="27.140625" style="150" customWidth="1"/>
    <col min="2817" max="2817" width="18" style="150" customWidth="1"/>
    <col min="2818" max="2818" width="28.28515625" style="150" customWidth="1"/>
    <col min="2819" max="2819" width="17.85546875" style="150" customWidth="1"/>
    <col min="2820" max="2820" width="18.7109375" style="150" customWidth="1"/>
    <col min="2821" max="2821" width="23.7109375" style="150" customWidth="1"/>
    <col min="2822" max="2822" width="21.5703125" style="150" customWidth="1"/>
    <col min="2823" max="2823" width="20" style="150" customWidth="1"/>
    <col min="2824" max="2824" width="3.5703125" style="150" customWidth="1"/>
    <col min="2825" max="2825" width="4.140625" style="150" customWidth="1"/>
    <col min="2826" max="2826" width="7.28515625" style="150" customWidth="1"/>
    <col min="2827" max="2827" width="47.5703125" style="150" customWidth="1"/>
    <col min="2828" max="2828" width="9.85546875" style="150" customWidth="1"/>
    <col min="2829" max="2829" width="7.140625" style="150" customWidth="1"/>
    <col min="2830" max="2830" width="40" style="150" customWidth="1"/>
    <col min="2831" max="2831" width="22.28515625" style="150" customWidth="1"/>
    <col min="2832" max="2833" width="13" style="150" customWidth="1"/>
    <col min="2834" max="2834" width="38.140625" style="150" customWidth="1"/>
    <col min="2835" max="2835" width="9.42578125" style="150" customWidth="1"/>
    <col min="2836" max="2836" width="8.5703125" style="150" customWidth="1"/>
    <col min="2837" max="2837" width="9.7109375" style="150" customWidth="1"/>
    <col min="2838" max="3071" width="11.42578125" style="150"/>
    <col min="3072" max="3072" width="27.140625" style="150" customWidth="1"/>
    <col min="3073" max="3073" width="18" style="150" customWidth="1"/>
    <col min="3074" max="3074" width="28.28515625" style="150" customWidth="1"/>
    <col min="3075" max="3075" width="17.85546875" style="150" customWidth="1"/>
    <col min="3076" max="3076" width="18.7109375" style="150" customWidth="1"/>
    <col min="3077" max="3077" width="23.7109375" style="150" customWidth="1"/>
    <col min="3078" max="3078" width="21.5703125" style="150" customWidth="1"/>
    <col min="3079" max="3079" width="20" style="150" customWidth="1"/>
    <col min="3080" max="3080" width="3.5703125" style="150" customWidth="1"/>
    <col min="3081" max="3081" width="4.140625" style="150" customWidth="1"/>
    <col min="3082" max="3082" width="7.28515625" style="150" customWidth="1"/>
    <col min="3083" max="3083" width="47.5703125" style="150" customWidth="1"/>
    <col min="3084" max="3084" width="9.85546875" style="150" customWidth="1"/>
    <col min="3085" max="3085" width="7.140625" style="150" customWidth="1"/>
    <col min="3086" max="3086" width="40" style="150" customWidth="1"/>
    <col min="3087" max="3087" width="22.28515625" style="150" customWidth="1"/>
    <col min="3088" max="3089" width="13" style="150" customWidth="1"/>
    <col min="3090" max="3090" width="38.140625" style="150" customWidth="1"/>
    <col min="3091" max="3091" width="9.42578125" style="150" customWidth="1"/>
    <col min="3092" max="3092" width="8.5703125" style="150" customWidth="1"/>
    <col min="3093" max="3093" width="9.7109375" style="150" customWidth="1"/>
    <col min="3094" max="3327" width="11.42578125" style="150"/>
    <col min="3328" max="3328" width="27.140625" style="150" customWidth="1"/>
    <col min="3329" max="3329" width="18" style="150" customWidth="1"/>
    <col min="3330" max="3330" width="28.28515625" style="150" customWidth="1"/>
    <col min="3331" max="3331" width="17.85546875" style="150" customWidth="1"/>
    <col min="3332" max="3332" width="18.7109375" style="150" customWidth="1"/>
    <col min="3333" max="3333" width="23.7109375" style="150" customWidth="1"/>
    <col min="3334" max="3334" width="21.5703125" style="150" customWidth="1"/>
    <col min="3335" max="3335" width="20" style="150" customWidth="1"/>
    <col min="3336" max="3336" width="3.5703125" style="150" customWidth="1"/>
    <col min="3337" max="3337" width="4.140625" style="150" customWidth="1"/>
    <col min="3338" max="3338" width="7.28515625" style="150" customWidth="1"/>
    <col min="3339" max="3339" width="47.5703125" style="150" customWidth="1"/>
    <col min="3340" max="3340" width="9.85546875" style="150" customWidth="1"/>
    <col min="3341" max="3341" width="7.140625" style="150" customWidth="1"/>
    <col min="3342" max="3342" width="40" style="150" customWidth="1"/>
    <col min="3343" max="3343" width="22.28515625" style="150" customWidth="1"/>
    <col min="3344" max="3345" width="13" style="150" customWidth="1"/>
    <col min="3346" max="3346" width="38.140625" style="150" customWidth="1"/>
    <col min="3347" max="3347" width="9.42578125" style="150" customWidth="1"/>
    <col min="3348" max="3348" width="8.5703125" style="150" customWidth="1"/>
    <col min="3349" max="3349" width="9.7109375" style="150" customWidth="1"/>
    <col min="3350" max="3583" width="11.42578125" style="150"/>
    <col min="3584" max="3584" width="27.140625" style="150" customWidth="1"/>
    <col min="3585" max="3585" width="18" style="150" customWidth="1"/>
    <col min="3586" max="3586" width="28.28515625" style="150" customWidth="1"/>
    <col min="3587" max="3587" width="17.85546875" style="150" customWidth="1"/>
    <col min="3588" max="3588" width="18.7109375" style="150" customWidth="1"/>
    <col min="3589" max="3589" width="23.7109375" style="150" customWidth="1"/>
    <col min="3590" max="3590" width="21.5703125" style="150" customWidth="1"/>
    <col min="3591" max="3591" width="20" style="150" customWidth="1"/>
    <col min="3592" max="3592" width="3.5703125" style="150" customWidth="1"/>
    <col min="3593" max="3593" width="4.140625" style="150" customWidth="1"/>
    <col min="3594" max="3594" width="7.28515625" style="150" customWidth="1"/>
    <col min="3595" max="3595" width="47.5703125" style="150" customWidth="1"/>
    <col min="3596" max="3596" width="9.85546875" style="150" customWidth="1"/>
    <col min="3597" max="3597" width="7.140625" style="150" customWidth="1"/>
    <col min="3598" max="3598" width="40" style="150" customWidth="1"/>
    <col min="3599" max="3599" width="22.28515625" style="150" customWidth="1"/>
    <col min="3600" max="3601" width="13" style="150" customWidth="1"/>
    <col min="3602" max="3602" width="38.140625" style="150" customWidth="1"/>
    <col min="3603" max="3603" width="9.42578125" style="150" customWidth="1"/>
    <col min="3604" max="3604" width="8.5703125" style="150" customWidth="1"/>
    <col min="3605" max="3605" width="9.7109375" style="150" customWidth="1"/>
    <col min="3606" max="3839" width="11.42578125" style="150"/>
    <col min="3840" max="3840" width="27.140625" style="150" customWidth="1"/>
    <col min="3841" max="3841" width="18" style="150" customWidth="1"/>
    <col min="3842" max="3842" width="28.28515625" style="150" customWidth="1"/>
    <col min="3843" max="3843" width="17.85546875" style="150" customWidth="1"/>
    <col min="3844" max="3844" width="18.7109375" style="150" customWidth="1"/>
    <col min="3845" max="3845" width="23.7109375" style="150" customWidth="1"/>
    <col min="3846" max="3846" width="21.5703125" style="150" customWidth="1"/>
    <col min="3847" max="3847" width="20" style="150" customWidth="1"/>
    <col min="3848" max="3848" width="3.5703125" style="150" customWidth="1"/>
    <col min="3849" max="3849" width="4.140625" style="150" customWidth="1"/>
    <col min="3850" max="3850" width="7.28515625" style="150" customWidth="1"/>
    <col min="3851" max="3851" width="47.5703125" style="150" customWidth="1"/>
    <col min="3852" max="3852" width="9.85546875" style="150" customWidth="1"/>
    <col min="3853" max="3853" width="7.140625" style="150" customWidth="1"/>
    <col min="3854" max="3854" width="40" style="150" customWidth="1"/>
    <col min="3855" max="3855" width="22.28515625" style="150" customWidth="1"/>
    <col min="3856" max="3857" width="13" style="150" customWidth="1"/>
    <col min="3858" max="3858" width="38.140625" style="150" customWidth="1"/>
    <col min="3859" max="3859" width="9.42578125" style="150" customWidth="1"/>
    <col min="3860" max="3860" width="8.5703125" style="150" customWidth="1"/>
    <col min="3861" max="3861" width="9.7109375" style="150" customWidth="1"/>
    <col min="3862" max="4095" width="11.42578125" style="150"/>
    <col min="4096" max="4096" width="27.140625" style="150" customWidth="1"/>
    <col min="4097" max="4097" width="18" style="150" customWidth="1"/>
    <col min="4098" max="4098" width="28.28515625" style="150" customWidth="1"/>
    <col min="4099" max="4099" width="17.85546875" style="150" customWidth="1"/>
    <col min="4100" max="4100" width="18.7109375" style="150" customWidth="1"/>
    <col min="4101" max="4101" width="23.7109375" style="150" customWidth="1"/>
    <col min="4102" max="4102" width="21.5703125" style="150" customWidth="1"/>
    <col min="4103" max="4103" width="20" style="150" customWidth="1"/>
    <col min="4104" max="4104" width="3.5703125" style="150" customWidth="1"/>
    <col min="4105" max="4105" width="4.140625" style="150" customWidth="1"/>
    <col min="4106" max="4106" width="7.28515625" style="150" customWidth="1"/>
    <col min="4107" max="4107" width="47.5703125" style="150" customWidth="1"/>
    <col min="4108" max="4108" width="9.85546875" style="150" customWidth="1"/>
    <col min="4109" max="4109" width="7.140625" style="150" customWidth="1"/>
    <col min="4110" max="4110" width="40" style="150" customWidth="1"/>
    <col min="4111" max="4111" width="22.28515625" style="150" customWidth="1"/>
    <col min="4112" max="4113" width="13" style="150" customWidth="1"/>
    <col min="4114" max="4114" width="38.140625" style="150" customWidth="1"/>
    <col min="4115" max="4115" width="9.42578125" style="150" customWidth="1"/>
    <col min="4116" max="4116" width="8.5703125" style="150" customWidth="1"/>
    <col min="4117" max="4117" width="9.7109375" style="150" customWidth="1"/>
    <col min="4118" max="4351" width="11.42578125" style="150"/>
    <col min="4352" max="4352" width="27.140625" style="150" customWidth="1"/>
    <col min="4353" max="4353" width="18" style="150" customWidth="1"/>
    <col min="4354" max="4354" width="28.28515625" style="150" customWidth="1"/>
    <col min="4355" max="4355" width="17.85546875" style="150" customWidth="1"/>
    <col min="4356" max="4356" width="18.7109375" style="150" customWidth="1"/>
    <col min="4357" max="4357" width="23.7109375" style="150" customWidth="1"/>
    <col min="4358" max="4358" width="21.5703125" style="150" customWidth="1"/>
    <col min="4359" max="4359" width="20" style="150" customWidth="1"/>
    <col min="4360" max="4360" width="3.5703125" style="150" customWidth="1"/>
    <col min="4361" max="4361" width="4.140625" style="150" customWidth="1"/>
    <col min="4362" max="4362" width="7.28515625" style="150" customWidth="1"/>
    <col min="4363" max="4363" width="47.5703125" style="150" customWidth="1"/>
    <col min="4364" max="4364" width="9.85546875" style="150" customWidth="1"/>
    <col min="4365" max="4365" width="7.140625" style="150" customWidth="1"/>
    <col min="4366" max="4366" width="40" style="150" customWidth="1"/>
    <col min="4367" max="4367" width="22.28515625" style="150" customWidth="1"/>
    <col min="4368" max="4369" width="13" style="150" customWidth="1"/>
    <col min="4370" max="4370" width="38.140625" style="150" customWidth="1"/>
    <col min="4371" max="4371" width="9.42578125" style="150" customWidth="1"/>
    <col min="4372" max="4372" width="8.5703125" style="150" customWidth="1"/>
    <col min="4373" max="4373" width="9.7109375" style="150" customWidth="1"/>
    <col min="4374" max="4607" width="11.42578125" style="150"/>
    <col min="4608" max="4608" width="27.140625" style="150" customWidth="1"/>
    <col min="4609" max="4609" width="18" style="150" customWidth="1"/>
    <col min="4610" max="4610" width="28.28515625" style="150" customWidth="1"/>
    <col min="4611" max="4611" width="17.85546875" style="150" customWidth="1"/>
    <col min="4612" max="4612" width="18.7109375" style="150" customWidth="1"/>
    <col min="4613" max="4613" width="23.7109375" style="150" customWidth="1"/>
    <col min="4614" max="4614" width="21.5703125" style="150" customWidth="1"/>
    <col min="4615" max="4615" width="20" style="150" customWidth="1"/>
    <col min="4616" max="4616" width="3.5703125" style="150" customWidth="1"/>
    <col min="4617" max="4617" width="4.140625" style="150" customWidth="1"/>
    <col min="4618" max="4618" width="7.28515625" style="150" customWidth="1"/>
    <col min="4619" max="4619" width="47.5703125" style="150" customWidth="1"/>
    <col min="4620" max="4620" width="9.85546875" style="150" customWidth="1"/>
    <col min="4621" max="4621" width="7.140625" style="150" customWidth="1"/>
    <col min="4622" max="4622" width="40" style="150" customWidth="1"/>
    <col min="4623" max="4623" width="22.28515625" style="150" customWidth="1"/>
    <col min="4624" max="4625" width="13" style="150" customWidth="1"/>
    <col min="4626" max="4626" width="38.140625" style="150" customWidth="1"/>
    <col min="4627" max="4627" width="9.42578125" style="150" customWidth="1"/>
    <col min="4628" max="4628" width="8.5703125" style="150" customWidth="1"/>
    <col min="4629" max="4629" width="9.7109375" style="150" customWidth="1"/>
    <col min="4630" max="4863" width="11.42578125" style="150"/>
    <col min="4864" max="4864" width="27.140625" style="150" customWidth="1"/>
    <col min="4865" max="4865" width="18" style="150" customWidth="1"/>
    <col min="4866" max="4866" width="28.28515625" style="150" customWidth="1"/>
    <col min="4867" max="4867" width="17.85546875" style="150" customWidth="1"/>
    <col min="4868" max="4868" width="18.7109375" style="150" customWidth="1"/>
    <col min="4869" max="4869" width="23.7109375" style="150" customWidth="1"/>
    <col min="4870" max="4870" width="21.5703125" style="150" customWidth="1"/>
    <col min="4871" max="4871" width="20" style="150" customWidth="1"/>
    <col min="4872" max="4872" width="3.5703125" style="150" customWidth="1"/>
    <col min="4873" max="4873" width="4.140625" style="150" customWidth="1"/>
    <col min="4874" max="4874" width="7.28515625" style="150" customWidth="1"/>
    <col min="4875" max="4875" width="47.5703125" style="150" customWidth="1"/>
    <col min="4876" max="4876" width="9.85546875" style="150" customWidth="1"/>
    <col min="4877" max="4877" width="7.140625" style="150" customWidth="1"/>
    <col min="4878" max="4878" width="40" style="150" customWidth="1"/>
    <col min="4879" max="4879" width="22.28515625" style="150" customWidth="1"/>
    <col min="4880" max="4881" width="13" style="150" customWidth="1"/>
    <col min="4882" max="4882" width="38.140625" style="150" customWidth="1"/>
    <col min="4883" max="4883" width="9.42578125" style="150" customWidth="1"/>
    <col min="4884" max="4884" width="8.5703125" style="150" customWidth="1"/>
    <col min="4885" max="4885" width="9.7109375" style="150" customWidth="1"/>
    <col min="4886" max="5119" width="11.42578125" style="150"/>
    <col min="5120" max="5120" width="27.140625" style="150" customWidth="1"/>
    <col min="5121" max="5121" width="18" style="150" customWidth="1"/>
    <col min="5122" max="5122" width="28.28515625" style="150" customWidth="1"/>
    <col min="5123" max="5123" width="17.85546875" style="150" customWidth="1"/>
    <col min="5124" max="5124" width="18.7109375" style="150" customWidth="1"/>
    <col min="5125" max="5125" width="23.7109375" style="150" customWidth="1"/>
    <col min="5126" max="5126" width="21.5703125" style="150" customWidth="1"/>
    <col min="5127" max="5127" width="20" style="150" customWidth="1"/>
    <col min="5128" max="5128" width="3.5703125" style="150" customWidth="1"/>
    <col min="5129" max="5129" width="4.140625" style="150" customWidth="1"/>
    <col min="5130" max="5130" width="7.28515625" style="150" customWidth="1"/>
    <col min="5131" max="5131" width="47.5703125" style="150" customWidth="1"/>
    <col min="5132" max="5132" width="9.85546875" style="150" customWidth="1"/>
    <col min="5133" max="5133" width="7.140625" style="150" customWidth="1"/>
    <col min="5134" max="5134" width="40" style="150" customWidth="1"/>
    <col min="5135" max="5135" width="22.28515625" style="150" customWidth="1"/>
    <col min="5136" max="5137" width="13" style="150" customWidth="1"/>
    <col min="5138" max="5138" width="38.140625" style="150" customWidth="1"/>
    <col min="5139" max="5139" width="9.42578125" style="150" customWidth="1"/>
    <col min="5140" max="5140" width="8.5703125" style="150" customWidth="1"/>
    <col min="5141" max="5141" width="9.7109375" style="150" customWidth="1"/>
    <col min="5142" max="5375" width="11.42578125" style="150"/>
    <col min="5376" max="5376" width="27.140625" style="150" customWidth="1"/>
    <col min="5377" max="5377" width="18" style="150" customWidth="1"/>
    <col min="5378" max="5378" width="28.28515625" style="150" customWidth="1"/>
    <col min="5379" max="5379" width="17.85546875" style="150" customWidth="1"/>
    <col min="5380" max="5380" width="18.7109375" style="150" customWidth="1"/>
    <col min="5381" max="5381" width="23.7109375" style="150" customWidth="1"/>
    <col min="5382" max="5382" width="21.5703125" style="150" customWidth="1"/>
    <col min="5383" max="5383" width="20" style="150" customWidth="1"/>
    <col min="5384" max="5384" width="3.5703125" style="150" customWidth="1"/>
    <col min="5385" max="5385" width="4.140625" style="150" customWidth="1"/>
    <col min="5386" max="5386" width="7.28515625" style="150" customWidth="1"/>
    <col min="5387" max="5387" width="47.5703125" style="150" customWidth="1"/>
    <col min="5388" max="5388" width="9.85546875" style="150" customWidth="1"/>
    <col min="5389" max="5389" width="7.140625" style="150" customWidth="1"/>
    <col min="5390" max="5390" width="40" style="150" customWidth="1"/>
    <col min="5391" max="5391" width="22.28515625" style="150" customWidth="1"/>
    <col min="5392" max="5393" width="13" style="150" customWidth="1"/>
    <col min="5394" max="5394" width="38.140625" style="150" customWidth="1"/>
    <col min="5395" max="5395" width="9.42578125" style="150" customWidth="1"/>
    <col min="5396" max="5396" width="8.5703125" style="150" customWidth="1"/>
    <col min="5397" max="5397" width="9.7109375" style="150" customWidth="1"/>
    <col min="5398" max="5631" width="11.42578125" style="150"/>
    <col min="5632" max="5632" width="27.140625" style="150" customWidth="1"/>
    <col min="5633" max="5633" width="18" style="150" customWidth="1"/>
    <col min="5634" max="5634" width="28.28515625" style="150" customWidth="1"/>
    <col min="5635" max="5635" width="17.85546875" style="150" customWidth="1"/>
    <col min="5636" max="5636" width="18.7109375" style="150" customWidth="1"/>
    <col min="5637" max="5637" width="23.7109375" style="150" customWidth="1"/>
    <col min="5638" max="5638" width="21.5703125" style="150" customWidth="1"/>
    <col min="5639" max="5639" width="20" style="150" customWidth="1"/>
    <col min="5640" max="5640" width="3.5703125" style="150" customWidth="1"/>
    <col min="5641" max="5641" width="4.140625" style="150" customWidth="1"/>
    <col min="5642" max="5642" width="7.28515625" style="150" customWidth="1"/>
    <col min="5643" max="5643" width="47.5703125" style="150" customWidth="1"/>
    <col min="5644" max="5644" width="9.85546875" style="150" customWidth="1"/>
    <col min="5645" max="5645" width="7.140625" style="150" customWidth="1"/>
    <col min="5646" max="5646" width="40" style="150" customWidth="1"/>
    <col min="5647" max="5647" width="22.28515625" style="150" customWidth="1"/>
    <col min="5648" max="5649" width="13" style="150" customWidth="1"/>
    <col min="5650" max="5650" width="38.140625" style="150" customWidth="1"/>
    <col min="5651" max="5651" width="9.42578125" style="150" customWidth="1"/>
    <col min="5652" max="5652" width="8.5703125" style="150" customWidth="1"/>
    <col min="5653" max="5653" width="9.7109375" style="150" customWidth="1"/>
    <col min="5654" max="5887" width="11.42578125" style="150"/>
    <col min="5888" max="5888" width="27.140625" style="150" customWidth="1"/>
    <col min="5889" max="5889" width="18" style="150" customWidth="1"/>
    <col min="5890" max="5890" width="28.28515625" style="150" customWidth="1"/>
    <col min="5891" max="5891" width="17.85546875" style="150" customWidth="1"/>
    <col min="5892" max="5892" width="18.7109375" style="150" customWidth="1"/>
    <col min="5893" max="5893" width="23.7109375" style="150" customWidth="1"/>
    <col min="5894" max="5894" width="21.5703125" style="150" customWidth="1"/>
    <col min="5895" max="5895" width="20" style="150" customWidth="1"/>
    <col min="5896" max="5896" width="3.5703125" style="150" customWidth="1"/>
    <col min="5897" max="5897" width="4.140625" style="150" customWidth="1"/>
    <col min="5898" max="5898" width="7.28515625" style="150" customWidth="1"/>
    <col min="5899" max="5899" width="47.5703125" style="150" customWidth="1"/>
    <col min="5900" max="5900" width="9.85546875" style="150" customWidth="1"/>
    <col min="5901" max="5901" width="7.140625" style="150" customWidth="1"/>
    <col min="5902" max="5902" width="40" style="150" customWidth="1"/>
    <col min="5903" max="5903" width="22.28515625" style="150" customWidth="1"/>
    <col min="5904" max="5905" width="13" style="150" customWidth="1"/>
    <col min="5906" max="5906" width="38.140625" style="150" customWidth="1"/>
    <col min="5907" max="5907" width="9.42578125" style="150" customWidth="1"/>
    <col min="5908" max="5908" width="8.5703125" style="150" customWidth="1"/>
    <col min="5909" max="5909" width="9.7109375" style="150" customWidth="1"/>
    <col min="5910" max="6143" width="11.42578125" style="150"/>
    <col min="6144" max="6144" width="27.140625" style="150" customWidth="1"/>
    <col min="6145" max="6145" width="18" style="150" customWidth="1"/>
    <col min="6146" max="6146" width="28.28515625" style="150" customWidth="1"/>
    <col min="6147" max="6147" width="17.85546875" style="150" customWidth="1"/>
    <col min="6148" max="6148" width="18.7109375" style="150" customWidth="1"/>
    <col min="6149" max="6149" width="23.7109375" style="150" customWidth="1"/>
    <col min="6150" max="6150" width="21.5703125" style="150" customWidth="1"/>
    <col min="6151" max="6151" width="20" style="150" customWidth="1"/>
    <col min="6152" max="6152" width="3.5703125" style="150" customWidth="1"/>
    <col min="6153" max="6153" width="4.140625" style="150" customWidth="1"/>
    <col min="6154" max="6154" width="7.28515625" style="150" customWidth="1"/>
    <col min="6155" max="6155" width="47.5703125" style="150" customWidth="1"/>
    <col min="6156" max="6156" width="9.85546875" style="150" customWidth="1"/>
    <col min="6157" max="6157" width="7.140625" style="150" customWidth="1"/>
    <col min="6158" max="6158" width="40" style="150" customWidth="1"/>
    <col min="6159" max="6159" width="22.28515625" style="150" customWidth="1"/>
    <col min="6160" max="6161" width="13" style="150" customWidth="1"/>
    <col min="6162" max="6162" width="38.140625" style="150" customWidth="1"/>
    <col min="6163" max="6163" width="9.42578125" style="150" customWidth="1"/>
    <col min="6164" max="6164" width="8.5703125" style="150" customWidth="1"/>
    <col min="6165" max="6165" width="9.7109375" style="150" customWidth="1"/>
    <col min="6166" max="6399" width="11.42578125" style="150"/>
    <col min="6400" max="6400" width="27.140625" style="150" customWidth="1"/>
    <col min="6401" max="6401" width="18" style="150" customWidth="1"/>
    <col min="6402" max="6402" width="28.28515625" style="150" customWidth="1"/>
    <col min="6403" max="6403" width="17.85546875" style="150" customWidth="1"/>
    <col min="6404" max="6404" width="18.7109375" style="150" customWidth="1"/>
    <col min="6405" max="6405" width="23.7109375" style="150" customWidth="1"/>
    <col min="6406" max="6406" width="21.5703125" style="150" customWidth="1"/>
    <col min="6407" max="6407" width="20" style="150" customWidth="1"/>
    <col min="6408" max="6408" width="3.5703125" style="150" customWidth="1"/>
    <col min="6409" max="6409" width="4.140625" style="150" customWidth="1"/>
    <col min="6410" max="6410" width="7.28515625" style="150" customWidth="1"/>
    <col min="6411" max="6411" width="47.5703125" style="150" customWidth="1"/>
    <col min="6412" max="6412" width="9.85546875" style="150" customWidth="1"/>
    <col min="6413" max="6413" width="7.140625" style="150" customWidth="1"/>
    <col min="6414" max="6414" width="40" style="150" customWidth="1"/>
    <col min="6415" max="6415" width="22.28515625" style="150" customWidth="1"/>
    <col min="6416" max="6417" width="13" style="150" customWidth="1"/>
    <col min="6418" max="6418" width="38.140625" style="150" customWidth="1"/>
    <col min="6419" max="6419" width="9.42578125" style="150" customWidth="1"/>
    <col min="6420" max="6420" width="8.5703125" style="150" customWidth="1"/>
    <col min="6421" max="6421" width="9.7109375" style="150" customWidth="1"/>
    <col min="6422" max="6655" width="11.42578125" style="150"/>
    <col min="6656" max="6656" width="27.140625" style="150" customWidth="1"/>
    <col min="6657" max="6657" width="18" style="150" customWidth="1"/>
    <col min="6658" max="6658" width="28.28515625" style="150" customWidth="1"/>
    <col min="6659" max="6659" width="17.85546875" style="150" customWidth="1"/>
    <col min="6660" max="6660" width="18.7109375" style="150" customWidth="1"/>
    <col min="6661" max="6661" width="23.7109375" style="150" customWidth="1"/>
    <col min="6662" max="6662" width="21.5703125" style="150" customWidth="1"/>
    <col min="6663" max="6663" width="20" style="150" customWidth="1"/>
    <col min="6664" max="6664" width="3.5703125" style="150" customWidth="1"/>
    <col min="6665" max="6665" width="4.140625" style="150" customWidth="1"/>
    <col min="6666" max="6666" width="7.28515625" style="150" customWidth="1"/>
    <col min="6667" max="6667" width="47.5703125" style="150" customWidth="1"/>
    <col min="6668" max="6668" width="9.85546875" style="150" customWidth="1"/>
    <col min="6669" max="6669" width="7.140625" style="150" customWidth="1"/>
    <col min="6670" max="6670" width="40" style="150" customWidth="1"/>
    <col min="6671" max="6671" width="22.28515625" style="150" customWidth="1"/>
    <col min="6672" max="6673" width="13" style="150" customWidth="1"/>
    <col min="6674" max="6674" width="38.140625" style="150" customWidth="1"/>
    <col min="6675" max="6675" width="9.42578125" style="150" customWidth="1"/>
    <col min="6676" max="6676" width="8.5703125" style="150" customWidth="1"/>
    <col min="6677" max="6677" width="9.7109375" style="150" customWidth="1"/>
    <col min="6678" max="6911" width="11.42578125" style="150"/>
    <col min="6912" max="6912" width="27.140625" style="150" customWidth="1"/>
    <col min="6913" max="6913" width="18" style="150" customWidth="1"/>
    <col min="6914" max="6914" width="28.28515625" style="150" customWidth="1"/>
    <col min="6915" max="6915" width="17.85546875" style="150" customWidth="1"/>
    <col min="6916" max="6916" width="18.7109375" style="150" customWidth="1"/>
    <col min="6917" max="6917" width="23.7109375" style="150" customWidth="1"/>
    <col min="6918" max="6918" width="21.5703125" style="150" customWidth="1"/>
    <col min="6919" max="6919" width="20" style="150" customWidth="1"/>
    <col min="6920" max="6920" width="3.5703125" style="150" customWidth="1"/>
    <col min="6921" max="6921" width="4.140625" style="150" customWidth="1"/>
    <col min="6922" max="6922" width="7.28515625" style="150" customWidth="1"/>
    <col min="6923" max="6923" width="47.5703125" style="150" customWidth="1"/>
    <col min="6924" max="6924" width="9.85546875" style="150" customWidth="1"/>
    <col min="6925" max="6925" width="7.140625" style="150" customWidth="1"/>
    <col min="6926" max="6926" width="40" style="150" customWidth="1"/>
    <col min="6927" max="6927" width="22.28515625" style="150" customWidth="1"/>
    <col min="6928" max="6929" width="13" style="150" customWidth="1"/>
    <col min="6930" max="6930" width="38.140625" style="150" customWidth="1"/>
    <col min="6931" max="6931" width="9.42578125" style="150" customWidth="1"/>
    <col min="6932" max="6932" width="8.5703125" style="150" customWidth="1"/>
    <col min="6933" max="6933" width="9.7109375" style="150" customWidth="1"/>
    <col min="6934" max="7167" width="11.42578125" style="150"/>
    <col min="7168" max="7168" width="27.140625" style="150" customWidth="1"/>
    <col min="7169" max="7169" width="18" style="150" customWidth="1"/>
    <col min="7170" max="7170" width="28.28515625" style="150" customWidth="1"/>
    <col min="7171" max="7171" width="17.85546875" style="150" customWidth="1"/>
    <col min="7172" max="7172" width="18.7109375" style="150" customWidth="1"/>
    <col min="7173" max="7173" width="23.7109375" style="150" customWidth="1"/>
    <col min="7174" max="7174" width="21.5703125" style="150" customWidth="1"/>
    <col min="7175" max="7175" width="20" style="150" customWidth="1"/>
    <col min="7176" max="7176" width="3.5703125" style="150" customWidth="1"/>
    <col min="7177" max="7177" width="4.140625" style="150" customWidth="1"/>
    <col min="7178" max="7178" width="7.28515625" style="150" customWidth="1"/>
    <col min="7179" max="7179" width="47.5703125" style="150" customWidth="1"/>
    <col min="7180" max="7180" width="9.85546875" style="150" customWidth="1"/>
    <col min="7181" max="7181" width="7.140625" style="150" customWidth="1"/>
    <col min="7182" max="7182" width="40" style="150" customWidth="1"/>
    <col min="7183" max="7183" width="22.28515625" style="150" customWidth="1"/>
    <col min="7184" max="7185" width="13" style="150" customWidth="1"/>
    <col min="7186" max="7186" width="38.140625" style="150" customWidth="1"/>
    <col min="7187" max="7187" width="9.42578125" style="150" customWidth="1"/>
    <col min="7188" max="7188" width="8.5703125" style="150" customWidth="1"/>
    <col min="7189" max="7189" width="9.7109375" style="150" customWidth="1"/>
    <col min="7190" max="7423" width="11.42578125" style="150"/>
    <col min="7424" max="7424" width="27.140625" style="150" customWidth="1"/>
    <col min="7425" max="7425" width="18" style="150" customWidth="1"/>
    <col min="7426" max="7426" width="28.28515625" style="150" customWidth="1"/>
    <col min="7427" max="7427" width="17.85546875" style="150" customWidth="1"/>
    <col min="7428" max="7428" width="18.7109375" style="150" customWidth="1"/>
    <col min="7429" max="7429" width="23.7109375" style="150" customWidth="1"/>
    <col min="7430" max="7430" width="21.5703125" style="150" customWidth="1"/>
    <col min="7431" max="7431" width="20" style="150" customWidth="1"/>
    <col min="7432" max="7432" width="3.5703125" style="150" customWidth="1"/>
    <col min="7433" max="7433" width="4.140625" style="150" customWidth="1"/>
    <col min="7434" max="7434" width="7.28515625" style="150" customWidth="1"/>
    <col min="7435" max="7435" width="47.5703125" style="150" customWidth="1"/>
    <col min="7436" max="7436" width="9.85546875" style="150" customWidth="1"/>
    <col min="7437" max="7437" width="7.140625" style="150" customWidth="1"/>
    <col min="7438" max="7438" width="40" style="150" customWidth="1"/>
    <col min="7439" max="7439" width="22.28515625" style="150" customWidth="1"/>
    <col min="7440" max="7441" width="13" style="150" customWidth="1"/>
    <col min="7442" max="7442" width="38.140625" style="150" customWidth="1"/>
    <col min="7443" max="7443" width="9.42578125" style="150" customWidth="1"/>
    <col min="7444" max="7444" width="8.5703125" style="150" customWidth="1"/>
    <col min="7445" max="7445" width="9.7109375" style="150" customWidth="1"/>
    <col min="7446" max="7679" width="11.42578125" style="150"/>
    <col min="7680" max="7680" width="27.140625" style="150" customWidth="1"/>
    <col min="7681" max="7681" width="18" style="150" customWidth="1"/>
    <col min="7682" max="7682" width="28.28515625" style="150" customWidth="1"/>
    <col min="7683" max="7683" width="17.85546875" style="150" customWidth="1"/>
    <col min="7684" max="7684" width="18.7109375" style="150" customWidth="1"/>
    <col min="7685" max="7685" width="23.7109375" style="150" customWidth="1"/>
    <col min="7686" max="7686" width="21.5703125" style="150" customWidth="1"/>
    <col min="7687" max="7687" width="20" style="150" customWidth="1"/>
    <col min="7688" max="7688" width="3.5703125" style="150" customWidth="1"/>
    <col min="7689" max="7689" width="4.140625" style="150" customWidth="1"/>
    <col min="7690" max="7690" width="7.28515625" style="150" customWidth="1"/>
    <col min="7691" max="7691" width="47.5703125" style="150" customWidth="1"/>
    <col min="7692" max="7692" width="9.85546875" style="150" customWidth="1"/>
    <col min="7693" max="7693" width="7.140625" style="150" customWidth="1"/>
    <col min="7694" max="7694" width="40" style="150" customWidth="1"/>
    <col min="7695" max="7695" width="22.28515625" style="150" customWidth="1"/>
    <col min="7696" max="7697" width="13" style="150" customWidth="1"/>
    <col min="7698" max="7698" width="38.140625" style="150" customWidth="1"/>
    <col min="7699" max="7699" width="9.42578125" style="150" customWidth="1"/>
    <col min="7700" max="7700" width="8.5703125" style="150" customWidth="1"/>
    <col min="7701" max="7701" width="9.7109375" style="150" customWidth="1"/>
    <col min="7702" max="7935" width="11.42578125" style="150"/>
    <col min="7936" max="7936" width="27.140625" style="150" customWidth="1"/>
    <col min="7937" max="7937" width="18" style="150" customWidth="1"/>
    <col min="7938" max="7938" width="28.28515625" style="150" customWidth="1"/>
    <col min="7939" max="7939" width="17.85546875" style="150" customWidth="1"/>
    <col min="7940" max="7940" width="18.7109375" style="150" customWidth="1"/>
    <col min="7941" max="7941" width="23.7109375" style="150" customWidth="1"/>
    <col min="7942" max="7942" width="21.5703125" style="150" customWidth="1"/>
    <col min="7943" max="7943" width="20" style="150" customWidth="1"/>
    <col min="7944" max="7944" width="3.5703125" style="150" customWidth="1"/>
    <col min="7945" max="7945" width="4.140625" style="150" customWidth="1"/>
    <col min="7946" max="7946" width="7.28515625" style="150" customWidth="1"/>
    <col min="7947" max="7947" width="47.5703125" style="150" customWidth="1"/>
    <col min="7948" max="7948" width="9.85546875" style="150" customWidth="1"/>
    <col min="7949" max="7949" width="7.140625" style="150" customWidth="1"/>
    <col min="7950" max="7950" width="40" style="150" customWidth="1"/>
    <col min="7951" max="7951" width="22.28515625" style="150" customWidth="1"/>
    <col min="7952" max="7953" width="13" style="150" customWidth="1"/>
    <col min="7954" max="7954" width="38.140625" style="150" customWidth="1"/>
    <col min="7955" max="7955" width="9.42578125" style="150" customWidth="1"/>
    <col min="7956" max="7956" width="8.5703125" style="150" customWidth="1"/>
    <col min="7957" max="7957" width="9.7109375" style="150" customWidth="1"/>
    <col min="7958" max="8191" width="11.42578125" style="150"/>
    <col min="8192" max="8192" width="27.140625" style="150" customWidth="1"/>
    <col min="8193" max="8193" width="18" style="150" customWidth="1"/>
    <col min="8194" max="8194" width="28.28515625" style="150" customWidth="1"/>
    <col min="8195" max="8195" width="17.85546875" style="150" customWidth="1"/>
    <col min="8196" max="8196" width="18.7109375" style="150" customWidth="1"/>
    <col min="8197" max="8197" width="23.7109375" style="150" customWidth="1"/>
    <col min="8198" max="8198" width="21.5703125" style="150" customWidth="1"/>
    <col min="8199" max="8199" width="20" style="150" customWidth="1"/>
    <col min="8200" max="8200" width="3.5703125" style="150" customWidth="1"/>
    <col min="8201" max="8201" width="4.140625" style="150" customWidth="1"/>
    <col min="8202" max="8202" width="7.28515625" style="150" customWidth="1"/>
    <col min="8203" max="8203" width="47.5703125" style="150" customWidth="1"/>
    <col min="8204" max="8204" width="9.85546875" style="150" customWidth="1"/>
    <col min="8205" max="8205" width="7.140625" style="150" customWidth="1"/>
    <col min="8206" max="8206" width="40" style="150" customWidth="1"/>
    <col min="8207" max="8207" width="22.28515625" style="150" customWidth="1"/>
    <col min="8208" max="8209" width="13" style="150" customWidth="1"/>
    <col min="8210" max="8210" width="38.140625" style="150" customWidth="1"/>
    <col min="8211" max="8211" width="9.42578125" style="150" customWidth="1"/>
    <col min="8212" max="8212" width="8.5703125" style="150" customWidth="1"/>
    <col min="8213" max="8213" width="9.7109375" style="150" customWidth="1"/>
    <col min="8214" max="8447" width="11.42578125" style="150"/>
    <col min="8448" max="8448" width="27.140625" style="150" customWidth="1"/>
    <col min="8449" max="8449" width="18" style="150" customWidth="1"/>
    <col min="8450" max="8450" width="28.28515625" style="150" customWidth="1"/>
    <col min="8451" max="8451" width="17.85546875" style="150" customWidth="1"/>
    <col min="8452" max="8452" width="18.7109375" style="150" customWidth="1"/>
    <col min="8453" max="8453" width="23.7109375" style="150" customWidth="1"/>
    <col min="8454" max="8454" width="21.5703125" style="150" customWidth="1"/>
    <col min="8455" max="8455" width="20" style="150" customWidth="1"/>
    <col min="8456" max="8456" width="3.5703125" style="150" customWidth="1"/>
    <col min="8457" max="8457" width="4.140625" style="150" customWidth="1"/>
    <col min="8458" max="8458" width="7.28515625" style="150" customWidth="1"/>
    <col min="8459" max="8459" width="47.5703125" style="150" customWidth="1"/>
    <col min="8460" max="8460" width="9.85546875" style="150" customWidth="1"/>
    <col min="8461" max="8461" width="7.140625" style="150" customWidth="1"/>
    <col min="8462" max="8462" width="40" style="150" customWidth="1"/>
    <col min="8463" max="8463" width="22.28515625" style="150" customWidth="1"/>
    <col min="8464" max="8465" width="13" style="150" customWidth="1"/>
    <col min="8466" max="8466" width="38.140625" style="150" customWidth="1"/>
    <col min="8467" max="8467" width="9.42578125" style="150" customWidth="1"/>
    <col min="8468" max="8468" width="8.5703125" style="150" customWidth="1"/>
    <col min="8469" max="8469" width="9.7109375" style="150" customWidth="1"/>
    <col min="8470" max="8703" width="11.42578125" style="150"/>
    <col min="8704" max="8704" width="27.140625" style="150" customWidth="1"/>
    <col min="8705" max="8705" width="18" style="150" customWidth="1"/>
    <col min="8706" max="8706" width="28.28515625" style="150" customWidth="1"/>
    <col min="8707" max="8707" width="17.85546875" style="150" customWidth="1"/>
    <col min="8708" max="8708" width="18.7109375" style="150" customWidth="1"/>
    <col min="8709" max="8709" width="23.7109375" style="150" customWidth="1"/>
    <col min="8710" max="8710" width="21.5703125" style="150" customWidth="1"/>
    <col min="8711" max="8711" width="20" style="150" customWidth="1"/>
    <col min="8712" max="8712" width="3.5703125" style="150" customWidth="1"/>
    <col min="8713" max="8713" width="4.140625" style="150" customWidth="1"/>
    <col min="8714" max="8714" width="7.28515625" style="150" customWidth="1"/>
    <col min="8715" max="8715" width="47.5703125" style="150" customWidth="1"/>
    <col min="8716" max="8716" width="9.85546875" style="150" customWidth="1"/>
    <col min="8717" max="8717" width="7.140625" style="150" customWidth="1"/>
    <col min="8718" max="8718" width="40" style="150" customWidth="1"/>
    <col min="8719" max="8719" width="22.28515625" style="150" customWidth="1"/>
    <col min="8720" max="8721" width="13" style="150" customWidth="1"/>
    <col min="8722" max="8722" width="38.140625" style="150" customWidth="1"/>
    <col min="8723" max="8723" width="9.42578125" style="150" customWidth="1"/>
    <col min="8724" max="8724" width="8.5703125" style="150" customWidth="1"/>
    <col min="8725" max="8725" width="9.7109375" style="150" customWidth="1"/>
    <col min="8726" max="8959" width="11.42578125" style="150"/>
    <col min="8960" max="8960" width="27.140625" style="150" customWidth="1"/>
    <col min="8961" max="8961" width="18" style="150" customWidth="1"/>
    <col min="8962" max="8962" width="28.28515625" style="150" customWidth="1"/>
    <col min="8963" max="8963" width="17.85546875" style="150" customWidth="1"/>
    <col min="8964" max="8964" width="18.7109375" style="150" customWidth="1"/>
    <col min="8965" max="8965" width="23.7109375" style="150" customWidth="1"/>
    <col min="8966" max="8966" width="21.5703125" style="150" customWidth="1"/>
    <col min="8967" max="8967" width="20" style="150" customWidth="1"/>
    <col min="8968" max="8968" width="3.5703125" style="150" customWidth="1"/>
    <col min="8969" max="8969" width="4.140625" style="150" customWidth="1"/>
    <col min="8970" max="8970" width="7.28515625" style="150" customWidth="1"/>
    <col min="8971" max="8971" width="47.5703125" style="150" customWidth="1"/>
    <col min="8972" max="8972" width="9.85546875" style="150" customWidth="1"/>
    <col min="8973" max="8973" width="7.140625" style="150" customWidth="1"/>
    <col min="8974" max="8974" width="40" style="150" customWidth="1"/>
    <col min="8975" max="8975" width="22.28515625" style="150" customWidth="1"/>
    <col min="8976" max="8977" width="13" style="150" customWidth="1"/>
    <col min="8978" max="8978" width="38.140625" style="150" customWidth="1"/>
    <col min="8979" max="8979" width="9.42578125" style="150" customWidth="1"/>
    <col min="8980" max="8980" width="8.5703125" style="150" customWidth="1"/>
    <col min="8981" max="8981" width="9.7109375" style="150" customWidth="1"/>
    <col min="8982" max="9215" width="11.42578125" style="150"/>
    <col min="9216" max="9216" width="27.140625" style="150" customWidth="1"/>
    <col min="9217" max="9217" width="18" style="150" customWidth="1"/>
    <col min="9218" max="9218" width="28.28515625" style="150" customWidth="1"/>
    <col min="9219" max="9219" width="17.85546875" style="150" customWidth="1"/>
    <col min="9220" max="9220" width="18.7109375" style="150" customWidth="1"/>
    <col min="9221" max="9221" width="23.7109375" style="150" customWidth="1"/>
    <col min="9222" max="9222" width="21.5703125" style="150" customWidth="1"/>
    <col min="9223" max="9223" width="20" style="150" customWidth="1"/>
    <col min="9224" max="9224" width="3.5703125" style="150" customWidth="1"/>
    <col min="9225" max="9225" width="4.140625" style="150" customWidth="1"/>
    <col min="9226" max="9226" width="7.28515625" style="150" customWidth="1"/>
    <col min="9227" max="9227" width="47.5703125" style="150" customWidth="1"/>
    <col min="9228" max="9228" width="9.85546875" style="150" customWidth="1"/>
    <col min="9229" max="9229" width="7.140625" style="150" customWidth="1"/>
    <col min="9230" max="9230" width="40" style="150" customWidth="1"/>
    <col min="9231" max="9231" width="22.28515625" style="150" customWidth="1"/>
    <col min="9232" max="9233" width="13" style="150" customWidth="1"/>
    <col min="9234" max="9234" width="38.140625" style="150" customWidth="1"/>
    <col min="9235" max="9235" width="9.42578125" style="150" customWidth="1"/>
    <col min="9236" max="9236" width="8.5703125" style="150" customWidth="1"/>
    <col min="9237" max="9237" width="9.7109375" style="150" customWidth="1"/>
    <col min="9238" max="9471" width="11.42578125" style="150"/>
    <col min="9472" max="9472" width="27.140625" style="150" customWidth="1"/>
    <col min="9473" max="9473" width="18" style="150" customWidth="1"/>
    <col min="9474" max="9474" width="28.28515625" style="150" customWidth="1"/>
    <col min="9475" max="9475" width="17.85546875" style="150" customWidth="1"/>
    <col min="9476" max="9476" width="18.7109375" style="150" customWidth="1"/>
    <col min="9477" max="9477" width="23.7109375" style="150" customWidth="1"/>
    <col min="9478" max="9478" width="21.5703125" style="150" customWidth="1"/>
    <col min="9479" max="9479" width="20" style="150" customWidth="1"/>
    <col min="9480" max="9480" width="3.5703125" style="150" customWidth="1"/>
    <col min="9481" max="9481" width="4.140625" style="150" customWidth="1"/>
    <col min="9482" max="9482" width="7.28515625" style="150" customWidth="1"/>
    <col min="9483" max="9483" width="47.5703125" style="150" customWidth="1"/>
    <col min="9484" max="9484" width="9.85546875" style="150" customWidth="1"/>
    <col min="9485" max="9485" width="7.140625" style="150" customWidth="1"/>
    <col min="9486" max="9486" width="40" style="150" customWidth="1"/>
    <col min="9487" max="9487" width="22.28515625" style="150" customWidth="1"/>
    <col min="9488" max="9489" width="13" style="150" customWidth="1"/>
    <col min="9490" max="9490" width="38.140625" style="150" customWidth="1"/>
    <col min="9491" max="9491" width="9.42578125" style="150" customWidth="1"/>
    <col min="9492" max="9492" width="8.5703125" style="150" customWidth="1"/>
    <col min="9493" max="9493" width="9.7109375" style="150" customWidth="1"/>
    <col min="9494" max="9727" width="11.42578125" style="150"/>
    <col min="9728" max="9728" width="27.140625" style="150" customWidth="1"/>
    <col min="9729" max="9729" width="18" style="150" customWidth="1"/>
    <col min="9730" max="9730" width="28.28515625" style="150" customWidth="1"/>
    <col min="9731" max="9731" width="17.85546875" style="150" customWidth="1"/>
    <col min="9732" max="9732" width="18.7109375" style="150" customWidth="1"/>
    <col min="9733" max="9733" width="23.7109375" style="150" customWidth="1"/>
    <col min="9734" max="9734" width="21.5703125" style="150" customWidth="1"/>
    <col min="9735" max="9735" width="20" style="150" customWidth="1"/>
    <col min="9736" max="9736" width="3.5703125" style="150" customWidth="1"/>
    <col min="9737" max="9737" width="4.140625" style="150" customWidth="1"/>
    <col min="9738" max="9738" width="7.28515625" style="150" customWidth="1"/>
    <col min="9739" max="9739" width="47.5703125" style="150" customWidth="1"/>
    <col min="9740" max="9740" width="9.85546875" style="150" customWidth="1"/>
    <col min="9741" max="9741" width="7.140625" style="150" customWidth="1"/>
    <col min="9742" max="9742" width="40" style="150" customWidth="1"/>
    <col min="9743" max="9743" width="22.28515625" style="150" customWidth="1"/>
    <col min="9744" max="9745" width="13" style="150" customWidth="1"/>
    <col min="9746" max="9746" width="38.140625" style="150" customWidth="1"/>
    <col min="9747" max="9747" width="9.42578125" style="150" customWidth="1"/>
    <col min="9748" max="9748" width="8.5703125" style="150" customWidth="1"/>
    <col min="9749" max="9749" width="9.7109375" style="150" customWidth="1"/>
    <col min="9750" max="9983" width="11.42578125" style="150"/>
    <col min="9984" max="9984" width="27.140625" style="150" customWidth="1"/>
    <col min="9985" max="9985" width="18" style="150" customWidth="1"/>
    <col min="9986" max="9986" width="28.28515625" style="150" customWidth="1"/>
    <col min="9987" max="9987" width="17.85546875" style="150" customWidth="1"/>
    <col min="9988" max="9988" width="18.7109375" style="150" customWidth="1"/>
    <col min="9989" max="9989" width="23.7109375" style="150" customWidth="1"/>
    <col min="9990" max="9990" width="21.5703125" style="150" customWidth="1"/>
    <col min="9991" max="9991" width="20" style="150" customWidth="1"/>
    <col min="9992" max="9992" width="3.5703125" style="150" customWidth="1"/>
    <col min="9993" max="9993" width="4.140625" style="150" customWidth="1"/>
    <col min="9994" max="9994" width="7.28515625" style="150" customWidth="1"/>
    <col min="9995" max="9995" width="47.5703125" style="150" customWidth="1"/>
    <col min="9996" max="9996" width="9.85546875" style="150" customWidth="1"/>
    <col min="9997" max="9997" width="7.140625" style="150" customWidth="1"/>
    <col min="9998" max="9998" width="40" style="150" customWidth="1"/>
    <col min="9999" max="9999" width="22.28515625" style="150" customWidth="1"/>
    <col min="10000" max="10001" width="13" style="150" customWidth="1"/>
    <col min="10002" max="10002" width="38.140625" style="150" customWidth="1"/>
    <col min="10003" max="10003" width="9.42578125" style="150" customWidth="1"/>
    <col min="10004" max="10004" width="8.5703125" style="150" customWidth="1"/>
    <col min="10005" max="10005" width="9.7109375" style="150" customWidth="1"/>
    <col min="10006" max="10239" width="11.42578125" style="150"/>
    <col min="10240" max="10240" width="27.140625" style="150" customWidth="1"/>
    <col min="10241" max="10241" width="18" style="150" customWidth="1"/>
    <col min="10242" max="10242" width="28.28515625" style="150" customWidth="1"/>
    <col min="10243" max="10243" width="17.85546875" style="150" customWidth="1"/>
    <col min="10244" max="10244" width="18.7109375" style="150" customWidth="1"/>
    <col min="10245" max="10245" width="23.7109375" style="150" customWidth="1"/>
    <col min="10246" max="10246" width="21.5703125" style="150" customWidth="1"/>
    <col min="10247" max="10247" width="20" style="150" customWidth="1"/>
    <col min="10248" max="10248" width="3.5703125" style="150" customWidth="1"/>
    <col min="10249" max="10249" width="4.140625" style="150" customWidth="1"/>
    <col min="10250" max="10250" width="7.28515625" style="150" customWidth="1"/>
    <col min="10251" max="10251" width="47.5703125" style="150" customWidth="1"/>
    <col min="10252" max="10252" width="9.85546875" style="150" customWidth="1"/>
    <col min="10253" max="10253" width="7.140625" style="150" customWidth="1"/>
    <col min="10254" max="10254" width="40" style="150" customWidth="1"/>
    <col min="10255" max="10255" width="22.28515625" style="150" customWidth="1"/>
    <col min="10256" max="10257" width="13" style="150" customWidth="1"/>
    <col min="10258" max="10258" width="38.140625" style="150" customWidth="1"/>
    <col min="10259" max="10259" width="9.42578125" style="150" customWidth="1"/>
    <col min="10260" max="10260" width="8.5703125" style="150" customWidth="1"/>
    <col min="10261" max="10261" width="9.7109375" style="150" customWidth="1"/>
    <col min="10262" max="10495" width="11.42578125" style="150"/>
    <col min="10496" max="10496" width="27.140625" style="150" customWidth="1"/>
    <col min="10497" max="10497" width="18" style="150" customWidth="1"/>
    <col min="10498" max="10498" width="28.28515625" style="150" customWidth="1"/>
    <col min="10499" max="10499" width="17.85546875" style="150" customWidth="1"/>
    <col min="10500" max="10500" width="18.7109375" style="150" customWidth="1"/>
    <col min="10501" max="10501" width="23.7109375" style="150" customWidth="1"/>
    <col min="10502" max="10502" width="21.5703125" style="150" customWidth="1"/>
    <col min="10503" max="10503" width="20" style="150" customWidth="1"/>
    <col min="10504" max="10504" width="3.5703125" style="150" customWidth="1"/>
    <col min="10505" max="10505" width="4.140625" style="150" customWidth="1"/>
    <col min="10506" max="10506" width="7.28515625" style="150" customWidth="1"/>
    <col min="10507" max="10507" width="47.5703125" style="150" customWidth="1"/>
    <col min="10508" max="10508" width="9.85546875" style="150" customWidth="1"/>
    <col min="10509" max="10509" width="7.140625" style="150" customWidth="1"/>
    <col min="10510" max="10510" width="40" style="150" customWidth="1"/>
    <col min="10511" max="10511" width="22.28515625" style="150" customWidth="1"/>
    <col min="10512" max="10513" width="13" style="150" customWidth="1"/>
    <col min="10514" max="10514" width="38.140625" style="150" customWidth="1"/>
    <col min="10515" max="10515" width="9.42578125" style="150" customWidth="1"/>
    <col min="10516" max="10516" width="8.5703125" style="150" customWidth="1"/>
    <col min="10517" max="10517" width="9.7109375" style="150" customWidth="1"/>
    <col min="10518" max="10751" width="11.42578125" style="150"/>
    <col min="10752" max="10752" width="27.140625" style="150" customWidth="1"/>
    <col min="10753" max="10753" width="18" style="150" customWidth="1"/>
    <col min="10754" max="10754" width="28.28515625" style="150" customWidth="1"/>
    <col min="10755" max="10755" width="17.85546875" style="150" customWidth="1"/>
    <col min="10756" max="10756" width="18.7109375" style="150" customWidth="1"/>
    <col min="10757" max="10757" width="23.7109375" style="150" customWidth="1"/>
    <col min="10758" max="10758" width="21.5703125" style="150" customWidth="1"/>
    <col min="10759" max="10759" width="20" style="150" customWidth="1"/>
    <col min="10760" max="10760" width="3.5703125" style="150" customWidth="1"/>
    <col min="10761" max="10761" width="4.140625" style="150" customWidth="1"/>
    <col min="10762" max="10762" width="7.28515625" style="150" customWidth="1"/>
    <col min="10763" max="10763" width="47.5703125" style="150" customWidth="1"/>
    <col min="10764" max="10764" width="9.85546875" style="150" customWidth="1"/>
    <col min="10765" max="10765" width="7.140625" style="150" customWidth="1"/>
    <col min="10766" max="10766" width="40" style="150" customWidth="1"/>
    <col min="10767" max="10767" width="22.28515625" style="150" customWidth="1"/>
    <col min="10768" max="10769" width="13" style="150" customWidth="1"/>
    <col min="10770" max="10770" width="38.140625" style="150" customWidth="1"/>
    <col min="10771" max="10771" width="9.42578125" style="150" customWidth="1"/>
    <col min="10772" max="10772" width="8.5703125" style="150" customWidth="1"/>
    <col min="10773" max="10773" width="9.7109375" style="150" customWidth="1"/>
    <col min="10774" max="11007" width="11.42578125" style="150"/>
    <col min="11008" max="11008" width="27.140625" style="150" customWidth="1"/>
    <col min="11009" max="11009" width="18" style="150" customWidth="1"/>
    <col min="11010" max="11010" width="28.28515625" style="150" customWidth="1"/>
    <col min="11011" max="11011" width="17.85546875" style="150" customWidth="1"/>
    <col min="11012" max="11012" width="18.7109375" style="150" customWidth="1"/>
    <col min="11013" max="11013" width="23.7109375" style="150" customWidth="1"/>
    <col min="11014" max="11014" width="21.5703125" style="150" customWidth="1"/>
    <col min="11015" max="11015" width="20" style="150" customWidth="1"/>
    <col min="11016" max="11016" width="3.5703125" style="150" customWidth="1"/>
    <col min="11017" max="11017" width="4.140625" style="150" customWidth="1"/>
    <col min="11018" max="11018" width="7.28515625" style="150" customWidth="1"/>
    <col min="11019" max="11019" width="47.5703125" style="150" customWidth="1"/>
    <col min="11020" max="11020" width="9.85546875" style="150" customWidth="1"/>
    <col min="11021" max="11021" width="7.140625" style="150" customWidth="1"/>
    <col min="11022" max="11022" width="40" style="150" customWidth="1"/>
    <col min="11023" max="11023" width="22.28515625" style="150" customWidth="1"/>
    <col min="11024" max="11025" width="13" style="150" customWidth="1"/>
    <col min="11026" max="11026" width="38.140625" style="150" customWidth="1"/>
    <col min="11027" max="11027" width="9.42578125" style="150" customWidth="1"/>
    <col min="11028" max="11028" width="8.5703125" style="150" customWidth="1"/>
    <col min="11029" max="11029" width="9.7109375" style="150" customWidth="1"/>
    <col min="11030" max="11263" width="11.42578125" style="150"/>
    <col min="11264" max="11264" width="27.140625" style="150" customWidth="1"/>
    <col min="11265" max="11265" width="18" style="150" customWidth="1"/>
    <col min="11266" max="11266" width="28.28515625" style="150" customWidth="1"/>
    <col min="11267" max="11267" width="17.85546875" style="150" customWidth="1"/>
    <col min="11268" max="11268" width="18.7109375" style="150" customWidth="1"/>
    <col min="11269" max="11269" width="23.7109375" style="150" customWidth="1"/>
    <col min="11270" max="11270" width="21.5703125" style="150" customWidth="1"/>
    <col min="11271" max="11271" width="20" style="150" customWidth="1"/>
    <col min="11272" max="11272" width="3.5703125" style="150" customWidth="1"/>
    <col min="11273" max="11273" width="4.140625" style="150" customWidth="1"/>
    <col min="11274" max="11274" width="7.28515625" style="150" customWidth="1"/>
    <col min="11275" max="11275" width="47.5703125" style="150" customWidth="1"/>
    <col min="11276" max="11276" width="9.85546875" style="150" customWidth="1"/>
    <col min="11277" max="11277" width="7.140625" style="150" customWidth="1"/>
    <col min="11278" max="11278" width="40" style="150" customWidth="1"/>
    <col min="11279" max="11279" width="22.28515625" style="150" customWidth="1"/>
    <col min="11280" max="11281" width="13" style="150" customWidth="1"/>
    <col min="11282" max="11282" width="38.140625" style="150" customWidth="1"/>
    <col min="11283" max="11283" width="9.42578125" style="150" customWidth="1"/>
    <col min="11284" max="11284" width="8.5703125" style="150" customWidth="1"/>
    <col min="11285" max="11285" width="9.7109375" style="150" customWidth="1"/>
    <col min="11286" max="11519" width="11.42578125" style="150"/>
    <col min="11520" max="11520" width="27.140625" style="150" customWidth="1"/>
    <col min="11521" max="11521" width="18" style="150" customWidth="1"/>
    <col min="11522" max="11522" width="28.28515625" style="150" customWidth="1"/>
    <col min="11523" max="11523" width="17.85546875" style="150" customWidth="1"/>
    <col min="11524" max="11524" width="18.7109375" style="150" customWidth="1"/>
    <col min="11525" max="11525" width="23.7109375" style="150" customWidth="1"/>
    <col min="11526" max="11526" width="21.5703125" style="150" customWidth="1"/>
    <col min="11527" max="11527" width="20" style="150" customWidth="1"/>
    <col min="11528" max="11528" width="3.5703125" style="150" customWidth="1"/>
    <col min="11529" max="11529" width="4.140625" style="150" customWidth="1"/>
    <col min="11530" max="11530" width="7.28515625" style="150" customWidth="1"/>
    <col min="11531" max="11531" width="47.5703125" style="150" customWidth="1"/>
    <col min="11532" max="11532" width="9.85546875" style="150" customWidth="1"/>
    <col min="11533" max="11533" width="7.140625" style="150" customWidth="1"/>
    <col min="11534" max="11534" width="40" style="150" customWidth="1"/>
    <col min="11535" max="11535" width="22.28515625" style="150" customWidth="1"/>
    <col min="11536" max="11537" width="13" style="150" customWidth="1"/>
    <col min="11538" max="11538" width="38.140625" style="150" customWidth="1"/>
    <col min="11539" max="11539" width="9.42578125" style="150" customWidth="1"/>
    <col min="11540" max="11540" width="8.5703125" style="150" customWidth="1"/>
    <col min="11541" max="11541" width="9.7109375" style="150" customWidth="1"/>
    <col min="11542" max="11775" width="11.42578125" style="150"/>
    <col min="11776" max="11776" width="27.140625" style="150" customWidth="1"/>
    <col min="11777" max="11777" width="18" style="150" customWidth="1"/>
    <col min="11778" max="11778" width="28.28515625" style="150" customWidth="1"/>
    <col min="11779" max="11779" width="17.85546875" style="150" customWidth="1"/>
    <col min="11780" max="11780" width="18.7109375" style="150" customWidth="1"/>
    <col min="11781" max="11781" width="23.7109375" style="150" customWidth="1"/>
    <col min="11782" max="11782" width="21.5703125" style="150" customWidth="1"/>
    <col min="11783" max="11783" width="20" style="150" customWidth="1"/>
    <col min="11784" max="11784" width="3.5703125" style="150" customWidth="1"/>
    <col min="11785" max="11785" width="4.140625" style="150" customWidth="1"/>
    <col min="11786" max="11786" width="7.28515625" style="150" customWidth="1"/>
    <col min="11787" max="11787" width="47.5703125" style="150" customWidth="1"/>
    <col min="11788" max="11788" width="9.85546875" style="150" customWidth="1"/>
    <col min="11789" max="11789" width="7.140625" style="150" customWidth="1"/>
    <col min="11790" max="11790" width="40" style="150" customWidth="1"/>
    <col min="11791" max="11791" width="22.28515625" style="150" customWidth="1"/>
    <col min="11792" max="11793" width="13" style="150" customWidth="1"/>
    <col min="11794" max="11794" width="38.140625" style="150" customWidth="1"/>
    <col min="11795" max="11795" width="9.42578125" style="150" customWidth="1"/>
    <col min="11796" max="11796" width="8.5703125" style="150" customWidth="1"/>
    <col min="11797" max="11797" width="9.7109375" style="150" customWidth="1"/>
    <col min="11798" max="12031" width="11.42578125" style="150"/>
    <col min="12032" max="12032" width="27.140625" style="150" customWidth="1"/>
    <col min="12033" max="12033" width="18" style="150" customWidth="1"/>
    <col min="12034" max="12034" width="28.28515625" style="150" customWidth="1"/>
    <col min="12035" max="12035" width="17.85546875" style="150" customWidth="1"/>
    <col min="12036" max="12036" width="18.7109375" style="150" customWidth="1"/>
    <col min="12037" max="12037" width="23.7109375" style="150" customWidth="1"/>
    <col min="12038" max="12038" width="21.5703125" style="150" customWidth="1"/>
    <col min="12039" max="12039" width="20" style="150" customWidth="1"/>
    <col min="12040" max="12040" width="3.5703125" style="150" customWidth="1"/>
    <col min="12041" max="12041" width="4.140625" style="150" customWidth="1"/>
    <col min="12042" max="12042" width="7.28515625" style="150" customWidth="1"/>
    <col min="12043" max="12043" width="47.5703125" style="150" customWidth="1"/>
    <col min="12044" max="12044" width="9.85546875" style="150" customWidth="1"/>
    <col min="12045" max="12045" width="7.140625" style="150" customWidth="1"/>
    <col min="12046" max="12046" width="40" style="150" customWidth="1"/>
    <col min="12047" max="12047" width="22.28515625" style="150" customWidth="1"/>
    <col min="12048" max="12049" width="13" style="150" customWidth="1"/>
    <col min="12050" max="12050" width="38.140625" style="150" customWidth="1"/>
    <col min="12051" max="12051" width="9.42578125" style="150" customWidth="1"/>
    <col min="12052" max="12052" width="8.5703125" style="150" customWidth="1"/>
    <col min="12053" max="12053" width="9.7109375" style="150" customWidth="1"/>
    <col min="12054" max="12287" width="11.42578125" style="150"/>
    <col min="12288" max="12288" width="27.140625" style="150" customWidth="1"/>
    <col min="12289" max="12289" width="18" style="150" customWidth="1"/>
    <col min="12290" max="12290" width="28.28515625" style="150" customWidth="1"/>
    <col min="12291" max="12291" width="17.85546875" style="150" customWidth="1"/>
    <col min="12292" max="12292" width="18.7109375" style="150" customWidth="1"/>
    <col min="12293" max="12293" width="23.7109375" style="150" customWidth="1"/>
    <col min="12294" max="12294" width="21.5703125" style="150" customWidth="1"/>
    <col min="12295" max="12295" width="20" style="150" customWidth="1"/>
    <col min="12296" max="12296" width="3.5703125" style="150" customWidth="1"/>
    <col min="12297" max="12297" width="4.140625" style="150" customWidth="1"/>
    <col min="12298" max="12298" width="7.28515625" style="150" customWidth="1"/>
    <col min="12299" max="12299" width="47.5703125" style="150" customWidth="1"/>
    <col min="12300" max="12300" width="9.85546875" style="150" customWidth="1"/>
    <col min="12301" max="12301" width="7.140625" style="150" customWidth="1"/>
    <col min="12302" max="12302" width="40" style="150" customWidth="1"/>
    <col min="12303" max="12303" width="22.28515625" style="150" customWidth="1"/>
    <col min="12304" max="12305" width="13" style="150" customWidth="1"/>
    <col min="12306" max="12306" width="38.140625" style="150" customWidth="1"/>
    <col min="12307" max="12307" width="9.42578125" style="150" customWidth="1"/>
    <col min="12308" max="12308" width="8.5703125" style="150" customWidth="1"/>
    <col min="12309" max="12309" width="9.7109375" style="150" customWidth="1"/>
    <col min="12310" max="12543" width="11.42578125" style="150"/>
    <col min="12544" max="12544" width="27.140625" style="150" customWidth="1"/>
    <col min="12545" max="12545" width="18" style="150" customWidth="1"/>
    <col min="12546" max="12546" width="28.28515625" style="150" customWidth="1"/>
    <col min="12547" max="12547" width="17.85546875" style="150" customWidth="1"/>
    <col min="12548" max="12548" width="18.7109375" style="150" customWidth="1"/>
    <col min="12549" max="12549" width="23.7109375" style="150" customWidth="1"/>
    <col min="12550" max="12550" width="21.5703125" style="150" customWidth="1"/>
    <col min="12551" max="12551" width="20" style="150" customWidth="1"/>
    <col min="12552" max="12552" width="3.5703125" style="150" customWidth="1"/>
    <col min="12553" max="12553" width="4.140625" style="150" customWidth="1"/>
    <col min="12554" max="12554" width="7.28515625" style="150" customWidth="1"/>
    <col min="12555" max="12555" width="47.5703125" style="150" customWidth="1"/>
    <col min="12556" max="12556" width="9.85546875" style="150" customWidth="1"/>
    <col min="12557" max="12557" width="7.140625" style="150" customWidth="1"/>
    <col min="12558" max="12558" width="40" style="150" customWidth="1"/>
    <col min="12559" max="12559" width="22.28515625" style="150" customWidth="1"/>
    <col min="12560" max="12561" width="13" style="150" customWidth="1"/>
    <col min="12562" max="12562" width="38.140625" style="150" customWidth="1"/>
    <col min="12563" max="12563" width="9.42578125" style="150" customWidth="1"/>
    <col min="12564" max="12564" width="8.5703125" style="150" customWidth="1"/>
    <col min="12565" max="12565" width="9.7109375" style="150" customWidth="1"/>
    <col min="12566" max="12799" width="11.42578125" style="150"/>
    <col min="12800" max="12800" width="27.140625" style="150" customWidth="1"/>
    <col min="12801" max="12801" width="18" style="150" customWidth="1"/>
    <col min="12802" max="12802" width="28.28515625" style="150" customWidth="1"/>
    <col min="12803" max="12803" width="17.85546875" style="150" customWidth="1"/>
    <col min="12804" max="12804" width="18.7109375" style="150" customWidth="1"/>
    <col min="12805" max="12805" width="23.7109375" style="150" customWidth="1"/>
    <col min="12806" max="12806" width="21.5703125" style="150" customWidth="1"/>
    <col min="12807" max="12807" width="20" style="150" customWidth="1"/>
    <col min="12808" max="12808" width="3.5703125" style="150" customWidth="1"/>
    <col min="12809" max="12809" width="4.140625" style="150" customWidth="1"/>
    <col min="12810" max="12810" width="7.28515625" style="150" customWidth="1"/>
    <col min="12811" max="12811" width="47.5703125" style="150" customWidth="1"/>
    <col min="12812" max="12812" width="9.85546875" style="150" customWidth="1"/>
    <col min="12813" max="12813" width="7.140625" style="150" customWidth="1"/>
    <col min="12814" max="12814" width="40" style="150" customWidth="1"/>
    <col min="12815" max="12815" width="22.28515625" style="150" customWidth="1"/>
    <col min="12816" max="12817" width="13" style="150" customWidth="1"/>
    <col min="12818" max="12818" width="38.140625" style="150" customWidth="1"/>
    <col min="12819" max="12819" width="9.42578125" style="150" customWidth="1"/>
    <col min="12820" max="12820" width="8.5703125" style="150" customWidth="1"/>
    <col min="12821" max="12821" width="9.7109375" style="150" customWidth="1"/>
    <col min="12822" max="13055" width="11.42578125" style="150"/>
    <col min="13056" max="13056" width="27.140625" style="150" customWidth="1"/>
    <col min="13057" max="13057" width="18" style="150" customWidth="1"/>
    <col min="13058" max="13058" width="28.28515625" style="150" customWidth="1"/>
    <col min="13059" max="13059" width="17.85546875" style="150" customWidth="1"/>
    <col min="13060" max="13060" width="18.7109375" style="150" customWidth="1"/>
    <col min="13061" max="13061" width="23.7109375" style="150" customWidth="1"/>
    <col min="13062" max="13062" width="21.5703125" style="150" customWidth="1"/>
    <col min="13063" max="13063" width="20" style="150" customWidth="1"/>
    <col min="13064" max="13064" width="3.5703125" style="150" customWidth="1"/>
    <col min="13065" max="13065" width="4.140625" style="150" customWidth="1"/>
    <col min="13066" max="13066" width="7.28515625" style="150" customWidth="1"/>
    <col min="13067" max="13067" width="47.5703125" style="150" customWidth="1"/>
    <col min="13068" max="13068" width="9.85546875" style="150" customWidth="1"/>
    <col min="13069" max="13069" width="7.140625" style="150" customWidth="1"/>
    <col min="13070" max="13070" width="40" style="150" customWidth="1"/>
    <col min="13071" max="13071" width="22.28515625" style="150" customWidth="1"/>
    <col min="13072" max="13073" width="13" style="150" customWidth="1"/>
    <col min="13074" max="13074" width="38.140625" style="150" customWidth="1"/>
    <col min="13075" max="13075" width="9.42578125" style="150" customWidth="1"/>
    <col min="13076" max="13076" width="8.5703125" style="150" customWidth="1"/>
    <col min="13077" max="13077" width="9.7109375" style="150" customWidth="1"/>
    <col min="13078" max="13311" width="11.42578125" style="150"/>
    <col min="13312" max="13312" width="27.140625" style="150" customWidth="1"/>
    <col min="13313" max="13313" width="18" style="150" customWidth="1"/>
    <col min="13314" max="13314" width="28.28515625" style="150" customWidth="1"/>
    <col min="13315" max="13315" width="17.85546875" style="150" customWidth="1"/>
    <col min="13316" max="13316" width="18.7109375" style="150" customWidth="1"/>
    <col min="13317" max="13317" width="23.7109375" style="150" customWidth="1"/>
    <col min="13318" max="13318" width="21.5703125" style="150" customWidth="1"/>
    <col min="13319" max="13319" width="20" style="150" customWidth="1"/>
    <col min="13320" max="13320" width="3.5703125" style="150" customWidth="1"/>
    <col min="13321" max="13321" width="4.140625" style="150" customWidth="1"/>
    <col min="13322" max="13322" width="7.28515625" style="150" customWidth="1"/>
    <col min="13323" max="13323" width="47.5703125" style="150" customWidth="1"/>
    <col min="13324" max="13324" width="9.85546875" style="150" customWidth="1"/>
    <col min="13325" max="13325" width="7.140625" style="150" customWidth="1"/>
    <col min="13326" max="13326" width="40" style="150" customWidth="1"/>
    <col min="13327" max="13327" width="22.28515625" style="150" customWidth="1"/>
    <col min="13328" max="13329" width="13" style="150" customWidth="1"/>
    <col min="13330" max="13330" width="38.140625" style="150" customWidth="1"/>
    <col min="13331" max="13331" width="9.42578125" style="150" customWidth="1"/>
    <col min="13332" max="13332" width="8.5703125" style="150" customWidth="1"/>
    <col min="13333" max="13333" width="9.7109375" style="150" customWidth="1"/>
    <col min="13334" max="13567" width="11.42578125" style="150"/>
    <col min="13568" max="13568" width="27.140625" style="150" customWidth="1"/>
    <col min="13569" max="13569" width="18" style="150" customWidth="1"/>
    <col min="13570" max="13570" width="28.28515625" style="150" customWidth="1"/>
    <col min="13571" max="13571" width="17.85546875" style="150" customWidth="1"/>
    <col min="13572" max="13572" width="18.7109375" style="150" customWidth="1"/>
    <col min="13573" max="13573" width="23.7109375" style="150" customWidth="1"/>
    <col min="13574" max="13574" width="21.5703125" style="150" customWidth="1"/>
    <col min="13575" max="13575" width="20" style="150" customWidth="1"/>
    <col min="13576" max="13576" width="3.5703125" style="150" customWidth="1"/>
    <col min="13577" max="13577" width="4.140625" style="150" customWidth="1"/>
    <col min="13578" max="13578" width="7.28515625" style="150" customWidth="1"/>
    <col min="13579" max="13579" width="47.5703125" style="150" customWidth="1"/>
    <col min="13580" max="13580" width="9.85546875" style="150" customWidth="1"/>
    <col min="13581" max="13581" width="7.140625" style="150" customWidth="1"/>
    <col min="13582" max="13582" width="40" style="150" customWidth="1"/>
    <col min="13583" max="13583" width="22.28515625" style="150" customWidth="1"/>
    <col min="13584" max="13585" width="13" style="150" customWidth="1"/>
    <col min="13586" max="13586" width="38.140625" style="150" customWidth="1"/>
    <col min="13587" max="13587" width="9.42578125" style="150" customWidth="1"/>
    <col min="13588" max="13588" width="8.5703125" style="150" customWidth="1"/>
    <col min="13589" max="13589" width="9.7109375" style="150" customWidth="1"/>
    <col min="13590" max="13823" width="11.42578125" style="150"/>
    <col min="13824" max="13824" width="27.140625" style="150" customWidth="1"/>
    <col min="13825" max="13825" width="18" style="150" customWidth="1"/>
    <col min="13826" max="13826" width="28.28515625" style="150" customWidth="1"/>
    <col min="13827" max="13827" width="17.85546875" style="150" customWidth="1"/>
    <col min="13828" max="13828" width="18.7109375" style="150" customWidth="1"/>
    <col min="13829" max="13829" width="23.7109375" style="150" customWidth="1"/>
    <col min="13830" max="13830" width="21.5703125" style="150" customWidth="1"/>
    <col min="13831" max="13831" width="20" style="150" customWidth="1"/>
    <col min="13832" max="13832" width="3.5703125" style="150" customWidth="1"/>
    <col min="13833" max="13833" width="4.140625" style="150" customWidth="1"/>
    <col min="13834" max="13834" width="7.28515625" style="150" customWidth="1"/>
    <col min="13835" max="13835" width="47.5703125" style="150" customWidth="1"/>
    <col min="13836" max="13836" width="9.85546875" style="150" customWidth="1"/>
    <col min="13837" max="13837" width="7.140625" style="150" customWidth="1"/>
    <col min="13838" max="13838" width="40" style="150" customWidth="1"/>
    <col min="13839" max="13839" width="22.28515625" style="150" customWidth="1"/>
    <col min="13840" max="13841" width="13" style="150" customWidth="1"/>
    <col min="13842" max="13842" width="38.140625" style="150" customWidth="1"/>
    <col min="13843" max="13843" width="9.42578125" style="150" customWidth="1"/>
    <col min="13844" max="13844" width="8.5703125" style="150" customWidth="1"/>
    <col min="13845" max="13845" width="9.7109375" style="150" customWidth="1"/>
    <col min="13846" max="14079" width="11.42578125" style="150"/>
    <col min="14080" max="14080" width="27.140625" style="150" customWidth="1"/>
    <col min="14081" max="14081" width="18" style="150" customWidth="1"/>
    <col min="14082" max="14082" width="28.28515625" style="150" customWidth="1"/>
    <col min="14083" max="14083" width="17.85546875" style="150" customWidth="1"/>
    <col min="14084" max="14084" width="18.7109375" style="150" customWidth="1"/>
    <col min="14085" max="14085" width="23.7109375" style="150" customWidth="1"/>
    <col min="14086" max="14086" width="21.5703125" style="150" customWidth="1"/>
    <col min="14087" max="14087" width="20" style="150" customWidth="1"/>
    <col min="14088" max="14088" width="3.5703125" style="150" customWidth="1"/>
    <col min="14089" max="14089" width="4.140625" style="150" customWidth="1"/>
    <col min="14090" max="14090" width="7.28515625" style="150" customWidth="1"/>
    <col min="14091" max="14091" width="47.5703125" style="150" customWidth="1"/>
    <col min="14092" max="14092" width="9.85546875" style="150" customWidth="1"/>
    <col min="14093" max="14093" width="7.140625" style="150" customWidth="1"/>
    <col min="14094" max="14094" width="40" style="150" customWidth="1"/>
    <col min="14095" max="14095" width="22.28515625" style="150" customWidth="1"/>
    <col min="14096" max="14097" width="13" style="150" customWidth="1"/>
    <col min="14098" max="14098" width="38.140625" style="150" customWidth="1"/>
    <col min="14099" max="14099" width="9.42578125" style="150" customWidth="1"/>
    <col min="14100" max="14100" width="8.5703125" style="150" customWidth="1"/>
    <col min="14101" max="14101" width="9.7109375" style="150" customWidth="1"/>
    <col min="14102" max="14335" width="11.42578125" style="150"/>
    <col min="14336" max="14336" width="27.140625" style="150" customWidth="1"/>
    <col min="14337" max="14337" width="18" style="150" customWidth="1"/>
    <col min="14338" max="14338" width="28.28515625" style="150" customWidth="1"/>
    <col min="14339" max="14339" width="17.85546875" style="150" customWidth="1"/>
    <col min="14340" max="14340" width="18.7109375" style="150" customWidth="1"/>
    <col min="14341" max="14341" width="23.7109375" style="150" customWidth="1"/>
    <col min="14342" max="14342" width="21.5703125" style="150" customWidth="1"/>
    <col min="14343" max="14343" width="20" style="150" customWidth="1"/>
    <col min="14344" max="14344" width="3.5703125" style="150" customWidth="1"/>
    <col min="14345" max="14345" width="4.140625" style="150" customWidth="1"/>
    <col min="14346" max="14346" width="7.28515625" style="150" customWidth="1"/>
    <col min="14347" max="14347" width="47.5703125" style="150" customWidth="1"/>
    <col min="14348" max="14348" width="9.85546875" style="150" customWidth="1"/>
    <col min="14349" max="14349" width="7.140625" style="150" customWidth="1"/>
    <col min="14350" max="14350" width="40" style="150" customWidth="1"/>
    <col min="14351" max="14351" width="22.28515625" style="150" customWidth="1"/>
    <col min="14352" max="14353" width="13" style="150" customWidth="1"/>
    <col min="14354" max="14354" width="38.140625" style="150" customWidth="1"/>
    <col min="14355" max="14355" width="9.42578125" style="150" customWidth="1"/>
    <col min="14356" max="14356" width="8.5703125" style="150" customWidth="1"/>
    <col min="14357" max="14357" width="9.7109375" style="150" customWidth="1"/>
    <col min="14358" max="14591" width="11.42578125" style="150"/>
    <col min="14592" max="14592" width="27.140625" style="150" customWidth="1"/>
    <col min="14593" max="14593" width="18" style="150" customWidth="1"/>
    <col min="14594" max="14594" width="28.28515625" style="150" customWidth="1"/>
    <col min="14595" max="14595" width="17.85546875" style="150" customWidth="1"/>
    <col min="14596" max="14596" width="18.7109375" style="150" customWidth="1"/>
    <col min="14597" max="14597" width="23.7109375" style="150" customWidth="1"/>
    <col min="14598" max="14598" width="21.5703125" style="150" customWidth="1"/>
    <col min="14599" max="14599" width="20" style="150" customWidth="1"/>
    <col min="14600" max="14600" width="3.5703125" style="150" customWidth="1"/>
    <col min="14601" max="14601" width="4.140625" style="150" customWidth="1"/>
    <col min="14602" max="14602" width="7.28515625" style="150" customWidth="1"/>
    <col min="14603" max="14603" width="47.5703125" style="150" customWidth="1"/>
    <col min="14604" max="14604" width="9.85546875" style="150" customWidth="1"/>
    <col min="14605" max="14605" width="7.140625" style="150" customWidth="1"/>
    <col min="14606" max="14606" width="40" style="150" customWidth="1"/>
    <col min="14607" max="14607" width="22.28515625" style="150" customWidth="1"/>
    <col min="14608" max="14609" width="13" style="150" customWidth="1"/>
    <col min="14610" max="14610" width="38.140625" style="150" customWidth="1"/>
    <col min="14611" max="14611" width="9.42578125" style="150" customWidth="1"/>
    <col min="14612" max="14612" width="8.5703125" style="150" customWidth="1"/>
    <col min="14613" max="14613" width="9.7109375" style="150" customWidth="1"/>
    <col min="14614" max="14847" width="11.42578125" style="150"/>
    <col min="14848" max="14848" width="27.140625" style="150" customWidth="1"/>
    <col min="14849" max="14849" width="18" style="150" customWidth="1"/>
    <col min="14850" max="14850" width="28.28515625" style="150" customWidth="1"/>
    <col min="14851" max="14851" width="17.85546875" style="150" customWidth="1"/>
    <col min="14852" max="14852" width="18.7109375" style="150" customWidth="1"/>
    <col min="14853" max="14853" width="23.7109375" style="150" customWidth="1"/>
    <col min="14854" max="14854" width="21.5703125" style="150" customWidth="1"/>
    <col min="14855" max="14855" width="20" style="150" customWidth="1"/>
    <col min="14856" max="14856" width="3.5703125" style="150" customWidth="1"/>
    <col min="14857" max="14857" width="4.140625" style="150" customWidth="1"/>
    <col min="14858" max="14858" width="7.28515625" style="150" customWidth="1"/>
    <col min="14859" max="14859" width="47.5703125" style="150" customWidth="1"/>
    <col min="14860" max="14860" width="9.85546875" style="150" customWidth="1"/>
    <col min="14861" max="14861" width="7.140625" style="150" customWidth="1"/>
    <col min="14862" max="14862" width="40" style="150" customWidth="1"/>
    <col min="14863" max="14863" width="22.28515625" style="150" customWidth="1"/>
    <col min="14864" max="14865" width="13" style="150" customWidth="1"/>
    <col min="14866" max="14866" width="38.140625" style="150" customWidth="1"/>
    <col min="14867" max="14867" width="9.42578125" style="150" customWidth="1"/>
    <col min="14868" max="14868" width="8.5703125" style="150" customWidth="1"/>
    <col min="14869" max="14869" width="9.7109375" style="150" customWidth="1"/>
    <col min="14870" max="15103" width="11.42578125" style="150"/>
    <col min="15104" max="15104" width="27.140625" style="150" customWidth="1"/>
    <col min="15105" max="15105" width="18" style="150" customWidth="1"/>
    <col min="15106" max="15106" width="28.28515625" style="150" customWidth="1"/>
    <col min="15107" max="15107" width="17.85546875" style="150" customWidth="1"/>
    <col min="15108" max="15108" width="18.7109375" style="150" customWidth="1"/>
    <col min="15109" max="15109" width="23.7109375" style="150" customWidth="1"/>
    <col min="15110" max="15110" width="21.5703125" style="150" customWidth="1"/>
    <col min="15111" max="15111" width="20" style="150" customWidth="1"/>
    <col min="15112" max="15112" width="3.5703125" style="150" customWidth="1"/>
    <col min="15113" max="15113" width="4.140625" style="150" customWidth="1"/>
    <col min="15114" max="15114" width="7.28515625" style="150" customWidth="1"/>
    <col min="15115" max="15115" width="47.5703125" style="150" customWidth="1"/>
    <col min="15116" max="15116" width="9.85546875" style="150" customWidth="1"/>
    <col min="15117" max="15117" width="7.140625" style="150" customWidth="1"/>
    <col min="15118" max="15118" width="40" style="150" customWidth="1"/>
    <col min="15119" max="15119" width="22.28515625" style="150" customWidth="1"/>
    <col min="15120" max="15121" width="13" style="150" customWidth="1"/>
    <col min="15122" max="15122" width="38.140625" style="150" customWidth="1"/>
    <col min="15123" max="15123" width="9.42578125" style="150" customWidth="1"/>
    <col min="15124" max="15124" width="8.5703125" style="150" customWidth="1"/>
    <col min="15125" max="15125" width="9.7109375" style="150" customWidth="1"/>
    <col min="15126" max="15359" width="11.42578125" style="150"/>
    <col min="15360" max="15360" width="27.140625" style="150" customWidth="1"/>
    <col min="15361" max="15361" width="18" style="150" customWidth="1"/>
    <col min="15362" max="15362" width="28.28515625" style="150" customWidth="1"/>
    <col min="15363" max="15363" width="17.85546875" style="150" customWidth="1"/>
    <col min="15364" max="15364" width="18.7109375" style="150" customWidth="1"/>
    <col min="15365" max="15365" width="23.7109375" style="150" customWidth="1"/>
    <col min="15366" max="15366" width="21.5703125" style="150" customWidth="1"/>
    <col min="15367" max="15367" width="20" style="150" customWidth="1"/>
    <col min="15368" max="15368" width="3.5703125" style="150" customWidth="1"/>
    <col min="15369" max="15369" width="4.140625" style="150" customWidth="1"/>
    <col min="15370" max="15370" width="7.28515625" style="150" customWidth="1"/>
    <col min="15371" max="15371" width="47.5703125" style="150" customWidth="1"/>
    <col min="15372" max="15372" width="9.85546875" style="150" customWidth="1"/>
    <col min="15373" max="15373" width="7.140625" style="150" customWidth="1"/>
    <col min="15374" max="15374" width="40" style="150" customWidth="1"/>
    <col min="15375" max="15375" width="22.28515625" style="150" customWidth="1"/>
    <col min="15376" max="15377" width="13" style="150" customWidth="1"/>
    <col min="15378" max="15378" width="38.140625" style="150" customWidth="1"/>
    <col min="15379" max="15379" width="9.42578125" style="150" customWidth="1"/>
    <col min="15380" max="15380" width="8.5703125" style="150" customWidth="1"/>
    <col min="15381" max="15381" width="9.7109375" style="150" customWidth="1"/>
    <col min="15382" max="15615" width="11.42578125" style="150"/>
    <col min="15616" max="15616" width="27.140625" style="150" customWidth="1"/>
    <col min="15617" max="15617" width="18" style="150" customWidth="1"/>
    <col min="15618" max="15618" width="28.28515625" style="150" customWidth="1"/>
    <col min="15619" max="15619" width="17.85546875" style="150" customWidth="1"/>
    <col min="15620" max="15620" width="18.7109375" style="150" customWidth="1"/>
    <col min="15621" max="15621" width="23.7109375" style="150" customWidth="1"/>
    <col min="15622" max="15622" width="21.5703125" style="150" customWidth="1"/>
    <col min="15623" max="15623" width="20" style="150" customWidth="1"/>
    <col min="15624" max="15624" width="3.5703125" style="150" customWidth="1"/>
    <col min="15625" max="15625" width="4.140625" style="150" customWidth="1"/>
    <col min="15626" max="15626" width="7.28515625" style="150" customWidth="1"/>
    <col min="15627" max="15627" width="47.5703125" style="150" customWidth="1"/>
    <col min="15628" max="15628" width="9.85546875" style="150" customWidth="1"/>
    <col min="15629" max="15629" width="7.140625" style="150" customWidth="1"/>
    <col min="15630" max="15630" width="40" style="150" customWidth="1"/>
    <col min="15631" max="15631" width="22.28515625" style="150" customWidth="1"/>
    <col min="15632" max="15633" width="13" style="150" customWidth="1"/>
    <col min="15634" max="15634" width="38.140625" style="150" customWidth="1"/>
    <col min="15635" max="15635" width="9.42578125" style="150" customWidth="1"/>
    <col min="15636" max="15636" width="8.5703125" style="150" customWidth="1"/>
    <col min="15637" max="15637" width="9.7109375" style="150" customWidth="1"/>
    <col min="15638" max="15871" width="11.42578125" style="150"/>
    <col min="15872" max="15872" width="27.140625" style="150" customWidth="1"/>
    <col min="15873" max="15873" width="18" style="150" customWidth="1"/>
    <col min="15874" max="15874" width="28.28515625" style="150" customWidth="1"/>
    <col min="15875" max="15875" width="17.85546875" style="150" customWidth="1"/>
    <col min="15876" max="15876" width="18.7109375" style="150" customWidth="1"/>
    <col min="15877" max="15877" width="23.7109375" style="150" customWidth="1"/>
    <col min="15878" max="15878" width="21.5703125" style="150" customWidth="1"/>
    <col min="15879" max="15879" width="20" style="150" customWidth="1"/>
    <col min="15880" max="15880" width="3.5703125" style="150" customWidth="1"/>
    <col min="15881" max="15881" width="4.140625" style="150" customWidth="1"/>
    <col min="15882" max="15882" width="7.28515625" style="150" customWidth="1"/>
    <col min="15883" max="15883" width="47.5703125" style="150" customWidth="1"/>
    <col min="15884" max="15884" width="9.85546875" style="150" customWidth="1"/>
    <col min="15885" max="15885" width="7.140625" style="150" customWidth="1"/>
    <col min="15886" max="15886" width="40" style="150" customWidth="1"/>
    <col min="15887" max="15887" width="22.28515625" style="150" customWidth="1"/>
    <col min="15888" max="15889" width="13" style="150" customWidth="1"/>
    <col min="15890" max="15890" width="38.140625" style="150" customWidth="1"/>
    <col min="15891" max="15891" width="9.42578125" style="150" customWidth="1"/>
    <col min="15892" max="15892" width="8.5703125" style="150" customWidth="1"/>
    <col min="15893" max="15893" width="9.7109375" style="150" customWidth="1"/>
    <col min="15894" max="16127" width="11.42578125" style="150"/>
    <col min="16128" max="16128" width="27.140625" style="150" customWidth="1"/>
    <col min="16129" max="16129" width="18" style="150" customWidth="1"/>
    <col min="16130" max="16130" width="28.28515625" style="150" customWidth="1"/>
    <col min="16131" max="16131" width="17.85546875" style="150" customWidth="1"/>
    <col min="16132" max="16132" width="18.7109375" style="150" customWidth="1"/>
    <col min="16133" max="16133" width="23.7109375" style="150" customWidth="1"/>
    <col min="16134" max="16134" width="21.5703125" style="150" customWidth="1"/>
    <col min="16135" max="16135" width="20" style="150" customWidth="1"/>
    <col min="16136" max="16136" width="3.5703125" style="150" customWidth="1"/>
    <col min="16137" max="16137" width="4.140625" style="150" customWidth="1"/>
    <col min="16138" max="16138" width="7.28515625" style="150" customWidth="1"/>
    <col min="16139" max="16139" width="47.5703125" style="150" customWidth="1"/>
    <col min="16140" max="16140" width="9.85546875" style="150" customWidth="1"/>
    <col min="16141" max="16141" width="7.140625" style="150" customWidth="1"/>
    <col min="16142" max="16142" width="40" style="150" customWidth="1"/>
    <col min="16143" max="16143" width="22.28515625" style="150" customWidth="1"/>
    <col min="16144" max="16145" width="13" style="150" customWidth="1"/>
    <col min="16146" max="16146" width="38.140625" style="150" customWidth="1"/>
    <col min="16147" max="16147" width="9.42578125" style="150" customWidth="1"/>
    <col min="16148" max="16148" width="8.5703125" style="150" customWidth="1"/>
    <col min="16149" max="16149" width="9.7109375" style="150" customWidth="1"/>
    <col min="16150" max="16384" width="11.42578125" style="150"/>
  </cols>
  <sheetData>
    <row r="1" spans="1:22" ht="36" customHeight="1" x14ac:dyDescent="0.2">
      <c r="A1" s="1148"/>
      <c r="B1" s="1149"/>
      <c r="C1" s="1152" t="s">
        <v>55</v>
      </c>
      <c r="D1" s="1153"/>
      <c r="E1" s="1153"/>
      <c r="F1" s="1153"/>
      <c r="G1" s="1153"/>
      <c r="H1" s="1153"/>
      <c r="I1" s="1153"/>
      <c r="J1" s="1153"/>
      <c r="K1" s="1153"/>
      <c r="L1" s="1153"/>
      <c r="M1" s="1153"/>
      <c r="N1" s="1153"/>
      <c r="O1" s="1153"/>
      <c r="P1" s="1153"/>
      <c r="Q1" s="1153"/>
      <c r="R1" s="1153"/>
      <c r="S1" s="1153"/>
      <c r="T1" s="1154"/>
      <c r="U1" s="154" t="s">
        <v>56</v>
      </c>
    </row>
    <row r="2" spans="1:22" ht="36" customHeight="1" x14ac:dyDescent="0.2">
      <c r="A2" s="1150"/>
      <c r="B2" s="1151"/>
      <c r="C2" s="1152" t="s">
        <v>57</v>
      </c>
      <c r="D2" s="1153"/>
      <c r="E2" s="1153"/>
      <c r="F2" s="1153"/>
      <c r="G2" s="1153"/>
      <c r="H2" s="1153"/>
      <c r="I2" s="1153"/>
      <c r="J2" s="1153"/>
      <c r="K2" s="1153"/>
      <c r="L2" s="1153"/>
      <c r="M2" s="1153"/>
      <c r="N2" s="1153"/>
      <c r="O2" s="1153"/>
      <c r="P2" s="1153"/>
      <c r="Q2" s="1153"/>
      <c r="R2" s="1153"/>
      <c r="S2" s="1153"/>
      <c r="T2" s="1154"/>
      <c r="U2" s="154" t="s">
        <v>58</v>
      </c>
    </row>
    <row r="3" spans="1:22" s="54" customFormat="1" ht="12.75" x14ac:dyDescent="0.2">
      <c r="A3" s="1155" t="s">
        <v>605</v>
      </c>
      <c r="B3" s="1156"/>
      <c r="C3" s="1156"/>
      <c r="D3" s="1156"/>
      <c r="E3" s="1157"/>
      <c r="F3" s="1155" t="s">
        <v>606</v>
      </c>
      <c r="G3" s="1156"/>
      <c r="H3" s="1156"/>
      <c r="I3" s="1156"/>
      <c r="J3" s="1156"/>
      <c r="K3" s="1156"/>
      <c r="L3" s="1156"/>
      <c r="M3" s="1156"/>
      <c r="N3" s="1156"/>
      <c r="O3" s="1156"/>
      <c r="P3" s="1156"/>
      <c r="Q3" s="1156"/>
      <c r="R3" s="1156"/>
      <c r="S3" s="1156"/>
      <c r="T3" s="1156"/>
      <c r="U3" s="1157"/>
    </row>
    <row r="4" spans="1:22" ht="12.75" x14ac:dyDescent="0.2">
      <c r="A4" s="1141" t="s">
        <v>607</v>
      </c>
      <c r="B4" s="1142"/>
      <c r="C4" s="1143" t="s">
        <v>608</v>
      </c>
      <c r="D4" s="1141" t="s">
        <v>609</v>
      </c>
      <c r="E4" s="1145"/>
      <c r="F4" s="1142"/>
      <c r="G4" s="1143" t="s">
        <v>610</v>
      </c>
      <c r="H4" s="1146" t="s">
        <v>65</v>
      </c>
      <c r="I4" s="1146" t="s">
        <v>66</v>
      </c>
      <c r="J4" s="1146" t="s">
        <v>67</v>
      </c>
      <c r="K4" s="1143" t="s">
        <v>68</v>
      </c>
      <c r="L4" s="1146" t="s">
        <v>69</v>
      </c>
      <c r="M4" s="1146" t="s">
        <v>611</v>
      </c>
      <c r="N4" s="1158" t="s">
        <v>71</v>
      </c>
      <c r="O4" s="1160" t="s">
        <v>612</v>
      </c>
      <c r="P4" s="1141" t="s">
        <v>73</v>
      </c>
      <c r="Q4" s="1142"/>
      <c r="R4" s="1162" t="s">
        <v>613</v>
      </c>
      <c r="S4" s="1164" t="s">
        <v>75</v>
      </c>
      <c r="T4" s="1166" t="s">
        <v>614</v>
      </c>
      <c r="U4" s="1158" t="s">
        <v>77</v>
      </c>
    </row>
    <row r="5" spans="1:22" s="54" customFormat="1" ht="51" x14ac:dyDescent="0.2">
      <c r="A5" s="155" t="s">
        <v>175</v>
      </c>
      <c r="B5" s="155" t="s">
        <v>176</v>
      </c>
      <c r="C5" s="1144"/>
      <c r="D5" s="156" t="s">
        <v>177</v>
      </c>
      <c r="E5" s="156" t="s">
        <v>178</v>
      </c>
      <c r="F5" s="156" t="s">
        <v>178</v>
      </c>
      <c r="G5" s="1144"/>
      <c r="H5" s="1147"/>
      <c r="I5" s="1147"/>
      <c r="J5" s="1147"/>
      <c r="K5" s="1144"/>
      <c r="L5" s="1147"/>
      <c r="M5" s="1147"/>
      <c r="N5" s="1159"/>
      <c r="O5" s="1161"/>
      <c r="P5" s="155" t="s">
        <v>615</v>
      </c>
      <c r="Q5" s="155" t="s">
        <v>616</v>
      </c>
      <c r="R5" s="1163"/>
      <c r="S5" s="1165"/>
      <c r="T5" s="1167"/>
      <c r="U5" s="1159"/>
    </row>
    <row r="6" spans="1:22" ht="76.5" customHeight="1" x14ac:dyDescent="0.2">
      <c r="A6" s="1091" t="s">
        <v>617</v>
      </c>
      <c r="B6" s="1091" t="s">
        <v>618</v>
      </c>
      <c r="C6" s="1091" t="s">
        <v>619</v>
      </c>
      <c r="D6" s="1091" t="s">
        <v>620</v>
      </c>
      <c r="E6" s="1091" t="s">
        <v>2703</v>
      </c>
      <c r="F6" s="1091"/>
      <c r="G6" s="1091" t="s">
        <v>621</v>
      </c>
      <c r="H6" s="1090" t="s">
        <v>91</v>
      </c>
      <c r="I6" s="1090" t="s">
        <v>266</v>
      </c>
      <c r="J6" s="1090" t="s">
        <v>622</v>
      </c>
      <c r="K6" s="1089" t="s">
        <v>623</v>
      </c>
      <c r="L6" s="1140" t="s">
        <v>624</v>
      </c>
      <c r="M6" s="1090" t="s">
        <v>625</v>
      </c>
      <c r="N6" s="526" t="s">
        <v>626</v>
      </c>
      <c r="O6" s="694" t="s">
        <v>627</v>
      </c>
      <c r="P6" s="703" t="s">
        <v>628</v>
      </c>
      <c r="Q6" s="703" t="s">
        <v>628</v>
      </c>
      <c r="R6" s="693" t="s">
        <v>629</v>
      </c>
      <c r="S6" s="698" t="s">
        <v>630</v>
      </c>
      <c r="T6" s="697">
        <v>1</v>
      </c>
      <c r="U6" s="696" t="s">
        <v>2704</v>
      </c>
    </row>
    <row r="7" spans="1:22" ht="51" x14ac:dyDescent="0.2">
      <c r="A7" s="1091"/>
      <c r="B7" s="1091"/>
      <c r="C7" s="1091"/>
      <c r="D7" s="1091"/>
      <c r="E7" s="1091"/>
      <c r="F7" s="1091"/>
      <c r="G7" s="1091"/>
      <c r="H7" s="1090"/>
      <c r="I7" s="1090"/>
      <c r="J7" s="1090"/>
      <c r="K7" s="1089"/>
      <c r="L7" s="1140"/>
      <c r="M7" s="1090"/>
      <c r="N7" s="526" t="s">
        <v>2705</v>
      </c>
      <c r="O7" s="694" t="s">
        <v>627</v>
      </c>
      <c r="P7" s="703" t="s">
        <v>628</v>
      </c>
      <c r="Q7" s="703" t="s">
        <v>628</v>
      </c>
      <c r="R7" s="693" t="s">
        <v>2706</v>
      </c>
      <c r="S7" s="697">
        <v>0.8</v>
      </c>
      <c r="T7" s="697">
        <v>1</v>
      </c>
      <c r="U7" s="696" t="s">
        <v>2707</v>
      </c>
    </row>
    <row r="8" spans="1:22" ht="127.5" x14ac:dyDescent="0.2">
      <c r="A8" s="1091"/>
      <c r="B8" s="1091"/>
      <c r="C8" s="1091"/>
      <c r="D8" s="1091"/>
      <c r="E8" s="1091"/>
      <c r="F8" s="1091"/>
      <c r="G8" s="1091"/>
      <c r="H8" s="1090"/>
      <c r="I8" s="1090"/>
      <c r="J8" s="1090"/>
      <c r="K8" s="693" t="s">
        <v>631</v>
      </c>
      <c r="L8" s="1140"/>
      <c r="M8" s="1090"/>
      <c r="N8" s="526" t="s">
        <v>2708</v>
      </c>
      <c r="O8" s="694" t="s">
        <v>632</v>
      </c>
      <c r="P8" s="703" t="s">
        <v>628</v>
      </c>
      <c r="Q8" s="703" t="s">
        <v>628</v>
      </c>
      <c r="R8" s="704" t="s">
        <v>633</v>
      </c>
      <c r="S8" s="697">
        <v>0.8</v>
      </c>
      <c r="T8" s="697">
        <v>1</v>
      </c>
      <c r="U8" s="696" t="s">
        <v>2688</v>
      </c>
      <c r="V8" s="157"/>
    </row>
    <row r="9" spans="1:22" ht="51" x14ac:dyDescent="0.2">
      <c r="A9" s="1091"/>
      <c r="B9" s="1091"/>
      <c r="C9" s="1091"/>
      <c r="D9" s="1091"/>
      <c r="E9" s="1091"/>
      <c r="F9" s="1091"/>
      <c r="G9" s="1091"/>
      <c r="H9" s="1090"/>
      <c r="I9" s="1090"/>
      <c r="J9" s="1090"/>
      <c r="K9" s="693" t="s">
        <v>634</v>
      </c>
      <c r="L9" s="1140"/>
      <c r="M9" s="1090"/>
      <c r="N9" s="526" t="s">
        <v>2709</v>
      </c>
      <c r="O9" s="694" t="s">
        <v>635</v>
      </c>
      <c r="P9" s="703" t="s">
        <v>628</v>
      </c>
      <c r="Q9" s="703" t="s">
        <v>628</v>
      </c>
      <c r="R9" s="704" t="s">
        <v>636</v>
      </c>
      <c r="S9" s="697">
        <v>1</v>
      </c>
      <c r="T9" s="697">
        <v>1</v>
      </c>
      <c r="U9" s="696" t="s">
        <v>2710</v>
      </c>
    </row>
    <row r="10" spans="1:22" ht="114" customHeight="1" x14ac:dyDescent="0.2">
      <c r="A10" s="1091"/>
      <c r="B10" s="1091"/>
      <c r="C10" s="1091"/>
      <c r="D10" s="1091"/>
      <c r="E10" s="1091"/>
      <c r="F10" s="1091"/>
      <c r="G10" s="1091"/>
      <c r="H10" s="1090"/>
      <c r="I10" s="1090"/>
      <c r="J10" s="1090"/>
      <c r="K10" s="693" t="s">
        <v>637</v>
      </c>
      <c r="L10" s="1140"/>
      <c r="M10" s="1090"/>
      <c r="N10" s="526" t="s">
        <v>638</v>
      </c>
      <c r="O10" s="694" t="s">
        <v>639</v>
      </c>
      <c r="P10" s="703" t="s">
        <v>640</v>
      </c>
      <c r="Q10" s="703" t="s">
        <v>641</v>
      </c>
      <c r="R10" s="704" t="s">
        <v>642</v>
      </c>
      <c r="S10" s="697">
        <v>1</v>
      </c>
      <c r="T10" s="697">
        <v>1</v>
      </c>
      <c r="U10" s="696" t="s">
        <v>2689</v>
      </c>
    </row>
    <row r="11" spans="1:22" ht="51" x14ac:dyDescent="0.2">
      <c r="A11" s="1091"/>
      <c r="B11" s="1091"/>
      <c r="C11" s="1091" t="s">
        <v>643</v>
      </c>
      <c r="D11" s="1091" t="s">
        <v>644</v>
      </c>
      <c r="E11" s="1091" t="s">
        <v>645</v>
      </c>
      <c r="F11" s="1139"/>
      <c r="G11" s="1091"/>
      <c r="H11" s="1090" t="s">
        <v>257</v>
      </c>
      <c r="I11" s="1090" t="s">
        <v>646</v>
      </c>
      <c r="J11" s="1136" t="s">
        <v>647</v>
      </c>
      <c r="K11" s="693" t="s">
        <v>648</v>
      </c>
      <c r="L11" s="1090" t="s">
        <v>649</v>
      </c>
      <c r="M11" s="1090" t="s">
        <v>650</v>
      </c>
      <c r="N11" s="526" t="s">
        <v>2711</v>
      </c>
      <c r="O11" s="694" t="s">
        <v>2712</v>
      </c>
      <c r="P11" s="703" t="s">
        <v>628</v>
      </c>
      <c r="Q11" s="703" t="s">
        <v>628</v>
      </c>
      <c r="R11" s="704" t="s">
        <v>2713</v>
      </c>
      <c r="S11" s="697">
        <v>0.8</v>
      </c>
      <c r="T11" s="697">
        <v>1</v>
      </c>
      <c r="U11" s="705" t="s">
        <v>2714</v>
      </c>
    </row>
    <row r="12" spans="1:22" ht="102.75" customHeight="1" x14ac:dyDescent="0.2">
      <c r="A12" s="1091"/>
      <c r="B12" s="1091"/>
      <c r="C12" s="1091"/>
      <c r="D12" s="1091"/>
      <c r="E12" s="1091"/>
      <c r="F12" s="1139"/>
      <c r="G12" s="1091"/>
      <c r="H12" s="1090"/>
      <c r="I12" s="1090"/>
      <c r="J12" s="1136"/>
      <c r="K12" s="526" t="s">
        <v>651</v>
      </c>
      <c r="L12" s="1090"/>
      <c r="M12" s="1090"/>
      <c r="N12" s="526" t="s">
        <v>2715</v>
      </c>
      <c r="O12" s="1091" t="s">
        <v>652</v>
      </c>
      <c r="P12" s="1137" t="s">
        <v>653</v>
      </c>
      <c r="Q12" s="1137" t="s">
        <v>653</v>
      </c>
      <c r="R12" s="1169" t="s">
        <v>654</v>
      </c>
      <c r="S12" s="1138">
        <v>1</v>
      </c>
      <c r="T12" s="1138">
        <v>1</v>
      </c>
      <c r="U12" s="1168" t="s">
        <v>2716</v>
      </c>
    </row>
    <row r="13" spans="1:22" ht="46.5" customHeight="1" x14ac:dyDescent="0.2">
      <c r="A13" s="1091"/>
      <c r="B13" s="1091"/>
      <c r="C13" s="1091"/>
      <c r="D13" s="1091"/>
      <c r="E13" s="1091"/>
      <c r="F13" s="1139"/>
      <c r="G13" s="1091"/>
      <c r="H13" s="1090"/>
      <c r="I13" s="1090"/>
      <c r="J13" s="1136"/>
      <c r="K13" s="526"/>
      <c r="L13" s="1136"/>
      <c r="M13" s="1090"/>
      <c r="N13" s="526" t="s">
        <v>2387</v>
      </c>
      <c r="O13" s="1091"/>
      <c r="P13" s="1137"/>
      <c r="Q13" s="1137"/>
      <c r="R13" s="1169"/>
      <c r="S13" s="1138"/>
      <c r="T13" s="1138"/>
      <c r="U13" s="1168"/>
    </row>
    <row r="14" spans="1:22" s="54" customFormat="1" ht="43.5" customHeight="1" x14ac:dyDescent="0.2">
      <c r="A14" s="1091"/>
      <c r="B14" s="1091"/>
      <c r="C14" s="1091" t="s">
        <v>655</v>
      </c>
      <c r="D14" s="1091" t="s">
        <v>2717</v>
      </c>
      <c r="E14" s="1091" t="s">
        <v>656</v>
      </c>
      <c r="F14" s="1139" t="s">
        <v>657</v>
      </c>
      <c r="G14" s="1091"/>
      <c r="H14" s="1090" t="s">
        <v>91</v>
      </c>
      <c r="I14" s="1090" t="s">
        <v>266</v>
      </c>
      <c r="J14" s="1090" t="s">
        <v>622</v>
      </c>
      <c r="K14" s="1091" t="s">
        <v>2718</v>
      </c>
      <c r="L14" s="1090" t="s">
        <v>658</v>
      </c>
      <c r="M14" s="1090" t="s">
        <v>659</v>
      </c>
      <c r="N14" s="693" t="s">
        <v>2690</v>
      </c>
      <c r="O14" s="1091" t="s">
        <v>2719</v>
      </c>
      <c r="P14" s="1137" t="s">
        <v>628</v>
      </c>
      <c r="Q14" s="1137" t="s">
        <v>660</v>
      </c>
      <c r="R14" s="1137" t="s">
        <v>2720</v>
      </c>
      <c r="S14" s="1138">
        <v>1</v>
      </c>
      <c r="T14" s="1138">
        <v>1</v>
      </c>
      <c r="U14" s="1138" t="s">
        <v>2721</v>
      </c>
      <c r="V14" s="141"/>
    </row>
    <row r="15" spans="1:22" s="54" customFormat="1" ht="57" customHeight="1" x14ac:dyDescent="0.2">
      <c r="A15" s="1091"/>
      <c r="B15" s="1091"/>
      <c r="C15" s="1091"/>
      <c r="D15" s="1091"/>
      <c r="E15" s="1091"/>
      <c r="F15" s="1139"/>
      <c r="G15" s="1091"/>
      <c r="H15" s="1090"/>
      <c r="I15" s="1090"/>
      <c r="J15" s="1090"/>
      <c r="K15" s="1091"/>
      <c r="L15" s="1090"/>
      <c r="M15" s="1090"/>
      <c r="N15" s="693" t="s">
        <v>2722</v>
      </c>
      <c r="O15" s="1091"/>
      <c r="P15" s="1137"/>
      <c r="Q15" s="1137"/>
      <c r="R15" s="1137"/>
      <c r="S15" s="1138"/>
      <c r="T15" s="1138"/>
      <c r="U15" s="1138"/>
    </row>
    <row r="16" spans="1:22" s="54" customFormat="1" ht="62.25" customHeight="1" x14ac:dyDescent="0.2">
      <c r="A16" s="1091"/>
      <c r="B16" s="1091"/>
      <c r="C16" s="1091"/>
      <c r="D16" s="1091"/>
      <c r="E16" s="1091"/>
      <c r="F16" s="1139"/>
      <c r="G16" s="1091"/>
      <c r="H16" s="1090"/>
      <c r="I16" s="1090"/>
      <c r="J16" s="1090"/>
      <c r="K16" s="1091"/>
      <c r="L16" s="1090"/>
      <c r="M16" s="1090"/>
      <c r="N16" s="693" t="s">
        <v>2388</v>
      </c>
      <c r="O16" s="1091"/>
      <c r="P16" s="1137"/>
      <c r="Q16" s="1137"/>
      <c r="R16" s="1137"/>
      <c r="S16" s="1138"/>
      <c r="T16" s="1138"/>
      <c r="U16" s="1138"/>
    </row>
    <row r="17" spans="1:28" s="54" customFormat="1" ht="40.5" customHeight="1" x14ac:dyDescent="0.2">
      <c r="A17" s="1091"/>
      <c r="B17" s="1091"/>
      <c r="C17" s="1091"/>
      <c r="D17" s="1091"/>
      <c r="E17" s="1091"/>
      <c r="F17" s="1139"/>
      <c r="G17" s="1091"/>
      <c r="H17" s="1090"/>
      <c r="I17" s="1090"/>
      <c r="J17" s="1090"/>
      <c r="K17" s="1091"/>
      <c r="L17" s="1090"/>
      <c r="M17" s="1090"/>
      <c r="N17" s="693" t="s">
        <v>2389</v>
      </c>
      <c r="O17" s="1091"/>
      <c r="P17" s="1137"/>
      <c r="Q17" s="1137"/>
      <c r="R17" s="1137"/>
      <c r="S17" s="1138"/>
      <c r="T17" s="1138"/>
      <c r="U17" s="1138"/>
    </row>
    <row r="18" spans="1:28" s="54" customFormat="1" ht="40.5" customHeight="1" x14ac:dyDescent="0.2">
      <c r="A18" s="1091"/>
      <c r="B18" s="1091"/>
      <c r="C18" s="1091"/>
      <c r="D18" s="1091"/>
      <c r="E18" s="1091"/>
      <c r="F18" s="1139"/>
      <c r="G18" s="1091"/>
      <c r="H18" s="1090"/>
      <c r="I18" s="1090"/>
      <c r="J18" s="1090"/>
      <c r="K18" s="1091"/>
      <c r="L18" s="1090"/>
      <c r="M18" s="1090"/>
      <c r="N18" s="693" t="s">
        <v>2723</v>
      </c>
      <c r="O18" s="1091"/>
      <c r="P18" s="1137"/>
      <c r="Q18" s="1137"/>
      <c r="R18" s="1137"/>
      <c r="S18" s="1138"/>
      <c r="T18" s="1138"/>
      <c r="U18" s="1138"/>
    </row>
    <row r="19" spans="1:28" s="54" customFormat="1" ht="40.5" customHeight="1" x14ac:dyDescent="0.2">
      <c r="A19" s="1091"/>
      <c r="B19" s="1091"/>
      <c r="C19" s="1091"/>
      <c r="D19" s="1091"/>
      <c r="E19" s="1091"/>
      <c r="F19" s="1139"/>
      <c r="G19" s="1091"/>
      <c r="H19" s="1090"/>
      <c r="I19" s="1090"/>
      <c r="J19" s="1090"/>
      <c r="K19" s="1091"/>
      <c r="L19" s="1090"/>
      <c r="M19" s="1090"/>
      <c r="N19" s="693" t="s">
        <v>2390</v>
      </c>
      <c r="O19" s="1091"/>
      <c r="P19" s="1137"/>
      <c r="Q19" s="1137"/>
      <c r="R19" s="1137"/>
      <c r="S19" s="1138"/>
      <c r="T19" s="1138"/>
      <c r="U19" s="1138"/>
    </row>
    <row r="20" spans="1:28" s="54" customFormat="1" ht="40.5" customHeight="1" x14ac:dyDescent="0.2">
      <c r="A20" s="1091"/>
      <c r="B20" s="1091"/>
      <c r="C20" s="1091"/>
      <c r="D20" s="1091"/>
      <c r="E20" s="1091"/>
      <c r="F20" s="1139"/>
      <c r="G20" s="1091"/>
      <c r="H20" s="1090"/>
      <c r="I20" s="1090"/>
      <c r="J20" s="1090"/>
      <c r="K20" s="1091"/>
      <c r="L20" s="1090"/>
      <c r="M20" s="1090"/>
      <c r="N20" s="693" t="s">
        <v>2724</v>
      </c>
      <c r="O20" s="1091"/>
      <c r="P20" s="1137"/>
      <c r="Q20" s="1137"/>
      <c r="R20" s="1137"/>
      <c r="S20" s="1138"/>
      <c r="T20" s="1138"/>
      <c r="U20" s="1138"/>
    </row>
    <row r="21" spans="1:28" s="54" customFormat="1" ht="40.5" customHeight="1" x14ac:dyDescent="0.2">
      <c r="A21" s="1091"/>
      <c r="B21" s="1091"/>
      <c r="C21" s="1091"/>
      <c r="D21" s="1091"/>
      <c r="E21" s="1091"/>
      <c r="F21" s="1139"/>
      <c r="G21" s="1091"/>
      <c r="H21" s="1090"/>
      <c r="I21" s="1090"/>
      <c r="J21" s="1090"/>
      <c r="K21" s="1091"/>
      <c r="L21" s="1090"/>
      <c r="M21" s="1090"/>
      <c r="N21" s="693" t="s">
        <v>2725</v>
      </c>
      <c r="O21" s="1091"/>
      <c r="P21" s="1137"/>
      <c r="Q21" s="1137"/>
      <c r="R21" s="1137"/>
      <c r="S21" s="1138"/>
      <c r="T21" s="1138"/>
      <c r="U21" s="1138"/>
    </row>
    <row r="22" spans="1:28" s="54" customFormat="1" ht="38.25" x14ac:dyDescent="0.2">
      <c r="A22" s="1091"/>
      <c r="B22" s="1091"/>
      <c r="C22" s="1091"/>
      <c r="D22" s="1091"/>
      <c r="E22" s="1091"/>
      <c r="F22" s="1139"/>
      <c r="G22" s="1091"/>
      <c r="H22" s="1090"/>
      <c r="I22" s="1090"/>
      <c r="J22" s="1090"/>
      <c r="K22" s="1091"/>
      <c r="L22" s="1090"/>
      <c r="M22" s="1090"/>
      <c r="N22" s="693" t="s">
        <v>2391</v>
      </c>
      <c r="O22" s="1091"/>
      <c r="P22" s="1137"/>
      <c r="Q22" s="1137"/>
      <c r="R22" s="1137"/>
      <c r="S22" s="1138"/>
      <c r="T22" s="1138"/>
      <c r="U22" s="1138"/>
    </row>
    <row r="23" spans="1:28" s="54" customFormat="1" ht="60.75" customHeight="1" x14ac:dyDescent="0.2">
      <c r="A23" s="1091"/>
      <c r="B23" s="1091"/>
      <c r="C23" s="1091" t="s">
        <v>661</v>
      </c>
      <c r="D23" s="1091" t="s">
        <v>662</v>
      </c>
      <c r="E23" s="1091" t="s">
        <v>663</v>
      </c>
      <c r="F23" s="1139"/>
      <c r="G23" s="1091"/>
      <c r="H23" s="1090" t="s">
        <v>664</v>
      </c>
      <c r="I23" s="1090" t="s">
        <v>266</v>
      </c>
      <c r="J23" s="1090" t="s">
        <v>647</v>
      </c>
      <c r="K23" s="1091" t="s">
        <v>665</v>
      </c>
      <c r="L23" s="1090" t="s">
        <v>2726</v>
      </c>
      <c r="M23" s="1090" t="s">
        <v>650</v>
      </c>
      <c r="N23" s="526" t="s">
        <v>2727</v>
      </c>
      <c r="O23" s="1091" t="s">
        <v>666</v>
      </c>
      <c r="P23" s="1137" t="s">
        <v>628</v>
      </c>
      <c r="Q23" s="1137" t="s">
        <v>667</v>
      </c>
      <c r="R23" s="1091" t="s">
        <v>2728</v>
      </c>
      <c r="S23" s="1138">
        <v>1</v>
      </c>
      <c r="T23" s="1138">
        <v>1</v>
      </c>
      <c r="U23" s="1135" t="s">
        <v>2729</v>
      </c>
    </row>
    <row r="24" spans="1:28" s="54" customFormat="1" ht="22.5" customHeight="1" x14ac:dyDescent="0.2">
      <c r="A24" s="1091"/>
      <c r="B24" s="1091"/>
      <c r="C24" s="1091"/>
      <c r="D24" s="1091"/>
      <c r="E24" s="1091"/>
      <c r="F24" s="1139"/>
      <c r="G24" s="1091"/>
      <c r="H24" s="1090"/>
      <c r="I24" s="1090"/>
      <c r="J24" s="1090"/>
      <c r="K24" s="1091"/>
      <c r="L24" s="1090"/>
      <c r="M24" s="1090"/>
      <c r="N24" s="526" t="s">
        <v>2392</v>
      </c>
      <c r="O24" s="1091"/>
      <c r="P24" s="1137"/>
      <c r="Q24" s="1137"/>
      <c r="R24" s="1091"/>
      <c r="S24" s="1138"/>
      <c r="T24" s="1138"/>
      <c r="U24" s="1135"/>
    </row>
    <row r="25" spans="1:28" s="54" customFormat="1" ht="33" customHeight="1" x14ac:dyDescent="0.2">
      <c r="A25" s="1091"/>
      <c r="B25" s="1091"/>
      <c r="C25" s="1091"/>
      <c r="D25" s="1091"/>
      <c r="E25" s="1091"/>
      <c r="F25" s="1139"/>
      <c r="G25" s="1091"/>
      <c r="H25" s="1090"/>
      <c r="I25" s="1090"/>
      <c r="J25" s="1090"/>
      <c r="K25" s="1091"/>
      <c r="L25" s="1090"/>
      <c r="M25" s="1090"/>
      <c r="N25" s="526" t="s">
        <v>2393</v>
      </c>
      <c r="O25" s="1091"/>
      <c r="P25" s="1137"/>
      <c r="Q25" s="1137"/>
      <c r="R25" s="1091"/>
      <c r="S25" s="1138"/>
      <c r="T25" s="1138"/>
      <c r="U25" s="1135"/>
    </row>
    <row r="26" spans="1:28" s="54" customFormat="1" ht="32.25" customHeight="1" x14ac:dyDescent="0.2">
      <c r="A26" s="1091"/>
      <c r="B26" s="1091"/>
      <c r="C26" s="1091"/>
      <c r="D26" s="1091"/>
      <c r="E26" s="1091"/>
      <c r="F26" s="1139"/>
      <c r="G26" s="1091"/>
      <c r="H26" s="1090"/>
      <c r="I26" s="1090"/>
      <c r="J26" s="1090"/>
      <c r="K26" s="1091"/>
      <c r="L26" s="1090"/>
      <c r="M26" s="1090"/>
      <c r="N26" s="526" t="s">
        <v>2394</v>
      </c>
      <c r="O26" s="1091"/>
      <c r="P26" s="1137"/>
      <c r="Q26" s="1137"/>
      <c r="R26" s="1091"/>
      <c r="S26" s="1138"/>
      <c r="T26" s="1138"/>
      <c r="U26" s="1135"/>
    </row>
    <row r="27" spans="1:28" s="54" customFormat="1" ht="63.75" x14ac:dyDescent="0.2">
      <c r="A27" s="1091"/>
      <c r="B27" s="1091"/>
      <c r="C27" s="1091" t="s">
        <v>668</v>
      </c>
      <c r="D27" s="1091" t="s">
        <v>2730</v>
      </c>
      <c r="E27" s="526" t="s">
        <v>669</v>
      </c>
      <c r="F27" s="526" t="s">
        <v>670</v>
      </c>
      <c r="G27" s="1091"/>
      <c r="H27" s="1090" t="s">
        <v>91</v>
      </c>
      <c r="I27" s="1090" t="s">
        <v>671</v>
      </c>
      <c r="J27" s="1090" t="s">
        <v>2731</v>
      </c>
      <c r="K27" s="693" t="s">
        <v>672</v>
      </c>
      <c r="L27" s="1090" t="s">
        <v>673</v>
      </c>
      <c r="M27" s="1090" t="s">
        <v>650</v>
      </c>
      <c r="N27" s="693" t="s">
        <v>2732</v>
      </c>
      <c r="O27" s="706" t="s">
        <v>674</v>
      </c>
      <c r="P27" s="703" t="s">
        <v>675</v>
      </c>
      <c r="Q27" s="703" t="s">
        <v>675</v>
      </c>
      <c r="R27" s="693" t="s">
        <v>676</v>
      </c>
      <c r="S27" s="697">
        <v>0.8</v>
      </c>
      <c r="T27" s="697">
        <v>1</v>
      </c>
      <c r="U27" s="696" t="s">
        <v>2733</v>
      </c>
    </row>
    <row r="28" spans="1:28" s="54" customFormat="1" ht="18.75" customHeight="1" x14ac:dyDescent="0.2">
      <c r="A28" s="1091"/>
      <c r="B28" s="1091"/>
      <c r="C28" s="1091"/>
      <c r="D28" s="1091"/>
      <c r="E28" s="1091" t="s">
        <v>677</v>
      </c>
      <c r="F28" s="1089" t="s">
        <v>678</v>
      </c>
      <c r="G28" s="1091"/>
      <c r="H28" s="1090"/>
      <c r="I28" s="1090"/>
      <c r="J28" s="1136"/>
      <c r="K28" s="1089" t="s">
        <v>679</v>
      </c>
      <c r="L28" s="1136"/>
      <c r="M28" s="1090"/>
      <c r="N28" s="1089" t="s">
        <v>680</v>
      </c>
      <c r="O28" s="1091" t="s">
        <v>681</v>
      </c>
      <c r="P28" s="1137" t="s">
        <v>628</v>
      </c>
      <c r="Q28" s="1137" t="s">
        <v>628</v>
      </c>
      <c r="R28" s="1089" t="s">
        <v>682</v>
      </c>
      <c r="S28" s="1138">
        <v>0.8</v>
      </c>
      <c r="T28" s="1138">
        <v>1</v>
      </c>
      <c r="U28" s="1135" t="s">
        <v>2734</v>
      </c>
      <c r="X28" s="148"/>
      <c r="Y28" s="158"/>
      <c r="Z28" s="158"/>
      <c r="AA28" s="159"/>
      <c r="AB28" s="160"/>
    </row>
    <row r="29" spans="1:28" s="54" customFormat="1" ht="33.75" customHeight="1" x14ac:dyDescent="0.2">
      <c r="A29" s="1091"/>
      <c r="B29" s="1091"/>
      <c r="C29" s="1091"/>
      <c r="D29" s="1091"/>
      <c r="E29" s="1091"/>
      <c r="F29" s="1089"/>
      <c r="G29" s="1091"/>
      <c r="H29" s="1090"/>
      <c r="I29" s="1090"/>
      <c r="J29" s="1136"/>
      <c r="K29" s="1089"/>
      <c r="L29" s="1136"/>
      <c r="M29" s="1090"/>
      <c r="N29" s="1089"/>
      <c r="O29" s="1091"/>
      <c r="P29" s="1137"/>
      <c r="Q29" s="1137"/>
      <c r="R29" s="1089"/>
      <c r="S29" s="1138"/>
      <c r="T29" s="1138"/>
      <c r="U29" s="1135"/>
    </row>
    <row r="30" spans="1:28" s="54" customFormat="1" ht="114.75" x14ac:dyDescent="0.2">
      <c r="A30" s="1091"/>
      <c r="B30" s="1091"/>
      <c r="C30" s="1091"/>
      <c r="D30" s="1091"/>
      <c r="E30" s="1091"/>
      <c r="F30" s="707" t="s">
        <v>683</v>
      </c>
      <c r="G30" s="1091"/>
      <c r="H30" s="1090"/>
      <c r="I30" s="1090"/>
      <c r="J30" s="1136"/>
      <c r="K30" s="693" t="s">
        <v>684</v>
      </c>
      <c r="L30" s="1136"/>
      <c r="M30" s="1090"/>
      <c r="N30" s="526" t="s">
        <v>685</v>
      </c>
      <c r="O30" s="694" t="s">
        <v>2735</v>
      </c>
      <c r="P30" s="703" t="s">
        <v>667</v>
      </c>
      <c r="Q30" s="703" t="s">
        <v>667</v>
      </c>
      <c r="R30" s="693" t="s">
        <v>686</v>
      </c>
      <c r="S30" s="697">
        <v>0.6</v>
      </c>
      <c r="T30" s="697">
        <v>1</v>
      </c>
      <c r="U30" s="696" t="s">
        <v>2736</v>
      </c>
    </row>
    <row r="31" spans="1:28" s="54" customFormat="1" ht="102" x14ac:dyDescent="0.2">
      <c r="A31" s="1091"/>
      <c r="B31" s="1091"/>
      <c r="C31" s="1091"/>
      <c r="D31" s="708" t="s">
        <v>687</v>
      </c>
      <c r="E31" s="694" t="s">
        <v>2737</v>
      </c>
      <c r="F31" s="694" t="s">
        <v>2738</v>
      </c>
      <c r="G31" s="1091"/>
      <c r="H31" s="695"/>
      <c r="I31" s="695"/>
      <c r="J31" s="709"/>
      <c r="K31" s="693" t="s">
        <v>2739</v>
      </c>
      <c r="L31" s="709"/>
      <c r="M31" s="695"/>
      <c r="N31" s="526" t="s">
        <v>2740</v>
      </c>
      <c r="O31" s="694" t="s">
        <v>688</v>
      </c>
      <c r="P31" s="703" t="s">
        <v>667</v>
      </c>
      <c r="Q31" s="703" t="s">
        <v>667</v>
      </c>
      <c r="R31" s="693" t="s">
        <v>2741</v>
      </c>
      <c r="S31" s="697">
        <v>0.8</v>
      </c>
      <c r="T31" s="697">
        <v>0.5</v>
      </c>
      <c r="U31" s="696" t="s">
        <v>2742</v>
      </c>
    </row>
    <row r="32" spans="1:28" s="161" customFormat="1" ht="76.5" x14ac:dyDescent="0.2">
      <c r="A32" s="1091"/>
      <c r="B32" s="1091"/>
      <c r="C32" s="680"/>
      <c r="D32" s="683" t="s">
        <v>689</v>
      </c>
      <c r="E32" s="680"/>
      <c r="F32" s="680"/>
      <c r="G32" s="1091"/>
      <c r="H32" s="710"/>
      <c r="I32" s="710"/>
      <c r="J32" s="711"/>
      <c r="K32" s="712" t="s">
        <v>2743</v>
      </c>
      <c r="L32" s="711"/>
      <c r="M32" s="710"/>
      <c r="N32" s="683" t="s">
        <v>690</v>
      </c>
      <c r="O32" s="680" t="s">
        <v>691</v>
      </c>
      <c r="P32" s="713" t="s">
        <v>667</v>
      </c>
      <c r="Q32" s="713" t="s">
        <v>667</v>
      </c>
      <c r="R32" s="712" t="s">
        <v>692</v>
      </c>
      <c r="S32" s="714">
        <v>0.8</v>
      </c>
      <c r="T32" s="714">
        <v>1</v>
      </c>
      <c r="U32" s="699" t="s">
        <v>2744</v>
      </c>
    </row>
    <row r="33" spans="1:22" s="162" customFormat="1" ht="12.75" hidden="1" x14ac:dyDescent="0.2">
      <c r="A33" s="1091"/>
      <c r="B33" s="1091"/>
      <c r="C33" s="1092" t="s">
        <v>693</v>
      </c>
      <c r="D33" s="1091" t="s">
        <v>2691</v>
      </c>
      <c r="E33" s="1091" t="s">
        <v>2692</v>
      </c>
      <c r="F33" s="1091" t="s">
        <v>2693</v>
      </c>
      <c r="G33" s="1091"/>
      <c r="H33" s="1090" t="s">
        <v>91</v>
      </c>
      <c r="I33" s="1090" t="s">
        <v>671</v>
      </c>
      <c r="J33" s="1090" t="s">
        <v>2694</v>
      </c>
      <c r="K33" s="715"/>
      <c r="L33" s="709"/>
      <c r="M33" s="695"/>
      <c r="N33" s="716"/>
      <c r="O33" s="717"/>
      <c r="P33" s="718"/>
      <c r="Q33" s="718"/>
      <c r="R33" s="715"/>
      <c r="S33" s="697"/>
      <c r="T33" s="697"/>
      <c r="U33" s="696"/>
      <c r="V33" s="54"/>
    </row>
    <row r="34" spans="1:22" s="54" customFormat="1" ht="102" x14ac:dyDescent="0.2">
      <c r="A34" s="1091"/>
      <c r="B34" s="1091"/>
      <c r="C34" s="1092"/>
      <c r="D34" s="1091"/>
      <c r="E34" s="1091"/>
      <c r="F34" s="1091"/>
      <c r="G34" s="1091"/>
      <c r="H34" s="1090"/>
      <c r="I34" s="1090"/>
      <c r="J34" s="1090"/>
      <c r="K34" s="693" t="s">
        <v>2695</v>
      </c>
      <c r="L34" s="1090" t="s">
        <v>624</v>
      </c>
      <c r="M34" s="1090" t="s">
        <v>694</v>
      </c>
      <c r="N34" s="526" t="s">
        <v>695</v>
      </c>
      <c r="O34" s="694" t="s">
        <v>696</v>
      </c>
      <c r="P34" s="703" t="s">
        <v>628</v>
      </c>
      <c r="Q34" s="703" t="s">
        <v>628</v>
      </c>
      <c r="R34" s="693" t="s">
        <v>697</v>
      </c>
      <c r="S34" s="697">
        <v>0.8</v>
      </c>
      <c r="T34" s="697">
        <v>1</v>
      </c>
      <c r="U34" s="696" t="s">
        <v>2745</v>
      </c>
    </row>
    <row r="35" spans="1:22" s="54" customFormat="1" ht="39" customHeight="1" x14ac:dyDescent="0.2">
      <c r="A35" s="1091"/>
      <c r="B35" s="1091"/>
      <c r="C35" s="1092"/>
      <c r="D35" s="1091"/>
      <c r="E35" s="1091"/>
      <c r="F35" s="1091"/>
      <c r="G35" s="1091"/>
      <c r="H35" s="1090"/>
      <c r="I35" s="1090"/>
      <c r="J35" s="1090"/>
      <c r="K35" s="693" t="s">
        <v>698</v>
      </c>
      <c r="L35" s="1090"/>
      <c r="M35" s="1090"/>
      <c r="N35" s="526" t="s">
        <v>699</v>
      </c>
      <c r="O35" s="694" t="s">
        <v>700</v>
      </c>
      <c r="P35" s="703" t="s">
        <v>701</v>
      </c>
      <c r="Q35" s="703" t="s">
        <v>701</v>
      </c>
      <c r="R35" s="693" t="s">
        <v>702</v>
      </c>
      <c r="S35" s="697">
        <v>1</v>
      </c>
      <c r="T35" s="697">
        <v>1</v>
      </c>
      <c r="U35" s="696" t="s">
        <v>2746</v>
      </c>
    </row>
    <row r="36" spans="1:22" s="161" customFormat="1" ht="63.75" x14ac:dyDescent="0.2">
      <c r="A36" s="1091"/>
      <c r="B36" s="1091"/>
      <c r="C36" s="1092"/>
      <c r="D36" s="1091"/>
      <c r="E36" s="1091"/>
      <c r="F36" s="1091"/>
      <c r="G36" s="1091"/>
      <c r="H36" s="1090"/>
      <c r="I36" s="1090"/>
      <c r="J36" s="1090"/>
      <c r="K36" s="712" t="s">
        <v>703</v>
      </c>
      <c r="L36" s="1090"/>
      <c r="M36" s="1090"/>
      <c r="N36" s="683" t="s">
        <v>704</v>
      </c>
      <c r="O36" s="680" t="s">
        <v>700</v>
      </c>
      <c r="P36" s="713" t="s">
        <v>705</v>
      </c>
      <c r="Q36" s="719" t="s">
        <v>706</v>
      </c>
      <c r="R36" s="712" t="s">
        <v>707</v>
      </c>
      <c r="S36" s="714">
        <v>0.8</v>
      </c>
      <c r="T36" s="714">
        <v>1</v>
      </c>
      <c r="U36" s="699" t="s">
        <v>2747</v>
      </c>
    </row>
    <row r="37" spans="1:22" s="54" customFormat="1" ht="75.75" customHeight="1" x14ac:dyDescent="0.2">
      <c r="A37" s="1091"/>
      <c r="B37" s="1091"/>
      <c r="C37" s="1092"/>
      <c r="D37" s="1091"/>
      <c r="E37" s="1091"/>
      <c r="F37" s="1091"/>
      <c r="G37" s="1091"/>
      <c r="H37" s="1090"/>
      <c r="I37" s="1090"/>
      <c r="J37" s="1090"/>
      <c r="K37" s="693" t="s">
        <v>708</v>
      </c>
      <c r="L37" s="1090"/>
      <c r="M37" s="1090"/>
      <c r="N37" s="526" t="s">
        <v>709</v>
      </c>
      <c r="O37" s="694" t="s">
        <v>710</v>
      </c>
      <c r="P37" s="720" t="s">
        <v>711</v>
      </c>
      <c r="Q37" s="721" t="s">
        <v>712</v>
      </c>
      <c r="R37" s="693" t="s">
        <v>713</v>
      </c>
      <c r="S37" s="722">
        <v>1</v>
      </c>
      <c r="T37" s="697">
        <v>1</v>
      </c>
      <c r="U37" s="696" t="s">
        <v>2748</v>
      </c>
    </row>
    <row r="38" spans="1:22" s="54" customFormat="1" ht="102" x14ac:dyDescent="0.2">
      <c r="A38" s="1091"/>
      <c r="B38" s="1091"/>
      <c r="C38" s="1092"/>
      <c r="D38" s="1091"/>
      <c r="E38" s="1091"/>
      <c r="F38" s="1091"/>
      <c r="G38" s="1091"/>
      <c r="H38" s="1090"/>
      <c r="I38" s="1090"/>
      <c r="J38" s="1090"/>
      <c r="K38" s="693" t="s">
        <v>714</v>
      </c>
      <c r="L38" s="1090"/>
      <c r="M38" s="1090"/>
      <c r="N38" s="526" t="s">
        <v>2696</v>
      </c>
      <c r="O38" s="694" t="s">
        <v>2697</v>
      </c>
      <c r="P38" s="703" t="s">
        <v>701</v>
      </c>
      <c r="Q38" s="703" t="s">
        <v>701</v>
      </c>
      <c r="R38" s="693" t="s">
        <v>715</v>
      </c>
      <c r="S38" s="697">
        <v>1</v>
      </c>
      <c r="T38" s="697">
        <v>1</v>
      </c>
      <c r="U38" s="723" t="s">
        <v>2749</v>
      </c>
    </row>
    <row r="39" spans="1:22" s="161" customFormat="1" ht="315" customHeight="1" x14ac:dyDescent="0.2">
      <c r="A39" s="680" t="s">
        <v>716</v>
      </c>
      <c r="B39" s="680" t="s">
        <v>717</v>
      </c>
      <c r="C39" s="683" t="s">
        <v>2698</v>
      </c>
      <c r="D39" s="683" t="s">
        <v>2699</v>
      </c>
      <c r="E39" s="680"/>
      <c r="F39" s="712"/>
      <c r="G39" s="680"/>
      <c r="H39" s="710"/>
      <c r="I39" s="710"/>
      <c r="J39" s="711"/>
      <c r="K39" s="712" t="s">
        <v>2700</v>
      </c>
      <c r="L39" s="710"/>
      <c r="M39" s="710"/>
      <c r="N39" s="683" t="s">
        <v>2701</v>
      </c>
      <c r="O39" s="680" t="s">
        <v>2702</v>
      </c>
      <c r="P39" s="713" t="s">
        <v>705</v>
      </c>
      <c r="Q39" s="719" t="s">
        <v>706</v>
      </c>
      <c r="R39" s="712" t="s">
        <v>718</v>
      </c>
      <c r="S39" s="714">
        <v>0.8</v>
      </c>
      <c r="T39" s="714">
        <v>1</v>
      </c>
      <c r="U39" s="724" t="s">
        <v>2750</v>
      </c>
      <c r="V39" s="167"/>
    </row>
    <row r="41" spans="1:22" s="20" customFormat="1" ht="35.25" customHeight="1" x14ac:dyDescent="0.25">
      <c r="A41" s="411">
        <f>COUNTIF(A6:A39,"*")</f>
        <v>2</v>
      </c>
      <c r="B41" s="19"/>
      <c r="D41" s="18"/>
      <c r="E41" s="18"/>
      <c r="F41" s="18"/>
      <c r="H41" s="21"/>
      <c r="I41" s="18"/>
      <c r="J41" s="18"/>
      <c r="K41" s="18"/>
      <c r="L41" s="22"/>
      <c r="M41" s="22"/>
      <c r="N41" s="411">
        <f>COUNTIF(N6:N39,"*")</f>
        <v>32</v>
      </c>
      <c r="O41" s="23"/>
      <c r="P41" s="23"/>
      <c r="Q41" s="23"/>
      <c r="T41" s="644">
        <f>AVERAGE(T6:T39)</f>
        <v>0.97499999999999998</v>
      </c>
    </row>
    <row r="42" spans="1:22" s="76" customFormat="1" ht="42" customHeight="1" x14ac:dyDescent="0.2">
      <c r="A42" s="168" t="s">
        <v>2381</v>
      </c>
      <c r="B42" s="168"/>
      <c r="H42" s="412"/>
      <c r="I42" s="168"/>
      <c r="J42" s="168"/>
      <c r="K42" s="168"/>
      <c r="L42" s="413"/>
      <c r="N42" s="168" t="s">
        <v>2382</v>
      </c>
      <c r="T42" s="493"/>
    </row>
  </sheetData>
  <mergeCells count="112">
    <mergeCell ref="P23:P26"/>
    <mergeCell ref="O23:O26"/>
    <mergeCell ref="M23:M26"/>
    <mergeCell ref="L23:L26"/>
    <mergeCell ref="K23:K26"/>
    <mergeCell ref="U23:U26"/>
    <mergeCell ref="T23:T26"/>
    <mergeCell ref="S23:S26"/>
    <mergeCell ref="R23:R26"/>
    <mergeCell ref="Q23:Q26"/>
    <mergeCell ref="T12:T13"/>
    <mergeCell ref="U12:U13"/>
    <mergeCell ref="M14:M22"/>
    <mergeCell ref="L14:L22"/>
    <mergeCell ref="K14:K22"/>
    <mergeCell ref="S14:S22"/>
    <mergeCell ref="R14:R22"/>
    <mergeCell ref="Q14:Q22"/>
    <mergeCell ref="P14:P22"/>
    <mergeCell ref="O14:O22"/>
    <mergeCell ref="T14:T22"/>
    <mergeCell ref="U14:U22"/>
    <mergeCell ref="S12:S13"/>
    <mergeCell ref="R12:R13"/>
    <mergeCell ref="Q12:Q13"/>
    <mergeCell ref="P12:P13"/>
    <mergeCell ref="O12:O13"/>
    <mergeCell ref="A4:B4"/>
    <mergeCell ref="C4:C5"/>
    <mergeCell ref="D4:F4"/>
    <mergeCell ref="G4:G5"/>
    <mergeCell ref="H4:H5"/>
    <mergeCell ref="A1:B2"/>
    <mergeCell ref="C1:T1"/>
    <mergeCell ref="C2:T2"/>
    <mergeCell ref="A3:E3"/>
    <mergeCell ref="F3:U3"/>
    <mergeCell ref="U4:U5"/>
    <mergeCell ref="I4:I5"/>
    <mergeCell ref="J4:J5"/>
    <mergeCell ref="K4:K5"/>
    <mergeCell ref="L4:L5"/>
    <mergeCell ref="M4:M5"/>
    <mergeCell ref="N4:N5"/>
    <mergeCell ref="O4:O5"/>
    <mergeCell ref="P4:Q4"/>
    <mergeCell ref="R4:R5"/>
    <mergeCell ref="S4:S5"/>
    <mergeCell ref="T4:T5"/>
    <mergeCell ref="D33:D38"/>
    <mergeCell ref="E33:E38"/>
    <mergeCell ref="F33:F38"/>
    <mergeCell ref="H33:H38"/>
    <mergeCell ref="I33:I38"/>
    <mergeCell ref="J33:J38"/>
    <mergeCell ref="F6:F10"/>
    <mergeCell ref="C27:C31"/>
    <mergeCell ref="D27:D30"/>
    <mergeCell ref="C33:C38"/>
    <mergeCell ref="D14:D22"/>
    <mergeCell ref="C14:C22"/>
    <mergeCell ref="C23:C26"/>
    <mergeCell ref="D23:D26"/>
    <mergeCell ref="E23:E26"/>
    <mergeCell ref="F23:F26"/>
    <mergeCell ref="J14:J22"/>
    <mergeCell ref="I14:I22"/>
    <mergeCell ref="H14:H22"/>
    <mergeCell ref="F14:F22"/>
    <mergeCell ref="E14:E22"/>
    <mergeCell ref="J23:J26"/>
    <mergeCell ref="I23:I26"/>
    <mergeCell ref="H23:H26"/>
    <mergeCell ref="E11:E13"/>
    <mergeCell ref="F11:F13"/>
    <mergeCell ref="H11:H13"/>
    <mergeCell ref="I11:I13"/>
    <mergeCell ref="J11:J13"/>
    <mergeCell ref="L11:L13"/>
    <mergeCell ref="M11:M13"/>
    <mergeCell ref="G6:G38"/>
    <mergeCell ref="H6:H10"/>
    <mergeCell ref="I6:I10"/>
    <mergeCell ref="J6:J10"/>
    <mergeCell ref="K6:K7"/>
    <mergeCell ref="L6:L10"/>
    <mergeCell ref="L34:L38"/>
    <mergeCell ref="M34:M38"/>
    <mergeCell ref="A6:A38"/>
    <mergeCell ref="B6:B38"/>
    <mergeCell ref="C6:C10"/>
    <mergeCell ref="D6:D10"/>
    <mergeCell ref="E6:E10"/>
    <mergeCell ref="U28:U29"/>
    <mergeCell ref="M27:M30"/>
    <mergeCell ref="E28:E30"/>
    <mergeCell ref="F28:F29"/>
    <mergeCell ref="K28:K29"/>
    <mergeCell ref="N28:N29"/>
    <mergeCell ref="O28:O29"/>
    <mergeCell ref="H27:H30"/>
    <mergeCell ref="I27:I30"/>
    <mergeCell ref="J27:J30"/>
    <mergeCell ref="L27:L30"/>
    <mergeCell ref="P28:P29"/>
    <mergeCell ref="Q28:Q29"/>
    <mergeCell ref="R28:R29"/>
    <mergeCell ref="S28:S29"/>
    <mergeCell ref="T28:T29"/>
    <mergeCell ref="M6:M10"/>
    <mergeCell ref="C11:C13"/>
    <mergeCell ref="D11:D1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topLeftCell="A4" zoomScale="70" zoomScaleNormal="70" workbookViewId="0">
      <selection activeCell="A3" sqref="A3:U22"/>
    </sheetView>
  </sheetViews>
  <sheetFormatPr baseColWidth="10" defaultRowHeight="12.75" x14ac:dyDescent="0.25"/>
  <cols>
    <col min="1" max="1" width="11.42578125" style="75"/>
    <col min="2" max="2" width="16.28515625" style="75" customWidth="1"/>
    <col min="3" max="3" width="13.7109375" style="92" customWidth="1"/>
    <col min="4" max="4" width="20.42578125" style="92" customWidth="1"/>
    <col min="5" max="5" width="36.5703125" style="92" customWidth="1"/>
    <col min="6" max="6" width="20.7109375" style="92" customWidth="1"/>
    <col min="7" max="7" width="22.85546875" style="92" customWidth="1"/>
    <col min="8" max="8" width="6.28515625" style="77" customWidth="1"/>
    <col min="9" max="10" width="6.28515625" style="75" customWidth="1"/>
    <col min="11" max="11" width="29.140625" style="75" customWidth="1"/>
    <col min="12" max="12" width="8" style="93" customWidth="1"/>
    <col min="13" max="13" width="7.28515625" style="92" customWidth="1"/>
    <col min="14" max="14" width="16" style="75" customWidth="1"/>
    <col min="15" max="15" width="14.85546875" style="92" customWidth="1"/>
    <col min="16" max="17" width="11.42578125" style="74"/>
    <col min="18" max="18" width="14" style="92" customWidth="1"/>
    <col min="19" max="19" width="8.85546875" style="92" customWidth="1"/>
    <col min="20" max="20" width="14.7109375" style="92" customWidth="1"/>
    <col min="21" max="21" width="27.42578125" style="92" customWidth="1"/>
    <col min="22" max="16384" width="11.42578125" style="92"/>
  </cols>
  <sheetData>
    <row r="1" spans="1:21" ht="34.5" customHeight="1" thickBot="1" x14ac:dyDescent="0.3">
      <c r="A1" s="1097"/>
      <c r="B1" s="1205"/>
      <c r="C1" s="1206" t="s">
        <v>55</v>
      </c>
      <c r="D1" s="1207"/>
      <c r="E1" s="1207"/>
      <c r="F1" s="1207"/>
      <c r="G1" s="1207"/>
      <c r="H1" s="1207"/>
      <c r="I1" s="1207"/>
      <c r="J1" s="1207"/>
      <c r="K1" s="1207"/>
      <c r="L1" s="1207"/>
      <c r="M1" s="1207"/>
      <c r="N1" s="1207"/>
      <c r="O1" s="1207"/>
      <c r="P1" s="1207"/>
      <c r="Q1" s="1207"/>
      <c r="R1" s="1207"/>
      <c r="S1" s="1207"/>
      <c r="T1" s="1208"/>
      <c r="U1" s="169" t="s">
        <v>56</v>
      </c>
    </row>
    <row r="2" spans="1:21" ht="34.5" customHeight="1" thickBot="1" x14ac:dyDescent="0.3">
      <c r="A2" s="1188"/>
      <c r="B2" s="1170"/>
      <c r="C2" s="1209" t="s">
        <v>57</v>
      </c>
      <c r="D2" s="1209"/>
      <c r="E2" s="1209"/>
      <c r="F2" s="1209"/>
      <c r="G2" s="1209"/>
      <c r="H2" s="1209"/>
      <c r="I2" s="1209"/>
      <c r="J2" s="1209"/>
      <c r="K2" s="1209"/>
      <c r="L2" s="1209"/>
      <c r="M2" s="1209"/>
      <c r="N2" s="1209"/>
      <c r="O2" s="1209"/>
      <c r="P2" s="1209"/>
      <c r="Q2" s="1209"/>
      <c r="R2" s="1209"/>
      <c r="S2" s="1209"/>
      <c r="T2" s="1209"/>
      <c r="U2" s="117" t="s">
        <v>58</v>
      </c>
    </row>
    <row r="3" spans="1:21" ht="13.5" thickBot="1" x14ac:dyDescent="0.3">
      <c r="A3" s="1210" t="s">
        <v>719</v>
      </c>
      <c r="B3" s="1211"/>
      <c r="C3" s="1211"/>
      <c r="D3" s="1211"/>
      <c r="E3" s="1212"/>
      <c r="F3" s="1210" t="s">
        <v>720</v>
      </c>
      <c r="G3" s="1211"/>
      <c r="H3" s="1211"/>
      <c r="I3" s="1211"/>
      <c r="J3" s="1211"/>
      <c r="K3" s="1211"/>
      <c r="L3" s="1211"/>
      <c r="M3" s="1211"/>
      <c r="N3" s="1211"/>
      <c r="O3" s="1211"/>
      <c r="P3" s="1211"/>
      <c r="Q3" s="1211"/>
      <c r="R3" s="1211"/>
      <c r="S3" s="1211"/>
      <c r="T3" s="1211"/>
      <c r="U3" s="1212"/>
    </row>
    <row r="4" spans="1:21" s="60" customFormat="1" ht="34.5" customHeight="1" x14ac:dyDescent="0.25">
      <c r="A4" s="1213" t="s">
        <v>721</v>
      </c>
      <c r="B4" s="1197"/>
      <c r="C4" s="1197" t="s">
        <v>722</v>
      </c>
      <c r="D4" s="1197" t="s">
        <v>723</v>
      </c>
      <c r="E4" s="1197"/>
      <c r="F4" s="1197"/>
      <c r="G4" s="1197" t="s">
        <v>724</v>
      </c>
      <c r="H4" s="1199" t="s">
        <v>65</v>
      </c>
      <c r="I4" s="1199" t="s">
        <v>66</v>
      </c>
      <c r="J4" s="1199" t="s">
        <v>67</v>
      </c>
      <c r="K4" s="1197" t="s">
        <v>68</v>
      </c>
      <c r="L4" s="1199" t="s">
        <v>69</v>
      </c>
      <c r="M4" s="1199" t="s">
        <v>70</v>
      </c>
      <c r="N4" s="1197" t="s">
        <v>71</v>
      </c>
      <c r="O4" s="1197" t="s">
        <v>72</v>
      </c>
      <c r="P4" s="1197" t="s">
        <v>73</v>
      </c>
      <c r="Q4" s="1197"/>
      <c r="R4" s="1197" t="s">
        <v>74</v>
      </c>
      <c r="S4" s="1197" t="s">
        <v>75</v>
      </c>
      <c r="T4" s="1201" t="s">
        <v>76</v>
      </c>
      <c r="U4" s="1203" t="s">
        <v>77</v>
      </c>
    </row>
    <row r="5" spans="1:21" s="60" customFormat="1" ht="45" x14ac:dyDescent="0.25">
      <c r="A5" s="170" t="s">
        <v>725</v>
      </c>
      <c r="B5" s="171" t="s">
        <v>726</v>
      </c>
      <c r="C5" s="1198"/>
      <c r="D5" s="85" t="s">
        <v>177</v>
      </c>
      <c r="E5" s="172" t="s">
        <v>178</v>
      </c>
      <c r="F5" s="172" t="s">
        <v>179</v>
      </c>
      <c r="G5" s="1198"/>
      <c r="H5" s="1200"/>
      <c r="I5" s="1200"/>
      <c r="J5" s="1200"/>
      <c r="K5" s="1198"/>
      <c r="L5" s="1200"/>
      <c r="M5" s="1200"/>
      <c r="N5" s="1198"/>
      <c r="O5" s="1198"/>
      <c r="P5" s="171" t="s">
        <v>82</v>
      </c>
      <c r="Q5" s="171" t="s">
        <v>83</v>
      </c>
      <c r="R5" s="1198"/>
      <c r="S5" s="1198"/>
      <c r="T5" s="1202"/>
      <c r="U5" s="1204"/>
    </row>
    <row r="6" spans="1:21" x14ac:dyDescent="0.25">
      <c r="A6" s="1190" t="s">
        <v>727</v>
      </c>
      <c r="B6" s="1175" t="s">
        <v>728</v>
      </c>
      <c r="C6" s="1175" t="s">
        <v>729</v>
      </c>
      <c r="D6" s="1175" t="s">
        <v>730</v>
      </c>
      <c r="E6" s="1175" t="s">
        <v>731</v>
      </c>
      <c r="F6" s="1175"/>
      <c r="G6" s="1175" t="s">
        <v>732</v>
      </c>
      <c r="H6" s="1182" t="s">
        <v>91</v>
      </c>
      <c r="I6" s="1182" t="s">
        <v>141</v>
      </c>
      <c r="J6" s="1182" t="s">
        <v>327</v>
      </c>
      <c r="K6" s="173" t="s">
        <v>3081</v>
      </c>
      <c r="L6" s="1182" t="s">
        <v>733</v>
      </c>
      <c r="M6" s="1182" t="s">
        <v>734</v>
      </c>
      <c r="N6" s="1173"/>
      <c r="O6" s="1173"/>
      <c r="P6" s="1173"/>
      <c r="Q6" s="1173"/>
      <c r="R6" s="1173"/>
      <c r="S6" s="1177"/>
      <c r="T6" s="1193"/>
      <c r="U6" s="1171"/>
    </row>
    <row r="7" spans="1:21" x14ac:dyDescent="0.25">
      <c r="A7" s="1191"/>
      <c r="B7" s="1175"/>
      <c r="C7" s="1175"/>
      <c r="D7" s="1175"/>
      <c r="E7" s="1175"/>
      <c r="F7" s="1175"/>
      <c r="G7" s="1175"/>
      <c r="H7" s="1182"/>
      <c r="I7" s="1182"/>
      <c r="J7" s="1182"/>
      <c r="K7" s="1173" t="s">
        <v>735</v>
      </c>
      <c r="L7" s="1182"/>
      <c r="M7" s="1182"/>
      <c r="N7" s="1186"/>
      <c r="O7" s="1186"/>
      <c r="P7" s="1186"/>
      <c r="Q7" s="1186"/>
      <c r="R7" s="1186"/>
      <c r="S7" s="1178"/>
      <c r="T7" s="1194"/>
      <c r="U7" s="1184"/>
    </row>
    <row r="8" spans="1:21" x14ac:dyDescent="0.25">
      <c r="A8" s="1191"/>
      <c r="B8" s="1175"/>
      <c r="C8" s="1175"/>
      <c r="D8" s="1175"/>
      <c r="E8" s="1175"/>
      <c r="F8" s="1175"/>
      <c r="G8" s="1175"/>
      <c r="H8" s="1182"/>
      <c r="I8" s="1182"/>
      <c r="J8" s="1182"/>
      <c r="K8" s="1187"/>
      <c r="L8" s="1182"/>
      <c r="M8" s="1182"/>
      <c r="N8" s="1186"/>
      <c r="O8" s="1186"/>
      <c r="P8" s="1186"/>
      <c r="Q8" s="1186"/>
      <c r="R8" s="1186"/>
      <c r="S8" s="1178"/>
      <c r="T8" s="1194"/>
      <c r="U8" s="1184"/>
    </row>
    <row r="9" spans="1:21" ht="25.5" x14ac:dyDescent="0.25">
      <c r="A9" s="1191"/>
      <c r="B9" s="1175"/>
      <c r="C9" s="1175"/>
      <c r="D9" s="1175"/>
      <c r="E9" s="1175"/>
      <c r="F9" s="1175"/>
      <c r="G9" s="1175"/>
      <c r="H9" s="1182"/>
      <c r="I9" s="1182"/>
      <c r="J9" s="1182"/>
      <c r="K9" s="106" t="s">
        <v>3082</v>
      </c>
      <c r="L9" s="1182"/>
      <c r="M9" s="1182"/>
      <c r="N9" s="1186"/>
      <c r="O9" s="1186"/>
      <c r="P9" s="1186"/>
      <c r="Q9" s="1186"/>
      <c r="R9" s="1186"/>
      <c r="S9" s="1178"/>
      <c r="T9" s="1194"/>
      <c r="U9" s="1184"/>
    </row>
    <row r="10" spans="1:21" ht="102" x14ac:dyDescent="0.25">
      <c r="A10" s="1191"/>
      <c r="B10" s="1175"/>
      <c r="C10" s="1175"/>
      <c r="D10" s="173" t="s">
        <v>736</v>
      </c>
      <c r="E10" s="173" t="s">
        <v>737</v>
      </c>
      <c r="F10" s="173"/>
      <c r="G10" s="1175"/>
      <c r="H10" s="1182"/>
      <c r="I10" s="1182"/>
      <c r="J10" s="1182"/>
      <c r="K10" s="106" t="s">
        <v>3083</v>
      </c>
      <c r="L10" s="1182"/>
      <c r="M10" s="1182"/>
      <c r="N10" s="1186"/>
      <c r="O10" s="1186"/>
      <c r="P10" s="1186"/>
      <c r="Q10" s="1186"/>
      <c r="R10" s="1186"/>
      <c r="S10" s="1178"/>
      <c r="T10" s="1194"/>
      <c r="U10" s="1184"/>
    </row>
    <row r="11" spans="1:21" ht="51" x14ac:dyDescent="0.25">
      <c r="A11" s="1191"/>
      <c r="B11" s="1175"/>
      <c r="C11" s="1175"/>
      <c r="D11" s="173" t="s">
        <v>738</v>
      </c>
      <c r="E11" s="173"/>
      <c r="F11" s="173"/>
      <c r="G11" s="1175"/>
      <c r="H11" s="1182"/>
      <c r="I11" s="1182"/>
      <c r="J11" s="1182"/>
      <c r="K11" s="106" t="s">
        <v>3084</v>
      </c>
      <c r="L11" s="1182"/>
      <c r="M11" s="1182"/>
      <c r="N11" s="1187"/>
      <c r="O11" s="1187"/>
      <c r="P11" s="1187"/>
      <c r="Q11" s="1187"/>
      <c r="R11" s="1187"/>
      <c r="S11" s="1196"/>
      <c r="T11" s="1195"/>
      <c r="U11" s="1185"/>
    </row>
    <row r="12" spans="1:21" ht="96" customHeight="1" x14ac:dyDescent="0.25">
      <c r="A12" s="1191"/>
      <c r="B12" s="1175"/>
      <c r="C12" s="1175"/>
      <c r="D12" s="173" t="s">
        <v>739</v>
      </c>
      <c r="E12" s="173" t="s">
        <v>740</v>
      </c>
      <c r="F12" s="173"/>
      <c r="G12" s="1175"/>
      <c r="H12" s="1182"/>
      <c r="I12" s="1182"/>
      <c r="J12" s="1182"/>
      <c r="K12" s="106"/>
      <c r="L12" s="1182"/>
      <c r="M12" s="1182"/>
      <c r="N12" s="173" t="s">
        <v>741</v>
      </c>
      <c r="O12" s="173" t="s">
        <v>742</v>
      </c>
      <c r="P12" s="173" t="s">
        <v>743</v>
      </c>
      <c r="Q12" s="173" t="s">
        <v>744</v>
      </c>
      <c r="R12" s="173" t="s">
        <v>745</v>
      </c>
      <c r="S12" s="174">
        <v>1</v>
      </c>
      <c r="T12" s="175">
        <v>1</v>
      </c>
      <c r="U12" s="242" t="s">
        <v>2541</v>
      </c>
    </row>
    <row r="13" spans="1:21" ht="25.5" x14ac:dyDescent="0.25">
      <c r="A13" s="1191"/>
      <c r="B13" s="1175"/>
      <c r="C13" s="1175"/>
      <c r="D13" s="173" t="s">
        <v>746</v>
      </c>
      <c r="E13" s="173" t="s">
        <v>747</v>
      </c>
      <c r="F13" s="173"/>
      <c r="G13" s="1175"/>
      <c r="H13" s="1182"/>
      <c r="I13" s="1182"/>
      <c r="J13" s="1182"/>
      <c r="K13" s="106" t="s">
        <v>3085</v>
      </c>
      <c r="L13" s="1182"/>
      <c r="M13" s="1182"/>
      <c r="N13" s="176"/>
      <c r="O13" s="176"/>
      <c r="P13" s="176"/>
      <c r="Q13" s="176"/>
      <c r="R13" s="176"/>
      <c r="S13" s="177"/>
      <c r="T13" s="178"/>
      <c r="U13" s="246"/>
    </row>
    <row r="14" spans="1:21" ht="38.25" x14ac:dyDescent="0.25">
      <c r="A14" s="1191"/>
      <c r="B14" s="1175"/>
      <c r="C14" s="1175"/>
      <c r="D14" s="173" t="s">
        <v>748</v>
      </c>
      <c r="E14" s="173"/>
      <c r="F14" s="173"/>
      <c r="G14" s="1175"/>
      <c r="H14" s="1182"/>
      <c r="I14" s="1182"/>
      <c r="J14" s="1182"/>
      <c r="K14" s="106" t="s">
        <v>749</v>
      </c>
      <c r="L14" s="1182"/>
      <c r="M14" s="1182"/>
      <c r="N14" s="106"/>
      <c r="O14" s="179"/>
      <c r="P14" s="179"/>
      <c r="Q14" s="179"/>
      <c r="R14" s="179"/>
      <c r="S14" s="180"/>
      <c r="T14" s="181"/>
      <c r="U14" s="513"/>
    </row>
    <row r="15" spans="1:21" x14ac:dyDescent="0.25">
      <c r="A15" s="1191"/>
      <c r="B15" s="1175"/>
      <c r="C15" s="1175"/>
      <c r="D15" s="1173" t="s">
        <v>750</v>
      </c>
      <c r="E15" s="173" t="s">
        <v>751</v>
      </c>
      <c r="F15" s="106"/>
      <c r="G15" s="1175"/>
      <c r="H15" s="1182"/>
      <c r="I15" s="1182"/>
      <c r="J15" s="1182"/>
      <c r="K15" s="1173" t="s">
        <v>2542</v>
      </c>
      <c r="L15" s="1182"/>
      <c r="M15" s="1182"/>
      <c r="N15" s="1173"/>
      <c r="O15" s="1173"/>
      <c r="P15" s="1173"/>
      <c r="Q15" s="1173"/>
      <c r="R15" s="1173"/>
      <c r="S15" s="1177"/>
      <c r="T15" s="1179"/>
      <c r="U15" s="1171"/>
    </row>
    <row r="16" spans="1:21" ht="38.25" x14ac:dyDescent="0.25">
      <c r="A16" s="1191"/>
      <c r="B16" s="1175"/>
      <c r="C16" s="1175"/>
      <c r="D16" s="1186"/>
      <c r="E16" s="173" t="s">
        <v>752</v>
      </c>
      <c r="F16" s="106"/>
      <c r="G16" s="1175"/>
      <c r="H16" s="1182"/>
      <c r="I16" s="1182"/>
      <c r="J16" s="1182"/>
      <c r="K16" s="1186"/>
      <c r="L16" s="1182"/>
      <c r="M16" s="1182"/>
      <c r="N16" s="1186"/>
      <c r="O16" s="1186"/>
      <c r="P16" s="1186"/>
      <c r="Q16" s="1186"/>
      <c r="R16" s="1186"/>
      <c r="S16" s="1178"/>
      <c r="T16" s="1180"/>
      <c r="U16" s="1184"/>
    </row>
    <row r="17" spans="1:21" ht="38.25" x14ac:dyDescent="0.25">
      <c r="A17" s="1191"/>
      <c r="B17" s="1175"/>
      <c r="C17" s="1175"/>
      <c r="D17" s="1186"/>
      <c r="E17" s="173" t="s">
        <v>753</v>
      </c>
      <c r="F17" s="1173"/>
      <c r="G17" s="1175"/>
      <c r="H17" s="1182"/>
      <c r="I17" s="1182"/>
      <c r="J17" s="1182"/>
      <c r="K17" s="1186"/>
      <c r="L17" s="1182"/>
      <c r="M17" s="1182"/>
      <c r="N17" s="1186"/>
      <c r="O17" s="1186"/>
      <c r="P17" s="1186"/>
      <c r="Q17" s="1186"/>
      <c r="R17" s="1186"/>
      <c r="S17" s="1178"/>
      <c r="T17" s="1180"/>
      <c r="U17" s="1184"/>
    </row>
    <row r="18" spans="1:21" x14ac:dyDescent="0.25">
      <c r="A18" s="1191"/>
      <c r="B18" s="1175"/>
      <c r="C18" s="1175"/>
      <c r="D18" s="1186"/>
      <c r="E18" s="1173" t="s">
        <v>754</v>
      </c>
      <c r="F18" s="1186"/>
      <c r="G18" s="1175"/>
      <c r="H18" s="1182"/>
      <c r="I18" s="1182"/>
      <c r="J18" s="1182"/>
      <c r="K18" s="1186"/>
      <c r="L18" s="1182"/>
      <c r="M18" s="1182"/>
      <c r="N18" s="1186"/>
      <c r="O18" s="1186"/>
      <c r="P18" s="1186"/>
      <c r="Q18" s="1186"/>
      <c r="R18" s="1186"/>
      <c r="S18" s="1178"/>
      <c r="T18" s="1180"/>
      <c r="U18" s="1185"/>
    </row>
    <row r="19" spans="1:21" hidden="1" x14ac:dyDescent="0.25">
      <c r="A19" s="1192"/>
      <c r="B19" s="1175"/>
      <c r="C19" s="1175"/>
      <c r="D19" s="1187"/>
      <c r="E19" s="1187"/>
      <c r="F19" s="1187"/>
      <c r="G19" s="1175"/>
      <c r="H19" s="1182"/>
      <c r="I19" s="1182"/>
      <c r="J19" s="1182"/>
      <c r="K19" s="1187"/>
      <c r="L19" s="1182"/>
      <c r="M19" s="1182"/>
      <c r="N19" s="1187"/>
      <c r="O19" s="182"/>
      <c r="P19" s="182"/>
      <c r="Q19" s="182"/>
      <c r="R19" s="182"/>
      <c r="S19" s="183"/>
      <c r="T19" s="184"/>
      <c r="U19" s="513"/>
    </row>
    <row r="20" spans="1:21" ht="114.75" x14ac:dyDescent="0.25">
      <c r="A20" s="1099" t="s">
        <v>755</v>
      </c>
      <c r="B20" s="1026" t="s">
        <v>756</v>
      </c>
      <c r="C20" s="1026" t="s">
        <v>757</v>
      </c>
      <c r="D20" s="49" t="s">
        <v>758</v>
      </c>
      <c r="E20" s="49" t="s">
        <v>759</v>
      </c>
      <c r="F20" s="49" t="s">
        <v>760</v>
      </c>
      <c r="G20" s="1026" t="s">
        <v>761</v>
      </c>
      <c r="H20" s="1035" t="s">
        <v>91</v>
      </c>
      <c r="I20" s="1182" t="s">
        <v>141</v>
      </c>
      <c r="J20" s="1182" t="s">
        <v>327</v>
      </c>
      <c r="K20" s="106" t="s">
        <v>762</v>
      </c>
      <c r="L20" s="1182" t="s">
        <v>763</v>
      </c>
      <c r="M20" s="1182" t="s">
        <v>96</v>
      </c>
      <c r="N20" s="173" t="s">
        <v>764</v>
      </c>
      <c r="O20" s="105" t="s">
        <v>765</v>
      </c>
      <c r="P20" s="105" t="s">
        <v>766</v>
      </c>
      <c r="Q20" s="105" t="s">
        <v>391</v>
      </c>
      <c r="R20" s="105" t="s">
        <v>767</v>
      </c>
      <c r="S20" s="185">
        <v>1</v>
      </c>
      <c r="T20" s="186">
        <v>1</v>
      </c>
      <c r="U20" s="513" t="s">
        <v>2543</v>
      </c>
    </row>
    <row r="21" spans="1:21" ht="23.25" customHeight="1" x14ac:dyDescent="0.25">
      <c r="A21" s="1099"/>
      <c r="B21" s="1026"/>
      <c r="C21" s="1026"/>
      <c r="D21" s="1026" t="s">
        <v>768</v>
      </c>
      <c r="E21" s="1026" t="s">
        <v>769</v>
      </c>
      <c r="F21" s="1026" t="s">
        <v>770</v>
      </c>
      <c r="G21" s="1026"/>
      <c r="H21" s="1035"/>
      <c r="I21" s="1182"/>
      <c r="J21" s="1182"/>
      <c r="K21" s="106" t="s">
        <v>3086</v>
      </c>
      <c r="L21" s="1182"/>
      <c r="M21" s="1182"/>
      <c r="N21" s="1173"/>
      <c r="O21" s="1175"/>
      <c r="P21" s="1175"/>
      <c r="Q21" s="1175"/>
      <c r="R21" s="1175"/>
      <c r="S21" s="1175"/>
      <c r="T21" s="1122"/>
      <c r="U21" s="1171"/>
    </row>
    <row r="22" spans="1:21" ht="48" customHeight="1" thickBot="1" x14ac:dyDescent="0.3">
      <c r="A22" s="1188"/>
      <c r="B22" s="1170"/>
      <c r="C22" s="1170"/>
      <c r="D22" s="1170"/>
      <c r="E22" s="1170"/>
      <c r="F22" s="1170"/>
      <c r="G22" s="1170"/>
      <c r="H22" s="1189"/>
      <c r="I22" s="1183"/>
      <c r="J22" s="1183"/>
      <c r="K22" s="108" t="s">
        <v>3087</v>
      </c>
      <c r="L22" s="1183"/>
      <c r="M22" s="1183"/>
      <c r="N22" s="1174"/>
      <c r="O22" s="1176"/>
      <c r="P22" s="1176"/>
      <c r="Q22" s="1176"/>
      <c r="R22" s="1176"/>
      <c r="S22" s="1176"/>
      <c r="T22" s="1181"/>
      <c r="U22" s="1172"/>
    </row>
    <row r="23" spans="1:21" s="150" customFormat="1" x14ac:dyDescent="0.2">
      <c r="C23" s="54"/>
      <c r="K23" s="151"/>
      <c r="N23" s="152"/>
      <c r="R23" s="151"/>
      <c r="S23" s="153"/>
      <c r="U23" s="152"/>
    </row>
    <row r="24" spans="1:21" s="20" customFormat="1" ht="35.25" customHeight="1" x14ac:dyDescent="0.25">
      <c r="A24" s="411">
        <f>COUNTIF(A6:A22,"*")</f>
        <v>2</v>
      </c>
      <c r="B24" s="19"/>
      <c r="D24" s="18"/>
      <c r="E24" s="18"/>
      <c r="F24" s="18"/>
      <c r="H24" s="21"/>
      <c r="I24" s="18"/>
      <c r="J24" s="18"/>
      <c r="K24" s="18"/>
      <c r="L24" s="22"/>
      <c r="M24" s="22"/>
      <c r="N24" s="411">
        <f>COUNTIF(N6:N22,"*")</f>
        <v>2</v>
      </c>
      <c r="O24" s="23"/>
      <c r="P24" s="23"/>
      <c r="Q24" s="23"/>
      <c r="T24" s="514">
        <f>AVERAGE(T6:T22)</f>
        <v>1</v>
      </c>
    </row>
    <row r="25" spans="1:21" s="76" customFormat="1" ht="25.5" x14ac:dyDescent="0.2">
      <c r="A25" s="168" t="s">
        <v>2381</v>
      </c>
      <c r="B25" s="168"/>
      <c r="H25" s="412"/>
      <c r="I25" s="168"/>
      <c r="J25" s="168"/>
      <c r="K25" s="168"/>
      <c r="L25" s="413"/>
      <c r="N25" s="168" t="s">
        <v>2382</v>
      </c>
    </row>
  </sheetData>
  <mergeCells count="75">
    <mergeCell ref="A4:B4"/>
    <mergeCell ref="C4:C5"/>
    <mergeCell ref="D4:F4"/>
    <mergeCell ref="G4:G5"/>
    <mergeCell ref="H4:H5"/>
    <mergeCell ref="A1:B2"/>
    <mergeCell ref="C1:T1"/>
    <mergeCell ref="C2:T2"/>
    <mergeCell ref="A3:E3"/>
    <mergeCell ref="F3:U3"/>
    <mergeCell ref="P4:Q4"/>
    <mergeCell ref="R4:R5"/>
    <mergeCell ref="S4:S5"/>
    <mergeCell ref="T4:T5"/>
    <mergeCell ref="U4:U5"/>
    <mergeCell ref="C6:C19"/>
    <mergeCell ref="D6:D9"/>
    <mergeCell ref="E6:E9"/>
    <mergeCell ref="F6:F9"/>
    <mergeCell ref="O4:O5"/>
    <mergeCell ref="I4:I5"/>
    <mergeCell ref="J4:J5"/>
    <mergeCell ref="K4:K5"/>
    <mergeCell ref="L4:L5"/>
    <mergeCell ref="M4:M5"/>
    <mergeCell ref="N4:N5"/>
    <mergeCell ref="T6:T11"/>
    <mergeCell ref="U6:U11"/>
    <mergeCell ref="K7:K8"/>
    <mergeCell ref="D15:D19"/>
    <mergeCell ref="K15:K19"/>
    <mergeCell ref="N15:N19"/>
    <mergeCell ref="O15:O18"/>
    <mergeCell ref="P15:P18"/>
    <mergeCell ref="Q15:Q18"/>
    <mergeCell ref="R15:R18"/>
    <mergeCell ref="N6:N11"/>
    <mergeCell ref="O6:O11"/>
    <mergeCell ref="P6:P11"/>
    <mergeCell ref="Q6:Q11"/>
    <mergeCell ref="R6:R11"/>
    <mergeCell ref="S6:S11"/>
    <mergeCell ref="U15:U18"/>
    <mergeCell ref="F17:F19"/>
    <mergeCell ref="E18:E19"/>
    <mergeCell ref="A20:A22"/>
    <mergeCell ref="B20:B22"/>
    <mergeCell ref="C20:C22"/>
    <mergeCell ref="G20:G22"/>
    <mergeCell ref="H20:H22"/>
    <mergeCell ref="G6:G19"/>
    <mergeCell ref="H6:H19"/>
    <mergeCell ref="I6:I19"/>
    <mergeCell ref="J6:J19"/>
    <mergeCell ref="L6:L19"/>
    <mergeCell ref="M6:M19"/>
    <mergeCell ref="A6:A19"/>
    <mergeCell ref="B6:B19"/>
    <mergeCell ref="S15:S18"/>
    <mergeCell ref="T15:T18"/>
    <mergeCell ref="T21:T22"/>
    <mergeCell ref="I20:I22"/>
    <mergeCell ref="J20:J22"/>
    <mergeCell ref="L20:L22"/>
    <mergeCell ref="M20:M22"/>
    <mergeCell ref="D21:D22"/>
    <mergeCell ref="U21:U22"/>
    <mergeCell ref="N21:N22"/>
    <mergeCell ref="O21:O22"/>
    <mergeCell ref="P21:P22"/>
    <mergeCell ref="Q21:Q22"/>
    <mergeCell ref="R21:R22"/>
    <mergeCell ref="S21:S22"/>
    <mergeCell ref="E21:E22"/>
    <mergeCell ref="F21:F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27"/>
  <sheetViews>
    <sheetView showGridLines="0" zoomScaleNormal="100" workbookViewId="0"/>
  </sheetViews>
  <sheetFormatPr baseColWidth="10" defaultRowHeight="15" x14ac:dyDescent="0.25"/>
  <cols>
    <col min="1" max="1" width="3.28515625" style="7" customWidth="1"/>
    <col min="2" max="4" width="39.140625" style="7" customWidth="1"/>
    <col min="5" max="5" width="3.28515625" style="7" customWidth="1"/>
    <col min="6" max="16384" width="11.42578125" style="7"/>
  </cols>
  <sheetData>
    <row r="1" spans="1:5" ht="52.5" customHeight="1" x14ac:dyDescent="0.25">
      <c r="A1"/>
      <c r="B1" s="855" t="str">
        <f>Contenido!$B$1</f>
        <v xml:space="preserve">INFORME DE SEGUIMIENTO 
ADMINISTRACIÓN DE RIESGOS </v>
      </c>
      <c r="C1" s="855"/>
      <c r="D1" s="856"/>
      <c r="E1"/>
    </row>
    <row r="2" spans="1:5" ht="31.5" customHeight="1" x14ac:dyDescent="0.25">
      <c r="A2"/>
      <c r="B2" s="857" t="str">
        <f>Contenido!$B$2</f>
        <v xml:space="preserve">JUNIO 2018 - JUNIO 2019 </v>
      </c>
      <c r="C2" s="857"/>
      <c r="D2" s="858"/>
      <c r="E2"/>
    </row>
    <row r="3" spans="1:5" x14ac:dyDescent="0.25">
      <c r="A3"/>
      <c r="B3"/>
      <c r="C3"/>
      <c r="D3"/>
      <c r="E3"/>
    </row>
    <row r="4" spans="1:5" x14ac:dyDescent="0.25">
      <c r="A4"/>
      <c r="B4"/>
      <c r="C4"/>
      <c r="D4"/>
      <c r="E4"/>
    </row>
    <row r="5" spans="1:5" x14ac:dyDescent="0.25">
      <c r="A5"/>
      <c r="B5"/>
      <c r="C5"/>
      <c r="D5"/>
      <c r="E5"/>
    </row>
    <row r="6" spans="1:5" x14ac:dyDescent="0.25">
      <c r="A6"/>
      <c r="B6"/>
      <c r="C6"/>
      <c r="D6"/>
      <c r="E6"/>
    </row>
    <row r="7" spans="1:5" x14ac:dyDescent="0.25">
      <c r="A7"/>
      <c r="B7"/>
      <c r="C7"/>
      <c r="D7"/>
      <c r="E7"/>
    </row>
    <row r="8" spans="1:5" x14ac:dyDescent="0.25">
      <c r="A8"/>
      <c r="B8"/>
      <c r="C8"/>
      <c r="D8"/>
      <c r="E8"/>
    </row>
    <row r="9" spans="1:5" x14ac:dyDescent="0.25">
      <c r="A9"/>
      <c r="B9"/>
      <c r="C9"/>
      <c r="D9"/>
      <c r="E9"/>
    </row>
    <row r="10" spans="1:5" x14ac:dyDescent="0.25">
      <c r="A10"/>
      <c r="B10"/>
      <c r="C10"/>
      <c r="D10"/>
      <c r="E10"/>
    </row>
    <row r="11" spans="1:5" x14ac:dyDescent="0.25">
      <c r="A11"/>
      <c r="B11"/>
      <c r="C11"/>
      <c r="D11"/>
      <c r="E11"/>
    </row>
    <row r="12" spans="1:5" x14ac:dyDescent="0.25">
      <c r="A12"/>
      <c r="B12" s="863" t="s">
        <v>38</v>
      </c>
      <c r="C12" s="863"/>
      <c r="D12" s="863"/>
      <c r="E12"/>
    </row>
    <row r="13" spans="1:5" ht="41.25" customHeight="1" x14ac:dyDescent="0.25">
      <c r="A13"/>
      <c r="B13" s="865" t="s">
        <v>3031</v>
      </c>
      <c r="C13" s="865"/>
      <c r="D13" s="865"/>
      <c r="E13"/>
    </row>
    <row r="14" spans="1:5" x14ac:dyDescent="0.25">
      <c r="A14"/>
      <c r="B14"/>
      <c r="C14"/>
      <c r="D14"/>
      <c r="E14"/>
    </row>
    <row r="15" spans="1:5" x14ac:dyDescent="0.25">
      <c r="A15"/>
      <c r="B15" s="863" t="s">
        <v>39</v>
      </c>
      <c r="C15" s="863"/>
      <c r="D15" s="863"/>
      <c r="E15"/>
    </row>
    <row r="16" spans="1:5" ht="194.25" customHeight="1" x14ac:dyDescent="0.25">
      <c r="A16"/>
      <c r="B16" s="868"/>
      <c r="C16" s="868"/>
      <c r="D16" s="868"/>
      <c r="E16"/>
    </row>
    <row r="17" spans="1:5" ht="85.5" customHeight="1" x14ac:dyDescent="0.25">
      <c r="A17"/>
      <c r="B17" s="865" t="s">
        <v>3055</v>
      </c>
      <c r="C17" s="865"/>
      <c r="D17" s="865"/>
      <c r="E17"/>
    </row>
    <row r="18" spans="1:5" ht="85.5" customHeight="1" x14ac:dyDescent="0.25">
      <c r="A18"/>
      <c r="B18" s="865"/>
      <c r="C18" s="865"/>
      <c r="D18" s="865"/>
      <c r="E18"/>
    </row>
    <row r="19" spans="1:5" ht="32.25" customHeight="1" x14ac:dyDescent="0.25">
      <c r="A19"/>
      <c r="B19" s="869" t="s">
        <v>2511</v>
      </c>
      <c r="C19" s="869"/>
      <c r="D19" s="869"/>
      <c r="E19"/>
    </row>
    <row r="20" spans="1:5" ht="31.5" x14ac:dyDescent="0.25">
      <c r="A20"/>
      <c r="B20" s="866" t="s">
        <v>40</v>
      </c>
      <c r="C20" s="866"/>
      <c r="D20" s="8" t="s">
        <v>2812</v>
      </c>
      <c r="E20"/>
    </row>
    <row r="21" spans="1:5" ht="24.75" customHeight="1" x14ac:dyDescent="0.25">
      <c r="A21"/>
      <c r="B21" s="9">
        <v>1</v>
      </c>
      <c r="C21" s="10" t="s">
        <v>41</v>
      </c>
      <c r="D21" s="867" t="s">
        <v>42</v>
      </c>
      <c r="E21"/>
    </row>
    <row r="22" spans="1:5" ht="24.75" customHeight="1" x14ac:dyDescent="0.25">
      <c r="A22"/>
      <c r="B22" s="829">
        <v>2</v>
      </c>
      <c r="C22" s="10" t="s">
        <v>43</v>
      </c>
      <c r="D22" s="867"/>
      <c r="E22"/>
    </row>
    <row r="23" spans="1:5" ht="47.25" x14ac:dyDescent="0.25">
      <c r="A23"/>
      <c r="B23" s="11">
        <v>3</v>
      </c>
      <c r="C23" s="10" t="s">
        <v>44</v>
      </c>
      <c r="D23" s="12" t="s">
        <v>45</v>
      </c>
      <c r="E23"/>
    </row>
    <row r="24" spans="1:5" ht="47.25" x14ac:dyDescent="0.25">
      <c r="A24"/>
      <c r="B24" s="13">
        <v>4</v>
      </c>
      <c r="C24" s="10" t="s">
        <v>46</v>
      </c>
      <c r="D24" s="12" t="s">
        <v>47</v>
      </c>
      <c r="E24"/>
    </row>
    <row r="25" spans="1:5" ht="31.5" x14ac:dyDescent="0.25">
      <c r="A25"/>
      <c r="B25" s="14">
        <v>5</v>
      </c>
      <c r="C25" s="10" t="s">
        <v>48</v>
      </c>
      <c r="D25" s="12" t="s">
        <v>49</v>
      </c>
      <c r="E25"/>
    </row>
    <row r="26" spans="1:5" x14ac:dyDescent="0.25">
      <c r="A26"/>
      <c r="B26" t="s">
        <v>3039</v>
      </c>
      <c r="C26"/>
      <c r="D26"/>
      <c r="E26"/>
    </row>
    <row r="27" spans="1:5" x14ac:dyDescent="0.25">
      <c r="A27"/>
      <c r="B27"/>
      <c r="C27"/>
      <c r="D27"/>
      <c r="E27"/>
    </row>
  </sheetData>
  <sheetProtection algorithmName="SHA-512" hashValue="eitdKYHHxD5t9QSKwlYTU+uEx6Qpn/o+cCg/qamBTHYubjC75oQdu/YdMPRFVe5NCs9qyn/QUOopTHNKkdQLUg==" saltValue="7Vq2cYp5FFhkG4Fsi22Nag==" spinCount="100000" sheet="1" objects="1" scenarios="1"/>
  <mergeCells count="10">
    <mergeCell ref="B17:D18"/>
    <mergeCell ref="B20:C20"/>
    <mergeCell ref="D21:D22"/>
    <mergeCell ref="B1:D1"/>
    <mergeCell ref="B2:D2"/>
    <mergeCell ref="B12:D12"/>
    <mergeCell ref="B15:D15"/>
    <mergeCell ref="B13:D13"/>
    <mergeCell ref="B16:D16"/>
    <mergeCell ref="B19:D19"/>
  </mergeCells>
  <pageMargins left="0.7" right="0.7" top="0.75" bottom="0.75" header="0.3" footer="0.3"/>
  <pageSetup scale="72"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4"/>
  <sheetViews>
    <sheetView showGridLines="0" zoomScale="80" zoomScaleNormal="80" workbookViewId="0">
      <selection activeCell="J11" sqref="J11"/>
    </sheetView>
  </sheetViews>
  <sheetFormatPr baseColWidth="10" defaultRowHeight="12.75" x14ac:dyDescent="0.2"/>
  <cols>
    <col min="1" max="1" width="29.7109375" style="110" customWidth="1"/>
    <col min="2" max="2" width="19.5703125" style="110" customWidth="1"/>
    <col min="3" max="3" width="20.85546875" style="99" customWidth="1"/>
    <col min="4" max="4" width="17.28515625" style="99" customWidth="1"/>
    <col min="5" max="5" width="15.42578125" style="99" customWidth="1"/>
    <col min="6" max="6" width="16.5703125" style="99" customWidth="1"/>
    <col min="7" max="7" width="18.140625" style="99" customWidth="1"/>
    <col min="8" max="8" width="6.140625" style="114" customWidth="1"/>
    <col min="9" max="10" width="5.7109375" style="110" customWidth="1"/>
    <col min="11" max="11" width="15.85546875" style="110" customWidth="1"/>
    <col min="12" max="12" width="6.140625" style="109" customWidth="1"/>
    <col min="13" max="13" width="6.28515625" style="99" customWidth="1"/>
    <col min="14" max="14" width="20.85546875" style="110" customWidth="1"/>
    <col min="15" max="15" width="16.42578125" style="99" bestFit="1" customWidth="1"/>
    <col min="16" max="16" width="11.7109375" style="45" customWidth="1"/>
    <col min="17" max="17" width="10.7109375" style="45" customWidth="1"/>
    <col min="18" max="18" width="27.85546875" style="99" customWidth="1"/>
    <col min="19" max="19" width="10.42578125" style="99" customWidth="1"/>
    <col min="20" max="20" width="11.7109375" style="515" customWidth="1"/>
    <col min="21" max="21" width="29" style="99" customWidth="1"/>
    <col min="22" max="255" width="11.42578125" style="99"/>
    <col min="256" max="256" width="2.7109375" style="99" customWidth="1"/>
    <col min="257" max="257" width="29.7109375" style="99" customWidth="1"/>
    <col min="258" max="258" width="19.5703125" style="99" customWidth="1"/>
    <col min="259" max="259" width="20.85546875" style="99" customWidth="1"/>
    <col min="260" max="260" width="17.28515625" style="99" customWidth="1"/>
    <col min="261" max="261" width="15.42578125" style="99" customWidth="1"/>
    <col min="262" max="262" width="16.5703125" style="99" customWidth="1"/>
    <col min="263" max="263" width="18.140625" style="99" customWidth="1"/>
    <col min="264" max="264" width="6.140625" style="99" customWidth="1"/>
    <col min="265" max="266" width="5.7109375" style="99" customWidth="1"/>
    <col min="267" max="267" width="15.85546875" style="99" customWidth="1"/>
    <col min="268" max="268" width="6.140625" style="99" customWidth="1"/>
    <col min="269" max="269" width="6.28515625" style="99" customWidth="1"/>
    <col min="270" max="270" width="20.85546875" style="99" customWidth="1"/>
    <col min="271" max="271" width="16.42578125" style="99" bestFit="1" customWidth="1"/>
    <col min="272" max="272" width="11.7109375" style="99" customWidth="1"/>
    <col min="273" max="273" width="10.7109375" style="99" customWidth="1"/>
    <col min="274" max="274" width="27.85546875" style="99" customWidth="1"/>
    <col min="275" max="275" width="10.42578125" style="99" customWidth="1"/>
    <col min="276" max="276" width="11.7109375" style="99" customWidth="1"/>
    <col min="277" max="277" width="19.140625" style="99" customWidth="1"/>
    <col min="278" max="511" width="11.42578125" style="99"/>
    <col min="512" max="512" width="2.7109375" style="99" customWidth="1"/>
    <col min="513" max="513" width="29.7109375" style="99" customWidth="1"/>
    <col min="514" max="514" width="19.5703125" style="99" customWidth="1"/>
    <col min="515" max="515" width="20.85546875" style="99" customWidth="1"/>
    <col min="516" max="516" width="17.28515625" style="99" customWidth="1"/>
    <col min="517" max="517" width="15.42578125" style="99" customWidth="1"/>
    <col min="518" max="518" width="16.5703125" style="99" customWidth="1"/>
    <col min="519" max="519" width="18.140625" style="99" customWidth="1"/>
    <col min="520" max="520" width="6.140625" style="99" customWidth="1"/>
    <col min="521" max="522" width="5.7109375" style="99" customWidth="1"/>
    <col min="523" max="523" width="15.85546875" style="99" customWidth="1"/>
    <col min="524" max="524" width="6.140625" style="99" customWidth="1"/>
    <col min="525" max="525" width="6.28515625" style="99" customWidth="1"/>
    <col min="526" max="526" width="20.85546875" style="99" customWidth="1"/>
    <col min="527" max="527" width="16.42578125" style="99" bestFit="1" customWidth="1"/>
    <col min="528" max="528" width="11.7109375" style="99" customWidth="1"/>
    <col min="529" max="529" width="10.7109375" style="99" customWidth="1"/>
    <col min="530" max="530" width="27.85546875" style="99" customWidth="1"/>
    <col min="531" max="531" width="10.42578125" style="99" customWidth="1"/>
    <col min="532" max="532" width="11.7109375" style="99" customWidth="1"/>
    <col min="533" max="533" width="19.140625" style="99" customWidth="1"/>
    <col min="534" max="767" width="11.42578125" style="99"/>
    <col min="768" max="768" width="2.7109375" style="99" customWidth="1"/>
    <col min="769" max="769" width="29.7109375" style="99" customWidth="1"/>
    <col min="770" max="770" width="19.5703125" style="99" customWidth="1"/>
    <col min="771" max="771" width="20.85546875" style="99" customWidth="1"/>
    <col min="772" max="772" width="17.28515625" style="99" customWidth="1"/>
    <col min="773" max="773" width="15.42578125" style="99" customWidth="1"/>
    <col min="774" max="774" width="16.5703125" style="99" customWidth="1"/>
    <col min="775" max="775" width="18.140625" style="99" customWidth="1"/>
    <col min="776" max="776" width="6.140625" style="99" customWidth="1"/>
    <col min="777" max="778" width="5.7109375" style="99" customWidth="1"/>
    <col min="779" max="779" width="15.85546875" style="99" customWidth="1"/>
    <col min="780" max="780" width="6.140625" style="99" customWidth="1"/>
    <col min="781" max="781" width="6.28515625" style="99" customWidth="1"/>
    <col min="782" max="782" width="20.85546875" style="99" customWidth="1"/>
    <col min="783" max="783" width="16.42578125" style="99" bestFit="1" customWidth="1"/>
    <col min="784" max="784" width="11.7109375" style="99" customWidth="1"/>
    <col min="785" max="785" width="10.7109375" style="99" customWidth="1"/>
    <col min="786" max="786" width="27.85546875" style="99" customWidth="1"/>
    <col min="787" max="787" width="10.42578125" style="99" customWidth="1"/>
    <col min="788" max="788" width="11.7109375" style="99" customWidth="1"/>
    <col min="789" max="789" width="19.140625" style="99" customWidth="1"/>
    <col min="790" max="1023" width="11.42578125" style="99"/>
    <col min="1024" max="1024" width="2.7109375" style="99" customWidth="1"/>
    <col min="1025" max="1025" width="29.7109375" style="99" customWidth="1"/>
    <col min="1026" max="1026" width="19.5703125" style="99" customWidth="1"/>
    <col min="1027" max="1027" width="20.85546875" style="99" customWidth="1"/>
    <col min="1028" max="1028" width="17.28515625" style="99" customWidth="1"/>
    <col min="1029" max="1029" width="15.42578125" style="99" customWidth="1"/>
    <col min="1030" max="1030" width="16.5703125" style="99" customWidth="1"/>
    <col min="1031" max="1031" width="18.140625" style="99" customWidth="1"/>
    <col min="1032" max="1032" width="6.140625" style="99" customWidth="1"/>
    <col min="1033" max="1034" width="5.7109375" style="99" customWidth="1"/>
    <col min="1035" max="1035" width="15.85546875" style="99" customWidth="1"/>
    <col min="1036" max="1036" width="6.140625" style="99" customWidth="1"/>
    <col min="1037" max="1037" width="6.28515625" style="99" customWidth="1"/>
    <col min="1038" max="1038" width="20.85546875" style="99" customWidth="1"/>
    <col min="1039" max="1039" width="16.42578125" style="99" bestFit="1" customWidth="1"/>
    <col min="1040" max="1040" width="11.7109375" style="99" customWidth="1"/>
    <col min="1041" max="1041" width="10.7109375" style="99" customWidth="1"/>
    <col min="1042" max="1042" width="27.85546875" style="99" customWidth="1"/>
    <col min="1043" max="1043" width="10.42578125" style="99" customWidth="1"/>
    <col min="1044" max="1044" width="11.7109375" style="99" customWidth="1"/>
    <col min="1045" max="1045" width="19.140625" style="99" customWidth="1"/>
    <col min="1046" max="1279" width="11.42578125" style="99"/>
    <col min="1280" max="1280" width="2.7109375" style="99" customWidth="1"/>
    <col min="1281" max="1281" width="29.7109375" style="99" customWidth="1"/>
    <col min="1282" max="1282" width="19.5703125" style="99" customWidth="1"/>
    <col min="1283" max="1283" width="20.85546875" style="99" customWidth="1"/>
    <col min="1284" max="1284" width="17.28515625" style="99" customWidth="1"/>
    <col min="1285" max="1285" width="15.42578125" style="99" customWidth="1"/>
    <col min="1286" max="1286" width="16.5703125" style="99" customWidth="1"/>
    <col min="1287" max="1287" width="18.140625" style="99" customWidth="1"/>
    <col min="1288" max="1288" width="6.140625" style="99" customWidth="1"/>
    <col min="1289" max="1290" width="5.7109375" style="99" customWidth="1"/>
    <col min="1291" max="1291" width="15.85546875" style="99" customWidth="1"/>
    <col min="1292" max="1292" width="6.140625" style="99" customWidth="1"/>
    <col min="1293" max="1293" width="6.28515625" style="99" customWidth="1"/>
    <col min="1294" max="1294" width="20.85546875" style="99" customWidth="1"/>
    <col min="1295" max="1295" width="16.42578125" style="99" bestFit="1" customWidth="1"/>
    <col min="1296" max="1296" width="11.7109375" style="99" customWidth="1"/>
    <col min="1297" max="1297" width="10.7109375" style="99" customWidth="1"/>
    <col min="1298" max="1298" width="27.85546875" style="99" customWidth="1"/>
    <col min="1299" max="1299" width="10.42578125" style="99" customWidth="1"/>
    <col min="1300" max="1300" width="11.7109375" style="99" customWidth="1"/>
    <col min="1301" max="1301" width="19.140625" style="99" customWidth="1"/>
    <col min="1302" max="1535" width="11.42578125" style="99"/>
    <col min="1536" max="1536" width="2.7109375" style="99" customWidth="1"/>
    <col min="1537" max="1537" width="29.7109375" style="99" customWidth="1"/>
    <col min="1538" max="1538" width="19.5703125" style="99" customWidth="1"/>
    <col min="1539" max="1539" width="20.85546875" style="99" customWidth="1"/>
    <col min="1540" max="1540" width="17.28515625" style="99" customWidth="1"/>
    <col min="1541" max="1541" width="15.42578125" style="99" customWidth="1"/>
    <col min="1542" max="1542" width="16.5703125" style="99" customWidth="1"/>
    <col min="1543" max="1543" width="18.140625" style="99" customWidth="1"/>
    <col min="1544" max="1544" width="6.140625" style="99" customWidth="1"/>
    <col min="1545" max="1546" width="5.7109375" style="99" customWidth="1"/>
    <col min="1547" max="1547" width="15.85546875" style="99" customWidth="1"/>
    <col min="1548" max="1548" width="6.140625" style="99" customWidth="1"/>
    <col min="1549" max="1549" width="6.28515625" style="99" customWidth="1"/>
    <col min="1550" max="1550" width="20.85546875" style="99" customWidth="1"/>
    <col min="1551" max="1551" width="16.42578125" style="99" bestFit="1" customWidth="1"/>
    <col min="1552" max="1552" width="11.7109375" style="99" customWidth="1"/>
    <col min="1553" max="1553" width="10.7109375" style="99" customWidth="1"/>
    <col min="1554" max="1554" width="27.85546875" style="99" customWidth="1"/>
    <col min="1555" max="1555" width="10.42578125" style="99" customWidth="1"/>
    <col min="1556" max="1556" width="11.7109375" style="99" customWidth="1"/>
    <col min="1557" max="1557" width="19.140625" style="99" customWidth="1"/>
    <col min="1558" max="1791" width="11.42578125" style="99"/>
    <col min="1792" max="1792" width="2.7109375" style="99" customWidth="1"/>
    <col min="1793" max="1793" width="29.7109375" style="99" customWidth="1"/>
    <col min="1794" max="1794" width="19.5703125" style="99" customWidth="1"/>
    <col min="1795" max="1795" width="20.85546875" style="99" customWidth="1"/>
    <col min="1796" max="1796" width="17.28515625" style="99" customWidth="1"/>
    <col min="1797" max="1797" width="15.42578125" style="99" customWidth="1"/>
    <col min="1798" max="1798" width="16.5703125" style="99" customWidth="1"/>
    <col min="1799" max="1799" width="18.140625" style="99" customWidth="1"/>
    <col min="1800" max="1800" width="6.140625" style="99" customWidth="1"/>
    <col min="1801" max="1802" width="5.7109375" style="99" customWidth="1"/>
    <col min="1803" max="1803" width="15.85546875" style="99" customWidth="1"/>
    <col min="1804" max="1804" width="6.140625" style="99" customWidth="1"/>
    <col min="1805" max="1805" width="6.28515625" style="99" customWidth="1"/>
    <col min="1806" max="1806" width="20.85546875" style="99" customWidth="1"/>
    <col min="1807" max="1807" width="16.42578125" style="99" bestFit="1" customWidth="1"/>
    <col min="1808" max="1808" width="11.7109375" style="99" customWidth="1"/>
    <col min="1809" max="1809" width="10.7109375" style="99" customWidth="1"/>
    <col min="1810" max="1810" width="27.85546875" style="99" customWidth="1"/>
    <col min="1811" max="1811" width="10.42578125" style="99" customWidth="1"/>
    <col min="1812" max="1812" width="11.7109375" style="99" customWidth="1"/>
    <col min="1813" max="1813" width="19.140625" style="99" customWidth="1"/>
    <col min="1814" max="2047" width="11.42578125" style="99"/>
    <col min="2048" max="2048" width="2.7109375" style="99" customWidth="1"/>
    <col min="2049" max="2049" width="29.7109375" style="99" customWidth="1"/>
    <col min="2050" max="2050" width="19.5703125" style="99" customWidth="1"/>
    <col min="2051" max="2051" width="20.85546875" style="99" customWidth="1"/>
    <col min="2052" max="2052" width="17.28515625" style="99" customWidth="1"/>
    <col min="2053" max="2053" width="15.42578125" style="99" customWidth="1"/>
    <col min="2054" max="2054" width="16.5703125" style="99" customWidth="1"/>
    <col min="2055" max="2055" width="18.140625" style="99" customWidth="1"/>
    <col min="2056" max="2056" width="6.140625" style="99" customWidth="1"/>
    <col min="2057" max="2058" width="5.7109375" style="99" customWidth="1"/>
    <col min="2059" max="2059" width="15.85546875" style="99" customWidth="1"/>
    <col min="2060" max="2060" width="6.140625" style="99" customWidth="1"/>
    <col min="2061" max="2061" width="6.28515625" style="99" customWidth="1"/>
    <col min="2062" max="2062" width="20.85546875" style="99" customWidth="1"/>
    <col min="2063" max="2063" width="16.42578125" style="99" bestFit="1" customWidth="1"/>
    <col min="2064" max="2064" width="11.7109375" style="99" customWidth="1"/>
    <col min="2065" max="2065" width="10.7109375" style="99" customWidth="1"/>
    <col min="2066" max="2066" width="27.85546875" style="99" customWidth="1"/>
    <col min="2067" max="2067" width="10.42578125" style="99" customWidth="1"/>
    <col min="2068" max="2068" width="11.7109375" style="99" customWidth="1"/>
    <col min="2069" max="2069" width="19.140625" style="99" customWidth="1"/>
    <col min="2070" max="2303" width="11.42578125" style="99"/>
    <col min="2304" max="2304" width="2.7109375" style="99" customWidth="1"/>
    <col min="2305" max="2305" width="29.7109375" style="99" customWidth="1"/>
    <col min="2306" max="2306" width="19.5703125" style="99" customWidth="1"/>
    <col min="2307" max="2307" width="20.85546875" style="99" customWidth="1"/>
    <col min="2308" max="2308" width="17.28515625" style="99" customWidth="1"/>
    <col min="2309" max="2309" width="15.42578125" style="99" customWidth="1"/>
    <col min="2310" max="2310" width="16.5703125" style="99" customWidth="1"/>
    <col min="2311" max="2311" width="18.140625" style="99" customWidth="1"/>
    <col min="2312" max="2312" width="6.140625" style="99" customWidth="1"/>
    <col min="2313" max="2314" width="5.7109375" style="99" customWidth="1"/>
    <col min="2315" max="2315" width="15.85546875" style="99" customWidth="1"/>
    <col min="2316" max="2316" width="6.140625" style="99" customWidth="1"/>
    <col min="2317" max="2317" width="6.28515625" style="99" customWidth="1"/>
    <col min="2318" max="2318" width="20.85546875" style="99" customWidth="1"/>
    <col min="2319" max="2319" width="16.42578125" style="99" bestFit="1" customWidth="1"/>
    <col min="2320" max="2320" width="11.7109375" style="99" customWidth="1"/>
    <col min="2321" max="2321" width="10.7109375" style="99" customWidth="1"/>
    <col min="2322" max="2322" width="27.85546875" style="99" customWidth="1"/>
    <col min="2323" max="2323" width="10.42578125" style="99" customWidth="1"/>
    <col min="2324" max="2324" width="11.7109375" style="99" customWidth="1"/>
    <col min="2325" max="2325" width="19.140625" style="99" customWidth="1"/>
    <col min="2326" max="2559" width="11.42578125" style="99"/>
    <col min="2560" max="2560" width="2.7109375" style="99" customWidth="1"/>
    <col min="2561" max="2561" width="29.7109375" style="99" customWidth="1"/>
    <col min="2562" max="2562" width="19.5703125" style="99" customWidth="1"/>
    <col min="2563" max="2563" width="20.85546875" style="99" customWidth="1"/>
    <col min="2564" max="2564" width="17.28515625" style="99" customWidth="1"/>
    <col min="2565" max="2565" width="15.42578125" style="99" customWidth="1"/>
    <col min="2566" max="2566" width="16.5703125" style="99" customWidth="1"/>
    <col min="2567" max="2567" width="18.140625" style="99" customWidth="1"/>
    <col min="2568" max="2568" width="6.140625" style="99" customWidth="1"/>
    <col min="2569" max="2570" width="5.7109375" style="99" customWidth="1"/>
    <col min="2571" max="2571" width="15.85546875" style="99" customWidth="1"/>
    <col min="2572" max="2572" width="6.140625" style="99" customWidth="1"/>
    <col min="2573" max="2573" width="6.28515625" style="99" customWidth="1"/>
    <col min="2574" max="2574" width="20.85546875" style="99" customWidth="1"/>
    <col min="2575" max="2575" width="16.42578125" style="99" bestFit="1" customWidth="1"/>
    <col min="2576" max="2576" width="11.7109375" style="99" customWidth="1"/>
    <col min="2577" max="2577" width="10.7109375" style="99" customWidth="1"/>
    <col min="2578" max="2578" width="27.85546875" style="99" customWidth="1"/>
    <col min="2579" max="2579" width="10.42578125" style="99" customWidth="1"/>
    <col min="2580" max="2580" width="11.7109375" style="99" customWidth="1"/>
    <col min="2581" max="2581" width="19.140625" style="99" customWidth="1"/>
    <col min="2582" max="2815" width="11.42578125" style="99"/>
    <col min="2816" max="2816" width="2.7109375" style="99" customWidth="1"/>
    <col min="2817" max="2817" width="29.7109375" style="99" customWidth="1"/>
    <col min="2818" max="2818" width="19.5703125" style="99" customWidth="1"/>
    <col min="2819" max="2819" width="20.85546875" style="99" customWidth="1"/>
    <col min="2820" max="2820" width="17.28515625" style="99" customWidth="1"/>
    <col min="2821" max="2821" width="15.42578125" style="99" customWidth="1"/>
    <col min="2822" max="2822" width="16.5703125" style="99" customWidth="1"/>
    <col min="2823" max="2823" width="18.140625" style="99" customWidth="1"/>
    <col min="2824" max="2824" width="6.140625" style="99" customWidth="1"/>
    <col min="2825" max="2826" width="5.7109375" style="99" customWidth="1"/>
    <col min="2827" max="2827" width="15.85546875" style="99" customWidth="1"/>
    <col min="2828" max="2828" width="6.140625" style="99" customWidth="1"/>
    <col min="2829" max="2829" width="6.28515625" style="99" customWidth="1"/>
    <col min="2830" max="2830" width="20.85546875" style="99" customWidth="1"/>
    <col min="2831" max="2831" width="16.42578125" style="99" bestFit="1" customWidth="1"/>
    <col min="2832" max="2832" width="11.7109375" style="99" customWidth="1"/>
    <col min="2833" max="2833" width="10.7109375" style="99" customWidth="1"/>
    <col min="2834" max="2834" width="27.85546875" style="99" customWidth="1"/>
    <col min="2835" max="2835" width="10.42578125" style="99" customWidth="1"/>
    <col min="2836" max="2836" width="11.7109375" style="99" customWidth="1"/>
    <col min="2837" max="2837" width="19.140625" style="99" customWidth="1"/>
    <col min="2838" max="3071" width="11.42578125" style="99"/>
    <col min="3072" max="3072" width="2.7109375" style="99" customWidth="1"/>
    <col min="3073" max="3073" width="29.7109375" style="99" customWidth="1"/>
    <col min="3074" max="3074" width="19.5703125" style="99" customWidth="1"/>
    <col min="3075" max="3075" width="20.85546875" style="99" customWidth="1"/>
    <col min="3076" max="3076" width="17.28515625" style="99" customWidth="1"/>
    <col min="3077" max="3077" width="15.42578125" style="99" customWidth="1"/>
    <col min="3078" max="3078" width="16.5703125" style="99" customWidth="1"/>
    <col min="3079" max="3079" width="18.140625" style="99" customWidth="1"/>
    <col min="3080" max="3080" width="6.140625" style="99" customWidth="1"/>
    <col min="3081" max="3082" width="5.7109375" style="99" customWidth="1"/>
    <col min="3083" max="3083" width="15.85546875" style="99" customWidth="1"/>
    <col min="3084" max="3084" width="6.140625" style="99" customWidth="1"/>
    <col min="3085" max="3085" width="6.28515625" style="99" customWidth="1"/>
    <col min="3086" max="3086" width="20.85546875" style="99" customWidth="1"/>
    <col min="3087" max="3087" width="16.42578125" style="99" bestFit="1" customWidth="1"/>
    <col min="3088" max="3088" width="11.7109375" style="99" customWidth="1"/>
    <col min="3089" max="3089" width="10.7109375" style="99" customWidth="1"/>
    <col min="3090" max="3090" width="27.85546875" style="99" customWidth="1"/>
    <col min="3091" max="3091" width="10.42578125" style="99" customWidth="1"/>
    <col min="3092" max="3092" width="11.7109375" style="99" customWidth="1"/>
    <col min="3093" max="3093" width="19.140625" style="99" customWidth="1"/>
    <col min="3094" max="3327" width="11.42578125" style="99"/>
    <col min="3328" max="3328" width="2.7109375" style="99" customWidth="1"/>
    <col min="3329" max="3329" width="29.7109375" style="99" customWidth="1"/>
    <col min="3330" max="3330" width="19.5703125" style="99" customWidth="1"/>
    <col min="3331" max="3331" width="20.85546875" style="99" customWidth="1"/>
    <col min="3332" max="3332" width="17.28515625" style="99" customWidth="1"/>
    <col min="3333" max="3333" width="15.42578125" style="99" customWidth="1"/>
    <col min="3334" max="3334" width="16.5703125" style="99" customWidth="1"/>
    <col min="3335" max="3335" width="18.140625" style="99" customWidth="1"/>
    <col min="3336" max="3336" width="6.140625" style="99" customWidth="1"/>
    <col min="3337" max="3338" width="5.7109375" style="99" customWidth="1"/>
    <col min="3339" max="3339" width="15.85546875" style="99" customWidth="1"/>
    <col min="3340" max="3340" width="6.140625" style="99" customWidth="1"/>
    <col min="3341" max="3341" width="6.28515625" style="99" customWidth="1"/>
    <col min="3342" max="3342" width="20.85546875" style="99" customWidth="1"/>
    <col min="3343" max="3343" width="16.42578125" style="99" bestFit="1" customWidth="1"/>
    <col min="3344" max="3344" width="11.7109375" style="99" customWidth="1"/>
    <col min="3345" max="3345" width="10.7109375" style="99" customWidth="1"/>
    <col min="3346" max="3346" width="27.85546875" style="99" customWidth="1"/>
    <col min="3347" max="3347" width="10.42578125" style="99" customWidth="1"/>
    <col min="3348" max="3348" width="11.7109375" style="99" customWidth="1"/>
    <col min="3349" max="3349" width="19.140625" style="99" customWidth="1"/>
    <col min="3350" max="3583" width="11.42578125" style="99"/>
    <col min="3584" max="3584" width="2.7109375" style="99" customWidth="1"/>
    <col min="3585" max="3585" width="29.7109375" style="99" customWidth="1"/>
    <col min="3586" max="3586" width="19.5703125" style="99" customWidth="1"/>
    <col min="3587" max="3587" width="20.85546875" style="99" customWidth="1"/>
    <col min="3588" max="3588" width="17.28515625" style="99" customWidth="1"/>
    <col min="3589" max="3589" width="15.42578125" style="99" customWidth="1"/>
    <col min="3590" max="3590" width="16.5703125" style="99" customWidth="1"/>
    <col min="3591" max="3591" width="18.140625" style="99" customWidth="1"/>
    <col min="3592" max="3592" width="6.140625" style="99" customWidth="1"/>
    <col min="3593" max="3594" width="5.7109375" style="99" customWidth="1"/>
    <col min="3595" max="3595" width="15.85546875" style="99" customWidth="1"/>
    <col min="3596" max="3596" width="6.140625" style="99" customWidth="1"/>
    <col min="3597" max="3597" width="6.28515625" style="99" customWidth="1"/>
    <col min="3598" max="3598" width="20.85546875" style="99" customWidth="1"/>
    <col min="3599" max="3599" width="16.42578125" style="99" bestFit="1" customWidth="1"/>
    <col min="3600" max="3600" width="11.7109375" style="99" customWidth="1"/>
    <col min="3601" max="3601" width="10.7109375" style="99" customWidth="1"/>
    <col min="3602" max="3602" width="27.85546875" style="99" customWidth="1"/>
    <col min="3603" max="3603" width="10.42578125" style="99" customWidth="1"/>
    <col min="3604" max="3604" width="11.7109375" style="99" customWidth="1"/>
    <col min="3605" max="3605" width="19.140625" style="99" customWidth="1"/>
    <col min="3606" max="3839" width="11.42578125" style="99"/>
    <col min="3840" max="3840" width="2.7109375" style="99" customWidth="1"/>
    <col min="3841" max="3841" width="29.7109375" style="99" customWidth="1"/>
    <col min="3842" max="3842" width="19.5703125" style="99" customWidth="1"/>
    <col min="3843" max="3843" width="20.85546875" style="99" customWidth="1"/>
    <col min="3844" max="3844" width="17.28515625" style="99" customWidth="1"/>
    <col min="3845" max="3845" width="15.42578125" style="99" customWidth="1"/>
    <col min="3846" max="3846" width="16.5703125" style="99" customWidth="1"/>
    <col min="3847" max="3847" width="18.140625" style="99" customWidth="1"/>
    <col min="3848" max="3848" width="6.140625" style="99" customWidth="1"/>
    <col min="3849" max="3850" width="5.7109375" style="99" customWidth="1"/>
    <col min="3851" max="3851" width="15.85546875" style="99" customWidth="1"/>
    <col min="3852" max="3852" width="6.140625" style="99" customWidth="1"/>
    <col min="3853" max="3853" width="6.28515625" style="99" customWidth="1"/>
    <col min="3854" max="3854" width="20.85546875" style="99" customWidth="1"/>
    <col min="3855" max="3855" width="16.42578125" style="99" bestFit="1" customWidth="1"/>
    <col min="3856" max="3856" width="11.7109375" style="99" customWidth="1"/>
    <col min="3857" max="3857" width="10.7109375" style="99" customWidth="1"/>
    <col min="3858" max="3858" width="27.85546875" style="99" customWidth="1"/>
    <col min="3859" max="3859" width="10.42578125" style="99" customWidth="1"/>
    <col min="3860" max="3860" width="11.7109375" style="99" customWidth="1"/>
    <col min="3861" max="3861" width="19.140625" style="99" customWidth="1"/>
    <col min="3862" max="4095" width="11.42578125" style="99"/>
    <col min="4096" max="4096" width="2.7109375" style="99" customWidth="1"/>
    <col min="4097" max="4097" width="29.7109375" style="99" customWidth="1"/>
    <col min="4098" max="4098" width="19.5703125" style="99" customWidth="1"/>
    <col min="4099" max="4099" width="20.85546875" style="99" customWidth="1"/>
    <col min="4100" max="4100" width="17.28515625" style="99" customWidth="1"/>
    <col min="4101" max="4101" width="15.42578125" style="99" customWidth="1"/>
    <col min="4102" max="4102" width="16.5703125" style="99" customWidth="1"/>
    <col min="4103" max="4103" width="18.140625" style="99" customWidth="1"/>
    <col min="4104" max="4104" width="6.140625" style="99" customWidth="1"/>
    <col min="4105" max="4106" width="5.7109375" style="99" customWidth="1"/>
    <col min="4107" max="4107" width="15.85546875" style="99" customWidth="1"/>
    <col min="4108" max="4108" width="6.140625" style="99" customWidth="1"/>
    <col min="4109" max="4109" width="6.28515625" style="99" customWidth="1"/>
    <col min="4110" max="4110" width="20.85546875" style="99" customWidth="1"/>
    <col min="4111" max="4111" width="16.42578125" style="99" bestFit="1" customWidth="1"/>
    <col min="4112" max="4112" width="11.7109375" style="99" customWidth="1"/>
    <col min="4113" max="4113" width="10.7109375" style="99" customWidth="1"/>
    <col min="4114" max="4114" width="27.85546875" style="99" customWidth="1"/>
    <col min="4115" max="4115" width="10.42578125" style="99" customWidth="1"/>
    <col min="4116" max="4116" width="11.7109375" style="99" customWidth="1"/>
    <col min="4117" max="4117" width="19.140625" style="99" customWidth="1"/>
    <col min="4118" max="4351" width="11.42578125" style="99"/>
    <col min="4352" max="4352" width="2.7109375" style="99" customWidth="1"/>
    <col min="4353" max="4353" width="29.7109375" style="99" customWidth="1"/>
    <col min="4354" max="4354" width="19.5703125" style="99" customWidth="1"/>
    <col min="4355" max="4355" width="20.85546875" style="99" customWidth="1"/>
    <col min="4356" max="4356" width="17.28515625" style="99" customWidth="1"/>
    <col min="4357" max="4357" width="15.42578125" style="99" customWidth="1"/>
    <col min="4358" max="4358" width="16.5703125" style="99" customWidth="1"/>
    <col min="4359" max="4359" width="18.140625" style="99" customWidth="1"/>
    <col min="4360" max="4360" width="6.140625" style="99" customWidth="1"/>
    <col min="4361" max="4362" width="5.7109375" style="99" customWidth="1"/>
    <col min="4363" max="4363" width="15.85546875" style="99" customWidth="1"/>
    <col min="4364" max="4364" width="6.140625" style="99" customWidth="1"/>
    <col min="4365" max="4365" width="6.28515625" style="99" customWidth="1"/>
    <col min="4366" max="4366" width="20.85546875" style="99" customWidth="1"/>
    <col min="4367" max="4367" width="16.42578125" style="99" bestFit="1" customWidth="1"/>
    <col min="4368" max="4368" width="11.7109375" style="99" customWidth="1"/>
    <col min="4369" max="4369" width="10.7109375" style="99" customWidth="1"/>
    <col min="4370" max="4370" width="27.85546875" style="99" customWidth="1"/>
    <col min="4371" max="4371" width="10.42578125" style="99" customWidth="1"/>
    <col min="4372" max="4372" width="11.7109375" style="99" customWidth="1"/>
    <col min="4373" max="4373" width="19.140625" style="99" customWidth="1"/>
    <col min="4374" max="4607" width="11.42578125" style="99"/>
    <col min="4608" max="4608" width="2.7109375" style="99" customWidth="1"/>
    <col min="4609" max="4609" width="29.7109375" style="99" customWidth="1"/>
    <col min="4610" max="4610" width="19.5703125" style="99" customWidth="1"/>
    <col min="4611" max="4611" width="20.85546875" style="99" customWidth="1"/>
    <col min="4612" max="4612" width="17.28515625" style="99" customWidth="1"/>
    <col min="4613" max="4613" width="15.42578125" style="99" customWidth="1"/>
    <col min="4614" max="4614" width="16.5703125" style="99" customWidth="1"/>
    <col min="4615" max="4615" width="18.140625" style="99" customWidth="1"/>
    <col min="4616" max="4616" width="6.140625" style="99" customWidth="1"/>
    <col min="4617" max="4618" width="5.7109375" style="99" customWidth="1"/>
    <col min="4619" max="4619" width="15.85546875" style="99" customWidth="1"/>
    <col min="4620" max="4620" width="6.140625" style="99" customWidth="1"/>
    <col min="4621" max="4621" width="6.28515625" style="99" customWidth="1"/>
    <col min="4622" max="4622" width="20.85546875" style="99" customWidth="1"/>
    <col min="4623" max="4623" width="16.42578125" style="99" bestFit="1" customWidth="1"/>
    <col min="4624" max="4624" width="11.7109375" style="99" customWidth="1"/>
    <col min="4625" max="4625" width="10.7109375" style="99" customWidth="1"/>
    <col min="4626" max="4626" width="27.85546875" style="99" customWidth="1"/>
    <col min="4627" max="4627" width="10.42578125" style="99" customWidth="1"/>
    <col min="4628" max="4628" width="11.7109375" style="99" customWidth="1"/>
    <col min="4629" max="4629" width="19.140625" style="99" customWidth="1"/>
    <col min="4630" max="4863" width="11.42578125" style="99"/>
    <col min="4864" max="4864" width="2.7109375" style="99" customWidth="1"/>
    <col min="4865" max="4865" width="29.7109375" style="99" customWidth="1"/>
    <col min="4866" max="4866" width="19.5703125" style="99" customWidth="1"/>
    <col min="4867" max="4867" width="20.85546875" style="99" customWidth="1"/>
    <col min="4868" max="4868" width="17.28515625" style="99" customWidth="1"/>
    <col min="4869" max="4869" width="15.42578125" style="99" customWidth="1"/>
    <col min="4870" max="4870" width="16.5703125" style="99" customWidth="1"/>
    <col min="4871" max="4871" width="18.140625" style="99" customWidth="1"/>
    <col min="4872" max="4872" width="6.140625" style="99" customWidth="1"/>
    <col min="4873" max="4874" width="5.7109375" style="99" customWidth="1"/>
    <col min="4875" max="4875" width="15.85546875" style="99" customWidth="1"/>
    <col min="4876" max="4876" width="6.140625" style="99" customWidth="1"/>
    <col min="4877" max="4877" width="6.28515625" style="99" customWidth="1"/>
    <col min="4878" max="4878" width="20.85546875" style="99" customWidth="1"/>
    <col min="4879" max="4879" width="16.42578125" style="99" bestFit="1" customWidth="1"/>
    <col min="4880" max="4880" width="11.7109375" style="99" customWidth="1"/>
    <col min="4881" max="4881" width="10.7109375" style="99" customWidth="1"/>
    <col min="4882" max="4882" width="27.85546875" style="99" customWidth="1"/>
    <col min="4883" max="4883" width="10.42578125" style="99" customWidth="1"/>
    <col min="4884" max="4884" width="11.7109375" style="99" customWidth="1"/>
    <col min="4885" max="4885" width="19.140625" style="99" customWidth="1"/>
    <col min="4886" max="5119" width="11.42578125" style="99"/>
    <col min="5120" max="5120" width="2.7109375" style="99" customWidth="1"/>
    <col min="5121" max="5121" width="29.7109375" style="99" customWidth="1"/>
    <col min="5122" max="5122" width="19.5703125" style="99" customWidth="1"/>
    <col min="5123" max="5123" width="20.85546875" style="99" customWidth="1"/>
    <col min="5124" max="5124" width="17.28515625" style="99" customWidth="1"/>
    <col min="5125" max="5125" width="15.42578125" style="99" customWidth="1"/>
    <col min="5126" max="5126" width="16.5703125" style="99" customWidth="1"/>
    <col min="5127" max="5127" width="18.140625" style="99" customWidth="1"/>
    <col min="5128" max="5128" width="6.140625" style="99" customWidth="1"/>
    <col min="5129" max="5130" width="5.7109375" style="99" customWidth="1"/>
    <col min="5131" max="5131" width="15.85546875" style="99" customWidth="1"/>
    <col min="5132" max="5132" width="6.140625" style="99" customWidth="1"/>
    <col min="5133" max="5133" width="6.28515625" style="99" customWidth="1"/>
    <col min="5134" max="5134" width="20.85546875" style="99" customWidth="1"/>
    <col min="5135" max="5135" width="16.42578125" style="99" bestFit="1" customWidth="1"/>
    <col min="5136" max="5136" width="11.7109375" style="99" customWidth="1"/>
    <col min="5137" max="5137" width="10.7109375" style="99" customWidth="1"/>
    <col min="5138" max="5138" width="27.85546875" style="99" customWidth="1"/>
    <col min="5139" max="5139" width="10.42578125" style="99" customWidth="1"/>
    <col min="5140" max="5140" width="11.7109375" style="99" customWidth="1"/>
    <col min="5141" max="5141" width="19.140625" style="99" customWidth="1"/>
    <col min="5142" max="5375" width="11.42578125" style="99"/>
    <col min="5376" max="5376" width="2.7109375" style="99" customWidth="1"/>
    <col min="5377" max="5377" width="29.7109375" style="99" customWidth="1"/>
    <col min="5378" max="5378" width="19.5703125" style="99" customWidth="1"/>
    <col min="5379" max="5379" width="20.85546875" style="99" customWidth="1"/>
    <col min="5380" max="5380" width="17.28515625" style="99" customWidth="1"/>
    <col min="5381" max="5381" width="15.42578125" style="99" customWidth="1"/>
    <col min="5382" max="5382" width="16.5703125" style="99" customWidth="1"/>
    <col min="5383" max="5383" width="18.140625" style="99" customWidth="1"/>
    <col min="5384" max="5384" width="6.140625" style="99" customWidth="1"/>
    <col min="5385" max="5386" width="5.7109375" style="99" customWidth="1"/>
    <col min="5387" max="5387" width="15.85546875" style="99" customWidth="1"/>
    <col min="5388" max="5388" width="6.140625" style="99" customWidth="1"/>
    <col min="5389" max="5389" width="6.28515625" style="99" customWidth="1"/>
    <col min="5390" max="5390" width="20.85546875" style="99" customWidth="1"/>
    <col min="5391" max="5391" width="16.42578125" style="99" bestFit="1" customWidth="1"/>
    <col min="5392" max="5392" width="11.7109375" style="99" customWidth="1"/>
    <col min="5393" max="5393" width="10.7109375" style="99" customWidth="1"/>
    <col min="5394" max="5394" width="27.85546875" style="99" customWidth="1"/>
    <col min="5395" max="5395" width="10.42578125" style="99" customWidth="1"/>
    <col min="5396" max="5396" width="11.7109375" style="99" customWidth="1"/>
    <col min="5397" max="5397" width="19.140625" style="99" customWidth="1"/>
    <col min="5398" max="5631" width="11.42578125" style="99"/>
    <col min="5632" max="5632" width="2.7109375" style="99" customWidth="1"/>
    <col min="5633" max="5633" width="29.7109375" style="99" customWidth="1"/>
    <col min="5634" max="5634" width="19.5703125" style="99" customWidth="1"/>
    <col min="5635" max="5635" width="20.85546875" style="99" customWidth="1"/>
    <col min="5636" max="5636" width="17.28515625" style="99" customWidth="1"/>
    <col min="5637" max="5637" width="15.42578125" style="99" customWidth="1"/>
    <col min="5638" max="5638" width="16.5703125" style="99" customWidth="1"/>
    <col min="5639" max="5639" width="18.140625" style="99" customWidth="1"/>
    <col min="5640" max="5640" width="6.140625" style="99" customWidth="1"/>
    <col min="5641" max="5642" width="5.7109375" style="99" customWidth="1"/>
    <col min="5643" max="5643" width="15.85546875" style="99" customWidth="1"/>
    <col min="5644" max="5644" width="6.140625" style="99" customWidth="1"/>
    <col min="5645" max="5645" width="6.28515625" style="99" customWidth="1"/>
    <col min="5646" max="5646" width="20.85546875" style="99" customWidth="1"/>
    <col min="5647" max="5647" width="16.42578125" style="99" bestFit="1" customWidth="1"/>
    <col min="5648" max="5648" width="11.7109375" style="99" customWidth="1"/>
    <col min="5649" max="5649" width="10.7109375" style="99" customWidth="1"/>
    <col min="5650" max="5650" width="27.85546875" style="99" customWidth="1"/>
    <col min="5651" max="5651" width="10.42578125" style="99" customWidth="1"/>
    <col min="5652" max="5652" width="11.7109375" style="99" customWidth="1"/>
    <col min="5653" max="5653" width="19.140625" style="99" customWidth="1"/>
    <col min="5654" max="5887" width="11.42578125" style="99"/>
    <col min="5888" max="5888" width="2.7109375" style="99" customWidth="1"/>
    <col min="5889" max="5889" width="29.7109375" style="99" customWidth="1"/>
    <col min="5890" max="5890" width="19.5703125" style="99" customWidth="1"/>
    <col min="5891" max="5891" width="20.85546875" style="99" customWidth="1"/>
    <col min="5892" max="5892" width="17.28515625" style="99" customWidth="1"/>
    <col min="5893" max="5893" width="15.42578125" style="99" customWidth="1"/>
    <col min="5894" max="5894" width="16.5703125" style="99" customWidth="1"/>
    <col min="5895" max="5895" width="18.140625" style="99" customWidth="1"/>
    <col min="5896" max="5896" width="6.140625" style="99" customWidth="1"/>
    <col min="5897" max="5898" width="5.7109375" style="99" customWidth="1"/>
    <col min="5899" max="5899" width="15.85546875" style="99" customWidth="1"/>
    <col min="5900" max="5900" width="6.140625" style="99" customWidth="1"/>
    <col min="5901" max="5901" width="6.28515625" style="99" customWidth="1"/>
    <col min="5902" max="5902" width="20.85546875" style="99" customWidth="1"/>
    <col min="5903" max="5903" width="16.42578125" style="99" bestFit="1" customWidth="1"/>
    <col min="5904" max="5904" width="11.7109375" style="99" customWidth="1"/>
    <col min="5905" max="5905" width="10.7109375" style="99" customWidth="1"/>
    <col min="5906" max="5906" width="27.85546875" style="99" customWidth="1"/>
    <col min="5907" max="5907" width="10.42578125" style="99" customWidth="1"/>
    <col min="5908" max="5908" width="11.7109375" style="99" customWidth="1"/>
    <col min="5909" max="5909" width="19.140625" style="99" customWidth="1"/>
    <col min="5910" max="6143" width="11.42578125" style="99"/>
    <col min="6144" max="6144" width="2.7109375" style="99" customWidth="1"/>
    <col min="6145" max="6145" width="29.7109375" style="99" customWidth="1"/>
    <col min="6146" max="6146" width="19.5703125" style="99" customWidth="1"/>
    <col min="6147" max="6147" width="20.85546875" style="99" customWidth="1"/>
    <col min="6148" max="6148" width="17.28515625" style="99" customWidth="1"/>
    <col min="6149" max="6149" width="15.42578125" style="99" customWidth="1"/>
    <col min="6150" max="6150" width="16.5703125" style="99" customWidth="1"/>
    <col min="6151" max="6151" width="18.140625" style="99" customWidth="1"/>
    <col min="6152" max="6152" width="6.140625" style="99" customWidth="1"/>
    <col min="6153" max="6154" width="5.7109375" style="99" customWidth="1"/>
    <col min="6155" max="6155" width="15.85546875" style="99" customWidth="1"/>
    <col min="6156" max="6156" width="6.140625" style="99" customWidth="1"/>
    <col min="6157" max="6157" width="6.28515625" style="99" customWidth="1"/>
    <col min="6158" max="6158" width="20.85546875" style="99" customWidth="1"/>
    <col min="6159" max="6159" width="16.42578125" style="99" bestFit="1" customWidth="1"/>
    <col min="6160" max="6160" width="11.7109375" style="99" customWidth="1"/>
    <col min="6161" max="6161" width="10.7109375" style="99" customWidth="1"/>
    <col min="6162" max="6162" width="27.85546875" style="99" customWidth="1"/>
    <col min="6163" max="6163" width="10.42578125" style="99" customWidth="1"/>
    <col min="6164" max="6164" width="11.7109375" style="99" customWidth="1"/>
    <col min="6165" max="6165" width="19.140625" style="99" customWidth="1"/>
    <col min="6166" max="6399" width="11.42578125" style="99"/>
    <col min="6400" max="6400" width="2.7109375" style="99" customWidth="1"/>
    <col min="6401" max="6401" width="29.7109375" style="99" customWidth="1"/>
    <col min="6402" max="6402" width="19.5703125" style="99" customWidth="1"/>
    <col min="6403" max="6403" width="20.85546875" style="99" customWidth="1"/>
    <col min="6404" max="6404" width="17.28515625" style="99" customWidth="1"/>
    <col min="6405" max="6405" width="15.42578125" style="99" customWidth="1"/>
    <col min="6406" max="6406" width="16.5703125" style="99" customWidth="1"/>
    <col min="6407" max="6407" width="18.140625" style="99" customWidth="1"/>
    <col min="6408" max="6408" width="6.140625" style="99" customWidth="1"/>
    <col min="6409" max="6410" width="5.7109375" style="99" customWidth="1"/>
    <col min="6411" max="6411" width="15.85546875" style="99" customWidth="1"/>
    <col min="6412" max="6412" width="6.140625" style="99" customWidth="1"/>
    <col min="6413" max="6413" width="6.28515625" style="99" customWidth="1"/>
    <col min="6414" max="6414" width="20.85546875" style="99" customWidth="1"/>
    <col min="6415" max="6415" width="16.42578125" style="99" bestFit="1" customWidth="1"/>
    <col min="6416" max="6416" width="11.7109375" style="99" customWidth="1"/>
    <col min="6417" max="6417" width="10.7109375" style="99" customWidth="1"/>
    <col min="6418" max="6418" width="27.85546875" style="99" customWidth="1"/>
    <col min="6419" max="6419" width="10.42578125" style="99" customWidth="1"/>
    <col min="6420" max="6420" width="11.7109375" style="99" customWidth="1"/>
    <col min="6421" max="6421" width="19.140625" style="99" customWidth="1"/>
    <col min="6422" max="6655" width="11.42578125" style="99"/>
    <col min="6656" max="6656" width="2.7109375" style="99" customWidth="1"/>
    <col min="6657" max="6657" width="29.7109375" style="99" customWidth="1"/>
    <col min="6658" max="6658" width="19.5703125" style="99" customWidth="1"/>
    <col min="6659" max="6659" width="20.85546875" style="99" customWidth="1"/>
    <col min="6660" max="6660" width="17.28515625" style="99" customWidth="1"/>
    <col min="6661" max="6661" width="15.42578125" style="99" customWidth="1"/>
    <col min="6662" max="6662" width="16.5703125" style="99" customWidth="1"/>
    <col min="6663" max="6663" width="18.140625" style="99" customWidth="1"/>
    <col min="6664" max="6664" width="6.140625" style="99" customWidth="1"/>
    <col min="6665" max="6666" width="5.7109375" style="99" customWidth="1"/>
    <col min="6667" max="6667" width="15.85546875" style="99" customWidth="1"/>
    <col min="6668" max="6668" width="6.140625" style="99" customWidth="1"/>
    <col min="6669" max="6669" width="6.28515625" style="99" customWidth="1"/>
    <col min="6670" max="6670" width="20.85546875" style="99" customWidth="1"/>
    <col min="6671" max="6671" width="16.42578125" style="99" bestFit="1" customWidth="1"/>
    <col min="6672" max="6672" width="11.7109375" style="99" customWidth="1"/>
    <col min="6673" max="6673" width="10.7109375" style="99" customWidth="1"/>
    <col min="6674" max="6674" width="27.85546875" style="99" customWidth="1"/>
    <col min="6675" max="6675" width="10.42578125" style="99" customWidth="1"/>
    <col min="6676" max="6676" width="11.7109375" style="99" customWidth="1"/>
    <col min="6677" max="6677" width="19.140625" style="99" customWidth="1"/>
    <col min="6678" max="6911" width="11.42578125" style="99"/>
    <col min="6912" max="6912" width="2.7109375" style="99" customWidth="1"/>
    <col min="6913" max="6913" width="29.7109375" style="99" customWidth="1"/>
    <col min="6914" max="6914" width="19.5703125" style="99" customWidth="1"/>
    <col min="6915" max="6915" width="20.85546875" style="99" customWidth="1"/>
    <col min="6916" max="6916" width="17.28515625" style="99" customWidth="1"/>
    <col min="6917" max="6917" width="15.42578125" style="99" customWidth="1"/>
    <col min="6918" max="6918" width="16.5703125" style="99" customWidth="1"/>
    <col min="6919" max="6919" width="18.140625" style="99" customWidth="1"/>
    <col min="6920" max="6920" width="6.140625" style="99" customWidth="1"/>
    <col min="6921" max="6922" width="5.7109375" style="99" customWidth="1"/>
    <col min="6923" max="6923" width="15.85546875" style="99" customWidth="1"/>
    <col min="6924" max="6924" width="6.140625" style="99" customWidth="1"/>
    <col min="6925" max="6925" width="6.28515625" style="99" customWidth="1"/>
    <col min="6926" max="6926" width="20.85546875" style="99" customWidth="1"/>
    <col min="6927" max="6927" width="16.42578125" style="99" bestFit="1" customWidth="1"/>
    <col min="6928" max="6928" width="11.7109375" style="99" customWidth="1"/>
    <col min="6929" max="6929" width="10.7109375" style="99" customWidth="1"/>
    <col min="6930" max="6930" width="27.85546875" style="99" customWidth="1"/>
    <col min="6931" max="6931" width="10.42578125" style="99" customWidth="1"/>
    <col min="6932" max="6932" width="11.7109375" style="99" customWidth="1"/>
    <col min="6933" max="6933" width="19.140625" style="99" customWidth="1"/>
    <col min="6934" max="7167" width="11.42578125" style="99"/>
    <col min="7168" max="7168" width="2.7109375" style="99" customWidth="1"/>
    <col min="7169" max="7169" width="29.7109375" style="99" customWidth="1"/>
    <col min="7170" max="7170" width="19.5703125" style="99" customWidth="1"/>
    <col min="7171" max="7171" width="20.85546875" style="99" customWidth="1"/>
    <col min="7172" max="7172" width="17.28515625" style="99" customWidth="1"/>
    <col min="7173" max="7173" width="15.42578125" style="99" customWidth="1"/>
    <col min="7174" max="7174" width="16.5703125" style="99" customWidth="1"/>
    <col min="7175" max="7175" width="18.140625" style="99" customWidth="1"/>
    <col min="7176" max="7176" width="6.140625" style="99" customWidth="1"/>
    <col min="7177" max="7178" width="5.7109375" style="99" customWidth="1"/>
    <col min="7179" max="7179" width="15.85546875" style="99" customWidth="1"/>
    <col min="7180" max="7180" width="6.140625" style="99" customWidth="1"/>
    <col min="7181" max="7181" width="6.28515625" style="99" customWidth="1"/>
    <col min="7182" max="7182" width="20.85546875" style="99" customWidth="1"/>
    <col min="7183" max="7183" width="16.42578125" style="99" bestFit="1" customWidth="1"/>
    <col min="7184" max="7184" width="11.7109375" style="99" customWidth="1"/>
    <col min="7185" max="7185" width="10.7109375" style="99" customWidth="1"/>
    <col min="7186" max="7186" width="27.85546875" style="99" customWidth="1"/>
    <col min="7187" max="7187" width="10.42578125" style="99" customWidth="1"/>
    <col min="7188" max="7188" width="11.7109375" style="99" customWidth="1"/>
    <col min="7189" max="7189" width="19.140625" style="99" customWidth="1"/>
    <col min="7190" max="7423" width="11.42578125" style="99"/>
    <col min="7424" max="7424" width="2.7109375" style="99" customWidth="1"/>
    <col min="7425" max="7425" width="29.7109375" style="99" customWidth="1"/>
    <col min="7426" max="7426" width="19.5703125" style="99" customWidth="1"/>
    <col min="7427" max="7427" width="20.85546875" style="99" customWidth="1"/>
    <col min="7428" max="7428" width="17.28515625" style="99" customWidth="1"/>
    <col min="7429" max="7429" width="15.42578125" style="99" customWidth="1"/>
    <col min="7430" max="7430" width="16.5703125" style="99" customWidth="1"/>
    <col min="7431" max="7431" width="18.140625" style="99" customWidth="1"/>
    <col min="7432" max="7432" width="6.140625" style="99" customWidth="1"/>
    <col min="7433" max="7434" width="5.7109375" style="99" customWidth="1"/>
    <col min="7435" max="7435" width="15.85546875" style="99" customWidth="1"/>
    <col min="7436" max="7436" width="6.140625" style="99" customWidth="1"/>
    <col min="7437" max="7437" width="6.28515625" style="99" customWidth="1"/>
    <col min="7438" max="7438" width="20.85546875" style="99" customWidth="1"/>
    <col min="7439" max="7439" width="16.42578125" style="99" bestFit="1" customWidth="1"/>
    <col min="7440" max="7440" width="11.7109375" style="99" customWidth="1"/>
    <col min="7441" max="7441" width="10.7109375" style="99" customWidth="1"/>
    <col min="7442" max="7442" width="27.85546875" style="99" customWidth="1"/>
    <col min="7443" max="7443" width="10.42578125" style="99" customWidth="1"/>
    <col min="7444" max="7444" width="11.7109375" style="99" customWidth="1"/>
    <col min="7445" max="7445" width="19.140625" style="99" customWidth="1"/>
    <col min="7446" max="7679" width="11.42578125" style="99"/>
    <col min="7680" max="7680" width="2.7109375" style="99" customWidth="1"/>
    <col min="7681" max="7681" width="29.7109375" style="99" customWidth="1"/>
    <col min="7682" max="7682" width="19.5703125" style="99" customWidth="1"/>
    <col min="7683" max="7683" width="20.85546875" style="99" customWidth="1"/>
    <col min="7684" max="7684" width="17.28515625" style="99" customWidth="1"/>
    <col min="7685" max="7685" width="15.42578125" style="99" customWidth="1"/>
    <col min="7686" max="7686" width="16.5703125" style="99" customWidth="1"/>
    <col min="7687" max="7687" width="18.140625" style="99" customWidth="1"/>
    <col min="7688" max="7688" width="6.140625" style="99" customWidth="1"/>
    <col min="7689" max="7690" width="5.7109375" style="99" customWidth="1"/>
    <col min="7691" max="7691" width="15.85546875" style="99" customWidth="1"/>
    <col min="7692" max="7692" width="6.140625" style="99" customWidth="1"/>
    <col min="7693" max="7693" width="6.28515625" style="99" customWidth="1"/>
    <col min="7694" max="7694" width="20.85546875" style="99" customWidth="1"/>
    <col min="7695" max="7695" width="16.42578125" style="99" bestFit="1" customWidth="1"/>
    <col min="7696" max="7696" width="11.7109375" style="99" customWidth="1"/>
    <col min="7697" max="7697" width="10.7109375" style="99" customWidth="1"/>
    <col min="7698" max="7698" width="27.85546875" style="99" customWidth="1"/>
    <col min="7699" max="7699" width="10.42578125" style="99" customWidth="1"/>
    <col min="7700" max="7700" width="11.7109375" style="99" customWidth="1"/>
    <col min="7701" max="7701" width="19.140625" style="99" customWidth="1"/>
    <col min="7702" max="7935" width="11.42578125" style="99"/>
    <col min="7936" max="7936" width="2.7109375" style="99" customWidth="1"/>
    <col min="7937" max="7937" width="29.7109375" style="99" customWidth="1"/>
    <col min="7938" max="7938" width="19.5703125" style="99" customWidth="1"/>
    <col min="7939" max="7939" width="20.85546875" style="99" customWidth="1"/>
    <col min="7940" max="7940" width="17.28515625" style="99" customWidth="1"/>
    <col min="7941" max="7941" width="15.42578125" style="99" customWidth="1"/>
    <col min="7942" max="7942" width="16.5703125" style="99" customWidth="1"/>
    <col min="7943" max="7943" width="18.140625" style="99" customWidth="1"/>
    <col min="7944" max="7944" width="6.140625" style="99" customWidth="1"/>
    <col min="7945" max="7946" width="5.7109375" style="99" customWidth="1"/>
    <col min="7947" max="7947" width="15.85546875" style="99" customWidth="1"/>
    <col min="7948" max="7948" width="6.140625" style="99" customWidth="1"/>
    <col min="7949" max="7949" width="6.28515625" style="99" customWidth="1"/>
    <col min="7950" max="7950" width="20.85546875" style="99" customWidth="1"/>
    <col min="7951" max="7951" width="16.42578125" style="99" bestFit="1" customWidth="1"/>
    <col min="7952" max="7952" width="11.7109375" style="99" customWidth="1"/>
    <col min="7953" max="7953" width="10.7109375" style="99" customWidth="1"/>
    <col min="7954" max="7954" width="27.85546875" style="99" customWidth="1"/>
    <col min="7955" max="7955" width="10.42578125" style="99" customWidth="1"/>
    <col min="7956" max="7956" width="11.7109375" style="99" customWidth="1"/>
    <col min="7957" max="7957" width="19.140625" style="99" customWidth="1"/>
    <col min="7958" max="8191" width="11.42578125" style="99"/>
    <col min="8192" max="8192" width="2.7109375" style="99" customWidth="1"/>
    <col min="8193" max="8193" width="29.7109375" style="99" customWidth="1"/>
    <col min="8194" max="8194" width="19.5703125" style="99" customWidth="1"/>
    <col min="8195" max="8195" width="20.85546875" style="99" customWidth="1"/>
    <col min="8196" max="8196" width="17.28515625" style="99" customWidth="1"/>
    <col min="8197" max="8197" width="15.42578125" style="99" customWidth="1"/>
    <col min="8198" max="8198" width="16.5703125" style="99" customWidth="1"/>
    <col min="8199" max="8199" width="18.140625" style="99" customWidth="1"/>
    <col min="8200" max="8200" width="6.140625" style="99" customWidth="1"/>
    <col min="8201" max="8202" width="5.7109375" style="99" customWidth="1"/>
    <col min="8203" max="8203" width="15.85546875" style="99" customWidth="1"/>
    <col min="8204" max="8204" width="6.140625" style="99" customWidth="1"/>
    <col min="8205" max="8205" width="6.28515625" style="99" customWidth="1"/>
    <col min="8206" max="8206" width="20.85546875" style="99" customWidth="1"/>
    <col min="8207" max="8207" width="16.42578125" style="99" bestFit="1" customWidth="1"/>
    <col min="8208" max="8208" width="11.7109375" style="99" customWidth="1"/>
    <col min="8209" max="8209" width="10.7109375" style="99" customWidth="1"/>
    <col min="8210" max="8210" width="27.85546875" style="99" customWidth="1"/>
    <col min="8211" max="8211" width="10.42578125" style="99" customWidth="1"/>
    <col min="8212" max="8212" width="11.7109375" style="99" customWidth="1"/>
    <col min="8213" max="8213" width="19.140625" style="99" customWidth="1"/>
    <col min="8214" max="8447" width="11.42578125" style="99"/>
    <col min="8448" max="8448" width="2.7109375" style="99" customWidth="1"/>
    <col min="8449" max="8449" width="29.7109375" style="99" customWidth="1"/>
    <col min="8450" max="8450" width="19.5703125" style="99" customWidth="1"/>
    <col min="8451" max="8451" width="20.85546875" style="99" customWidth="1"/>
    <col min="8452" max="8452" width="17.28515625" style="99" customWidth="1"/>
    <col min="8453" max="8453" width="15.42578125" style="99" customWidth="1"/>
    <col min="8454" max="8454" width="16.5703125" style="99" customWidth="1"/>
    <col min="8455" max="8455" width="18.140625" style="99" customWidth="1"/>
    <col min="8456" max="8456" width="6.140625" style="99" customWidth="1"/>
    <col min="8457" max="8458" width="5.7109375" style="99" customWidth="1"/>
    <col min="8459" max="8459" width="15.85546875" style="99" customWidth="1"/>
    <col min="8460" max="8460" width="6.140625" style="99" customWidth="1"/>
    <col min="8461" max="8461" width="6.28515625" style="99" customWidth="1"/>
    <col min="8462" max="8462" width="20.85546875" style="99" customWidth="1"/>
    <col min="8463" max="8463" width="16.42578125" style="99" bestFit="1" customWidth="1"/>
    <col min="8464" max="8464" width="11.7109375" style="99" customWidth="1"/>
    <col min="8465" max="8465" width="10.7109375" style="99" customWidth="1"/>
    <col min="8466" max="8466" width="27.85546875" style="99" customWidth="1"/>
    <col min="8467" max="8467" width="10.42578125" style="99" customWidth="1"/>
    <col min="8468" max="8468" width="11.7109375" style="99" customWidth="1"/>
    <col min="8469" max="8469" width="19.140625" style="99" customWidth="1"/>
    <col min="8470" max="8703" width="11.42578125" style="99"/>
    <col min="8704" max="8704" width="2.7109375" style="99" customWidth="1"/>
    <col min="8705" max="8705" width="29.7109375" style="99" customWidth="1"/>
    <col min="8706" max="8706" width="19.5703125" style="99" customWidth="1"/>
    <col min="8707" max="8707" width="20.85546875" style="99" customWidth="1"/>
    <col min="8708" max="8708" width="17.28515625" style="99" customWidth="1"/>
    <col min="8709" max="8709" width="15.42578125" style="99" customWidth="1"/>
    <col min="8710" max="8710" width="16.5703125" style="99" customWidth="1"/>
    <col min="8711" max="8711" width="18.140625" style="99" customWidth="1"/>
    <col min="8712" max="8712" width="6.140625" style="99" customWidth="1"/>
    <col min="8713" max="8714" width="5.7109375" style="99" customWidth="1"/>
    <col min="8715" max="8715" width="15.85546875" style="99" customWidth="1"/>
    <col min="8716" max="8716" width="6.140625" style="99" customWidth="1"/>
    <col min="8717" max="8717" width="6.28515625" style="99" customWidth="1"/>
    <col min="8718" max="8718" width="20.85546875" style="99" customWidth="1"/>
    <col min="8719" max="8719" width="16.42578125" style="99" bestFit="1" customWidth="1"/>
    <col min="8720" max="8720" width="11.7109375" style="99" customWidth="1"/>
    <col min="8721" max="8721" width="10.7109375" style="99" customWidth="1"/>
    <col min="8722" max="8722" width="27.85546875" style="99" customWidth="1"/>
    <col min="8723" max="8723" width="10.42578125" style="99" customWidth="1"/>
    <col min="8724" max="8724" width="11.7109375" style="99" customWidth="1"/>
    <col min="8725" max="8725" width="19.140625" style="99" customWidth="1"/>
    <col min="8726" max="8959" width="11.42578125" style="99"/>
    <col min="8960" max="8960" width="2.7109375" style="99" customWidth="1"/>
    <col min="8961" max="8961" width="29.7109375" style="99" customWidth="1"/>
    <col min="8962" max="8962" width="19.5703125" style="99" customWidth="1"/>
    <col min="8963" max="8963" width="20.85546875" style="99" customWidth="1"/>
    <col min="8964" max="8964" width="17.28515625" style="99" customWidth="1"/>
    <col min="8965" max="8965" width="15.42578125" style="99" customWidth="1"/>
    <col min="8966" max="8966" width="16.5703125" style="99" customWidth="1"/>
    <col min="8967" max="8967" width="18.140625" style="99" customWidth="1"/>
    <col min="8968" max="8968" width="6.140625" style="99" customWidth="1"/>
    <col min="8969" max="8970" width="5.7109375" style="99" customWidth="1"/>
    <col min="8971" max="8971" width="15.85546875" style="99" customWidth="1"/>
    <col min="8972" max="8972" width="6.140625" style="99" customWidth="1"/>
    <col min="8973" max="8973" width="6.28515625" style="99" customWidth="1"/>
    <col min="8974" max="8974" width="20.85546875" style="99" customWidth="1"/>
    <col min="8975" max="8975" width="16.42578125" style="99" bestFit="1" customWidth="1"/>
    <col min="8976" max="8976" width="11.7109375" style="99" customWidth="1"/>
    <col min="8977" max="8977" width="10.7109375" style="99" customWidth="1"/>
    <col min="8978" max="8978" width="27.85546875" style="99" customWidth="1"/>
    <col min="8979" max="8979" width="10.42578125" style="99" customWidth="1"/>
    <col min="8980" max="8980" width="11.7109375" style="99" customWidth="1"/>
    <col min="8981" max="8981" width="19.140625" style="99" customWidth="1"/>
    <col min="8982" max="9215" width="11.42578125" style="99"/>
    <col min="9216" max="9216" width="2.7109375" style="99" customWidth="1"/>
    <col min="9217" max="9217" width="29.7109375" style="99" customWidth="1"/>
    <col min="9218" max="9218" width="19.5703125" style="99" customWidth="1"/>
    <col min="9219" max="9219" width="20.85546875" style="99" customWidth="1"/>
    <col min="9220" max="9220" width="17.28515625" style="99" customWidth="1"/>
    <col min="9221" max="9221" width="15.42578125" style="99" customWidth="1"/>
    <col min="9222" max="9222" width="16.5703125" style="99" customWidth="1"/>
    <col min="9223" max="9223" width="18.140625" style="99" customWidth="1"/>
    <col min="9224" max="9224" width="6.140625" style="99" customWidth="1"/>
    <col min="9225" max="9226" width="5.7109375" style="99" customWidth="1"/>
    <col min="9227" max="9227" width="15.85546875" style="99" customWidth="1"/>
    <col min="9228" max="9228" width="6.140625" style="99" customWidth="1"/>
    <col min="9229" max="9229" width="6.28515625" style="99" customWidth="1"/>
    <col min="9230" max="9230" width="20.85546875" style="99" customWidth="1"/>
    <col min="9231" max="9231" width="16.42578125" style="99" bestFit="1" customWidth="1"/>
    <col min="9232" max="9232" width="11.7109375" style="99" customWidth="1"/>
    <col min="9233" max="9233" width="10.7109375" style="99" customWidth="1"/>
    <col min="9234" max="9234" width="27.85546875" style="99" customWidth="1"/>
    <col min="9235" max="9235" width="10.42578125" style="99" customWidth="1"/>
    <col min="9236" max="9236" width="11.7109375" style="99" customWidth="1"/>
    <col min="9237" max="9237" width="19.140625" style="99" customWidth="1"/>
    <col min="9238" max="9471" width="11.42578125" style="99"/>
    <col min="9472" max="9472" width="2.7109375" style="99" customWidth="1"/>
    <col min="9473" max="9473" width="29.7109375" style="99" customWidth="1"/>
    <col min="9474" max="9474" width="19.5703125" style="99" customWidth="1"/>
    <col min="9475" max="9475" width="20.85546875" style="99" customWidth="1"/>
    <col min="9476" max="9476" width="17.28515625" style="99" customWidth="1"/>
    <col min="9477" max="9477" width="15.42578125" style="99" customWidth="1"/>
    <col min="9478" max="9478" width="16.5703125" style="99" customWidth="1"/>
    <col min="9479" max="9479" width="18.140625" style="99" customWidth="1"/>
    <col min="9480" max="9480" width="6.140625" style="99" customWidth="1"/>
    <col min="9481" max="9482" width="5.7109375" style="99" customWidth="1"/>
    <col min="9483" max="9483" width="15.85546875" style="99" customWidth="1"/>
    <col min="9484" max="9484" width="6.140625" style="99" customWidth="1"/>
    <col min="9485" max="9485" width="6.28515625" style="99" customWidth="1"/>
    <col min="9486" max="9486" width="20.85546875" style="99" customWidth="1"/>
    <col min="9487" max="9487" width="16.42578125" style="99" bestFit="1" customWidth="1"/>
    <col min="9488" max="9488" width="11.7109375" style="99" customWidth="1"/>
    <col min="9489" max="9489" width="10.7109375" style="99" customWidth="1"/>
    <col min="9490" max="9490" width="27.85546875" style="99" customWidth="1"/>
    <col min="9491" max="9491" width="10.42578125" style="99" customWidth="1"/>
    <col min="9492" max="9492" width="11.7109375" style="99" customWidth="1"/>
    <col min="9493" max="9493" width="19.140625" style="99" customWidth="1"/>
    <col min="9494" max="9727" width="11.42578125" style="99"/>
    <col min="9728" max="9728" width="2.7109375" style="99" customWidth="1"/>
    <col min="9729" max="9729" width="29.7109375" style="99" customWidth="1"/>
    <col min="9730" max="9730" width="19.5703125" style="99" customWidth="1"/>
    <col min="9731" max="9731" width="20.85546875" style="99" customWidth="1"/>
    <col min="9732" max="9732" width="17.28515625" style="99" customWidth="1"/>
    <col min="9733" max="9733" width="15.42578125" style="99" customWidth="1"/>
    <col min="9734" max="9734" width="16.5703125" style="99" customWidth="1"/>
    <col min="9735" max="9735" width="18.140625" style="99" customWidth="1"/>
    <col min="9736" max="9736" width="6.140625" style="99" customWidth="1"/>
    <col min="9737" max="9738" width="5.7109375" style="99" customWidth="1"/>
    <col min="9739" max="9739" width="15.85546875" style="99" customWidth="1"/>
    <col min="9740" max="9740" width="6.140625" style="99" customWidth="1"/>
    <col min="9741" max="9741" width="6.28515625" style="99" customWidth="1"/>
    <col min="9742" max="9742" width="20.85546875" style="99" customWidth="1"/>
    <col min="9743" max="9743" width="16.42578125" style="99" bestFit="1" customWidth="1"/>
    <col min="9744" max="9744" width="11.7109375" style="99" customWidth="1"/>
    <col min="9745" max="9745" width="10.7109375" style="99" customWidth="1"/>
    <col min="9746" max="9746" width="27.85546875" style="99" customWidth="1"/>
    <col min="9747" max="9747" width="10.42578125" style="99" customWidth="1"/>
    <col min="9748" max="9748" width="11.7109375" style="99" customWidth="1"/>
    <col min="9749" max="9749" width="19.140625" style="99" customWidth="1"/>
    <col min="9750" max="9983" width="11.42578125" style="99"/>
    <col min="9984" max="9984" width="2.7109375" style="99" customWidth="1"/>
    <col min="9985" max="9985" width="29.7109375" style="99" customWidth="1"/>
    <col min="9986" max="9986" width="19.5703125" style="99" customWidth="1"/>
    <col min="9987" max="9987" width="20.85546875" style="99" customWidth="1"/>
    <col min="9988" max="9988" width="17.28515625" style="99" customWidth="1"/>
    <col min="9989" max="9989" width="15.42578125" style="99" customWidth="1"/>
    <col min="9990" max="9990" width="16.5703125" style="99" customWidth="1"/>
    <col min="9991" max="9991" width="18.140625" style="99" customWidth="1"/>
    <col min="9992" max="9992" width="6.140625" style="99" customWidth="1"/>
    <col min="9993" max="9994" width="5.7109375" style="99" customWidth="1"/>
    <col min="9995" max="9995" width="15.85546875" style="99" customWidth="1"/>
    <col min="9996" max="9996" width="6.140625" style="99" customWidth="1"/>
    <col min="9997" max="9997" width="6.28515625" style="99" customWidth="1"/>
    <col min="9998" max="9998" width="20.85546875" style="99" customWidth="1"/>
    <col min="9999" max="9999" width="16.42578125" style="99" bestFit="1" customWidth="1"/>
    <col min="10000" max="10000" width="11.7109375" style="99" customWidth="1"/>
    <col min="10001" max="10001" width="10.7109375" style="99" customWidth="1"/>
    <col min="10002" max="10002" width="27.85546875" style="99" customWidth="1"/>
    <col min="10003" max="10003" width="10.42578125" style="99" customWidth="1"/>
    <col min="10004" max="10004" width="11.7109375" style="99" customWidth="1"/>
    <col min="10005" max="10005" width="19.140625" style="99" customWidth="1"/>
    <col min="10006" max="10239" width="11.42578125" style="99"/>
    <col min="10240" max="10240" width="2.7109375" style="99" customWidth="1"/>
    <col min="10241" max="10241" width="29.7109375" style="99" customWidth="1"/>
    <col min="10242" max="10242" width="19.5703125" style="99" customWidth="1"/>
    <col min="10243" max="10243" width="20.85546875" style="99" customWidth="1"/>
    <col min="10244" max="10244" width="17.28515625" style="99" customWidth="1"/>
    <col min="10245" max="10245" width="15.42578125" style="99" customWidth="1"/>
    <col min="10246" max="10246" width="16.5703125" style="99" customWidth="1"/>
    <col min="10247" max="10247" width="18.140625" style="99" customWidth="1"/>
    <col min="10248" max="10248" width="6.140625" style="99" customWidth="1"/>
    <col min="10249" max="10250" width="5.7109375" style="99" customWidth="1"/>
    <col min="10251" max="10251" width="15.85546875" style="99" customWidth="1"/>
    <col min="10252" max="10252" width="6.140625" style="99" customWidth="1"/>
    <col min="10253" max="10253" width="6.28515625" style="99" customWidth="1"/>
    <col min="10254" max="10254" width="20.85546875" style="99" customWidth="1"/>
    <col min="10255" max="10255" width="16.42578125" style="99" bestFit="1" customWidth="1"/>
    <col min="10256" max="10256" width="11.7109375" style="99" customWidth="1"/>
    <col min="10257" max="10257" width="10.7109375" style="99" customWidth="1"/>
    <col min="10258" max="10258" width="27.85546875" style="99" customWidth="1"/>
    <col min="10259" max="10259" width="10.42578125" style="99" customWidth="1"/>
    <col min="10260" max="10260" width="11.7109375" style="99" customWidth="1"/>
    <col min="10261" max="10261" width="19.140625" style="99" customWidth="1"/>
    <col min="10262" max="10495" width="11.42578125" style="99"/>
    <col min="10496" max="10496" width="2.7109375" style="99" customWidth="1"/>
    <col min="10497" max="10497" width="29.7109375" style="99" customWidth="1"/>
    <col min="10498" max="10498" width="19.5703125" style="99" customWidth="1"/>
    <col min="10499" max="10499" width="20.85546875" style="99" customWidth="1"/>
    <col min="10500" max="10500" width="17.28515625" style="99" customWidth="1"/>
    <col min="10501" max="10501" width="15.42578125" style="99" customWidth="1"/>
    <col min="10502" max="10502" width="16.5703125" style="99" customWidth="1"/>
    <col min="10503" max="10503" width="18.140625" style="99" customWidth="1"/>
    <col min="10504" max="10504" width="6.140625" style="99" customWidth="1"/>
    <col min="10505" max="10506" width="5.7109375" style="99" customWidth="1"/>
    <col min="10507" max="10507" width="15.85546875" style="99" customWidth="1"/>
    <col min="10508" max="10508" width="6.140625" style="99" customWidth="1"/>
    <col min="10509" max="10509" width="6.28515625" style="99" customWidth="1"/>
    <col min="10510" max="10510" width="20.85546875" style="99" customWidth="1"/>
    <col min="10511" max="10511" width="16.42578125" style="99" bestFit="1" customWidth="1"/>
    <col min="10512" max="10512" width="11.7109375" style="99" customWidth="1"/>
    <col min="10513" max="10513" width="10.7109375" style="99" customWidth="1"/>
    <col min="10514" max="10514" width="27.85546875" style="99" customWidth="1"/>
    <col min="10515" max="10515" width="10.42578125" style="99" customWidth="1"/>
    <col min="10516" max="10516" width="11.7109375" style="99" customWidth="1"/>
    <col min="10517" max="10517" width="19.140625" style="99" customWidth="1"/>
    <col min="10518" max="10751" width="11.42578125" style="99"/>
    <col min="10752" max="10752" width="2.7109375" style="99" customWidth="1"/>
    <col min="10753" max="10753" width="29.7109375" style="99" customWidth="1"/>
    <col min="10754" max="10754" width="19.5703125" style="99" customWidth="1"/>
    <col min="10755" max="10755" width="20.85546875" style="99" customWidth="1"/>
    <col min="10756" max="10756" width="17.28515625" style="99" customWidth="1"/>
    <col min="10757" max="10757" width="15.42578125" style="99" customWidth="1"/>
    <col min="10758" max="10758" width="16.5703125" style="99" customWidth="1"/>
    <col min="10759" max="10759" width="18.140625" style="99" customWidth="1"/>
    <col min="10760" max="10760" width="6.140625" style="99" customWidth="1"/>
    <col min="10761" max="10762" width="5.7109375" style="99" customWidth="1"/>
    <col min="10763" max="10763" width="15.85546875" style="99" customWidth="1"/>
    <col min="10764" max="10764" width="6.140625" style="99" customWidth="1"/>
    <col min="10765" max="10765" width="6.28515625" style="99" customWidth="1"/>
    <col min="10766" max="10766" width="20.85546875" style="99" customWidth="1"/>
    <col min="10767" max="10767" width="16.42578125" style="99" bestFit="1" customWidth="1"/>
    <col min="10768" max="10768" width="11.7109375" style="99" customWidth="1"/>
    <col min="10769" max="10769" width="10.7109375" style="99" customWidth="1"/>
    <col min="10770" max="10770" width="27.85546875" style="99" customWidth="1"/>
    <col min="10771" max="10771" width="10.42578125" style="99" customWidth="1"/>
    <col min="10772" max="10772" width="11.7109375" style="99" customWidth="1"/>
    <col min="10773" max="10773" width="19.140625" style="99" customWidth="1"/>
    <col min="10774" max="11007" width="11.42578125" style="99"/>
    <col min="11008" max="11008" width="2.7109375" style="99" customWidth="1"/>
    <col min="11009" max="11009" width="29.7109375" style="99" customWidth="1"/>
    <col min="11010" max="11010" width="19.5703125" style="99" customWidth="1"/>
    <col min="11011" max="11011" width="20.85546875" style="99" customWidth="1"/>
    <col min="11012" max="11012" width="17.28515625" style="99" customWidth="1"/>
    <col min="11013" max="11013" width="15.42578125" style="99" customWidth="1"/>
    <col min="11014" max="11014" width="16.5703125" style="99" customWidth="1"/>
    <col min="11015" max="11015" width="18.140625" style="99" customWidth="1"/>
    <col min="11016" max="11016" width="6.140625" style="99" customWidth="1"/>
    <col min="11017" max="11018" width="5.7109375" style="99" customWidth="1"/>
    <col min="11019" max="11019" width="15.85546875" style="99" customWidth="1"/>
    <col min="11020" max="11020" width="6.140625" style="99" customWidth="1"/>
    <col min="11021" max="11021" width="6.28515625" style="99" customWidth="1"/>
    <col min="11022" max="11022" width="20.85546875" style="99" customWidth="1"/>
    <col min="11023" max="11023" width="16.42578125" style="99" bestFit="1" customWidth="1"/>
    <col min="11024" max="11024" width="11.7109375" style="99" customWidth="1"/>
    <col min="11025" max="11025" width="10.7109375" style="99" customWidth="1"/>
    <col min="11026" max="11026" width="27.85546875" style="99" customWidth="1"/>
    <col min="11027" max="11027" width="10.42578125" style="99" customWidth="1"/>
    <col min="11028" max="11028" width="11.7109375" style="99" customWidth="1"/>
    <col min="11029" max="11029" width="19.140625" style="99" customWidth="1"/>
    <col min="11030" max="11263" width="11.42578125" style="99"/>
    <col min="11264" max="11264" width="2.7109375" style="99" customWidth="1"/>
    <col min="11265" max="11265" width="29.7109375" style="99" customWidth="1"/>
    <col min="11266" max="11266" width="19.5703125" style="99" customWidth="1"/>
    <col min="11267" max="11267" width="20.85546875" style="99" customWidth="1"/>
    <col min="11268" max="11268" width="17.28515625" style="99" customWidth="1"/>
    <col min="11269" max="11269" width="15.42578125" style="99" customWidth="1"/>
    <col min="11270" max="11270" width="16.5703125" style="99" customWidth="1"/>
    <col min="11271" max="11271" width="18.140625" style="99" customWidth="1"/>
    <col min="11272" max="11272" width="6.140625" style="99" customWidth="1"/>
    <col min="11273" max="11274" width="5.7109375" style="99" customWidth="1"/>
    <col min="11275" max="11275" width="15.85546875" style="99" customWidth="1"/>
    <col min="11276" max="11276" width="6.140625" style="99" customWidth="1"/>
    <col min="11277" max="11277" width="6.28515625" style="99" customWidth="1"/>
    <col min="11278" max="11278" width="20.85546875" style="99" customWidth="1"/>
    <col min="11279" max="11279" width="16.42578125" style="99" bestFit="1" customWidth="1"/>
    <col min="11280" max="11280" width="11.7109375" style="99" customWidth="1"/>
    <col min="11281" max="11281" width="10.7109375" style="99" customWidth="1"/>
    <col min="11282" max="11282" width="27.85546875" style="99" customWidth="1"/>
    <col min="11283" max="11283" width="10.42578125" style="99" customWidth="1"/>
    <col min="11284" max="11284" width="11.7109375" style="99" customWidth="1"/>
    <col min="11285" max="11285" width="19.140625" style="99" customWidth="1"/>
    <col min="11286" max="11519" width="11.42578125" style="99"/>
    <col min="11520" max="11520" width="2.7109375" style="99" customWidth="1"/>
    <col min="11521" max="11521" width="29.7109375" style="99" customWidth="1"/>
    <col min="11522" max="11522" width="19.5703125" style="99" customWidth="1"/>
    <col min="11523" max="11523" width="20.85546875" style="99" customWidth="1"/>
    <col min="11524" max="11524" width="17.28515625" style="99" customWidth="1"/>
    <col min="11525" max="11525" width="15.42578125" style="99" customWidth="1"/>
    <col min="11526" max="11526" width="16.5703125" style="99" customWidth="1"/>
    <col min="11527" max="11527" width="18.140625" style="99" customWidth="1"/>
    <col min="11528" max="11528" width="6.140625" style="99" customWidth="1"/>
    <col min="11529" max="11530" width="5.7109375" style="99" customWidth="1"/>
    <col min="11531" max="11531" width="15.85546875" style="99" customWidth="1"/>
    <col min="11532" max="11532" width="6.140625" style="99" customWidth="1"/>
    <col min="11533" max="11533" width="6.28515625" style="99" customWidth="1"/>
    <col min="11534" max="11534" width="20.85546875" style="99" customWidth="1"/>
    <col min="11535" max="11535" width="16.42578125" style="99" bestFit="1" customWidth="1"/>
    <col min="11536" max="11536" width="11.7109375" style="99" customWidth="1"/>
    <col min="11537" max="11537" width="10.7109375" style="99" customWidth="1"/>
    <col min="11538" max="11538" width="27.85546875" style="99" customWidth="1"/>
    <col min="11539" max="11539" width="10.42578125" style="99" customWidth="1"/>
    <col min="11540" max="11540" width="11.7109375" style="99" customWidth="1"/>
    <col min="11541" max="11541" width="19.140625" style="99" customWidth="1"/>
    <col min="11542" max="11775" width="11.42578125" style="99"/>
    <col min="11776" max="11776" width="2.7109375" style="99" customWidth="1"/>
    <col min="11777" max="11777" width="29.7109375" style="99" customWidth="1"/>
    <col min="11778" max="11778" width="19.5703125" style="99" customWidth="1"/>
    <col min="11779" max="11779" width="20.85546875" style="99" customWidth="1"/>
    <col min="11780" max="11780" width="17.28515625" style="99" customWidth="1"/>
    <col min="11781" max="11781" width="15.42578125" style="99" customWidth="1"/>
    <col min="11782" max="11782" width="16.5703125" style="99" customWidth="1"/>
    <col min="11783" max="11783" width="18.140625" style="99" customWidth="1"/>
    <col min="11784" max="11784" width="6.140625" style="99" customWidth="1"/>
    <col min="11785" max="11786" width="5.7109375" style="99" customWidth="1"/>
    <col min="11787" max="11787" width="15.85546875" style="99" customWidth="1"/>
    <col min="11788" max="11788" width="6.140625" style="99" customWidth="1"/>
    <col min="11789" max="11789" width="6.28515625" style="99" customWidth="1"/>
    <col min="11790" max="11790" width="20.85546875" style="99" customWidth="1"/>
    <col min="11791" max="11791" width="16.42578125" style="99" bestFit="1" customWidth="1"/>
    <col min="11792" max="11792" width="11.7109375" style="99" customWidth="1"/>
    <col min="11793" max="11793" width="10.7109375" style="99" customWidth="1"/>
    <col min="11794" max="11794" width="27.85546875" style="99" customWidth="1"/>
    <col min="11795" max="11795" width="10.42578125" style="99" customWidth="1"/>
    <col min="11796" max="11796" width="11.7109375" style="99" customWidth="1"/>
    <col min="11797" max="11797" width="19.140625" style="99" customWidth="1"/>
    <col min="11798" max="12031" width="11.42578125" style="99"/>
    <col min="12032" max="12032" width="2.7109375" style="99" customWidth="1"/>
    <col min="12033" max="12033" width="29.7109375" style="99" customWidth="1"/>
    <col min="12034" max="12034" width="19.5703125" style="99" customWidth="1"/>
    <col min="12035" max="12035" width="20.85546875" style="99" customWidth="1"/>
    <col min="12036" max="12036" width="17.28515625" style="99" customWidth="1"/>
    <col min="12037" max="12037" width="15.42578125" style="99" customWidth="1"/>
    <col min="12038" max="12038" width="16.5703125" style="99" customWidth="1"/>
    <col min="12039" max="12039" width="18.140625" style="99" customWidth="1"/>
    <col min="12040" max="12040" width="6.140625" style="99" customWidth="1"/>
    <col min="12041" max="12042" width="5.7109375" style="99" customWidth="1"/>
    <col min="12043" max="12043" width="15.85546875" style="99" customWidth="1"/>
    <col min="12044" max="12044" width="6.140625" style="99" customWidth="1"/>
    <col min="12045" max="12045" width="6.28515625" style="99" customWidth="1"/>
    <col min="12046" max="12046" width="20.85546875" style="99" customWidth="1"/>
    <col min="12047" max="12047" width="16.42578125" style="99" bestFit="1" customWidth="1"/>
    <col min="12048" max="12048" width="11.7109375" style="99" customWidth="1"/>
    <col min="12049" max="12049" width="10.7109375" style="99" customWidth="1"/>
    <col min="12050" max="12050" width="27.85546875" style="99" customWidth="1"/>
    <col min="12051" max="12051" width="10.42578125" style="99" customWidth="1"/>
    <col min="12052" max="12052" width="11.7109375" style="99" customWidth="1"/>
    <col min="12053" max="12053" width="19.140625" style="99" customWidth="1"/>
    <col min="12054" max="12287" width="11.42578125" style="99"/>
    <col min="12288" max="12288" width="2.7109375" style="99" customWidth="1"/>
    <col min="12289" max="12289" width="29.7109375" style="99" customWidth="1"/>
    <col min="12290" max="12290" width="19.5703125" style="99" customWidth="1"/>
    <col min="12291" max="12291" width="20.85546875" style="99" customWidth="1"/>
    <col min="12292" max="12292" width="17.28515625" style="99" customWidth="1"/>
    <col min="12293" max="12293" width="15.42578125" style="99" customWidth="1"/>
    <col min="12294" max="12294" width="16.5703125" style="99" customWidth="1"/>
    <col min="12295" max="12295" width="18.140625" style="99" customWidth="1"/>
    <col min="12296" max="12296" width="6.140625" style="99" customWidth="1"/>
    <col min="12297" max="12298" width="5.7109375" style="99" customWidth="1"/>
    <col min="12299" max="12299" width="15.85546875" style="99" customWidth="1"/>
    <col min="12300" max="12300" width="6.140625" style="99" customWidth="1"/>
    <col min="12301" max="12301" width="6.28515625" style="99" customWidth="1"/>
    <col min="12302" max="12302" width="20.85546875" style="99" customWidth="1"/>
    <col min="12303" max="12303" width="16.42578125" style="99" bestFit="1" customWidth="1"/>
    <col min="12304" max="12304" width="11.7109375" style="99" customWidth="1"/>
    <col min="12305" max="12305" width="10.7109375" style="99" customWidth="1"/>
    <col min="12306" max="12306" width="27.85546875" style="99" customWidth="1"/>
    <col min="12307" max="12307" width="10.42578125" style="99" customWidth="1"/>
    <col min="12308" max="12308" width="11.7109375" style="99" customWidth="1"/>
    <col min="12309" max="12309" width="19.140625" style="99" customWidth="1"/>
    <col min="12310" max="12543" width="11.42578125" style="99"/>
    <col min="12544" max="12544" width="2.7109375" style="99" customWidth="1"/>
    <col min="12545" max="12545" width="29.7109375" style="99" customWidth="1"/>
    <col min="12546" max="12546" width="19.5703125" style="99" customWidth="1"/>
    <col min="12547" max="12547" width="20.85546875" style="99" customWidth="1"/>
    <col min="12548" max="12548" width="17.28515625" style="99" customWidth="1"/>
    <col min="12549" max="12549" width="15.42578125" style="99" customWidth="1"/>
    <col min="12550" max="12550" width="16.5703125" style="99" customWidth="1"/>
    <col min="12551" max="12551" width="18.140625" style="99" customWidth="1"/>
    <col min="12552" max="12552" width="6.140625" style="99" customWidth="1"/>
    <col min="12553" max="12554" width="5.7109375" style="99" customWidth="1"/>
    <col min="12555" max="12555" width="15.85546875" style="99" customWidth="1"/>
    <col min="12556" max="12556" width="6.140625" style="99" customWidth="1"/>
    <col min="12557" max="12557" width="6.28515625" style="99" customWidth="1"/>
    <col min="12558" max="12558" width="20.85546875" style="99" customWidth="1"/>
    <col min="12559" max="12559" width="16.42578125" style="99" bestFit="1" customWidth="1"/>
    <col min="12560" max="12560" width="11.7109375" style="99" customWidth="1"/>
    <col min="12561" max="12561" width="10.7109375" style="99" customWidth="1"/>
    <col min="12562" max="12562" width="27.85546875" style="99" customWidth="1"/>
    <col min="12563" max="12563" width="10.42578125" style="99" customWidth="1"/>
    <col min="12564" max="12564" width="11.7109375" style="99" customWidth="1"/>
    <col min="12565" max="12565" width="19.140625" style="99" customWidth="1"/>
    <col min="12566" max="12799" width="11.42578125" style="99"/>
    <col min="12800" max="12800" width="2.7109375" style="99" customWidth="1"/>
    <col min="12801" max="12801" width="29.7109375" style="99" customWidth="1"/>
    <col min="12802" max="12802" width="19.5703125" style="99" customWidth="1"/>
    <col min="12803" max="12803" width="20.85546875" style="99" customWidth="1"/>
    <col min="12804" max="12804" width="17.28515625" style="99" customWidth="1"/>
    <col min="12805" max="12805" width="15.42578125" style="99" customWidth="1"/>
    <col min="12806" max="12806" width="16.5703125" style="99" customWidth="1"/>
    <col min="12807" max="12807" width="18.140625" style="99" customWidth="1"/>
    <col min="12808" max="12808" width="6.140625" style="99" customWidth="1"/>
    <col min="12809" max="12810" width="5.7109375" style="99" customWidth="1"/>
    <col min="12811" max="12811" width="15.85546875" style="99" customWidth="1"/>
    <col min="12812" max="12812" width="6.140625" style="99" customWidth="1"/>
    <col min="12813" max="12813" width="6.28515625" style="99" customWidth="1"/>
    <col min="12814" max="12814" width="20.85546875" style="99" customWidth="1"/>
    <col min="12815" max="12815" width="16.42578125" style="99" bestFit="1" customWidth="1"/>
    <col min="12816" max="12816" width="11.7109375" style="99" customWidth="1"/>
    <col min="12817" max="12817" width="10.7109375" style="99" customWidth="1"/>
    <col min="12818" max="12818" width="27.85546875" style="99" customWidth="1"/>
    <col min="12819" max="12819" width="10.42578125" style="99" customWidth="1"/>
    <col min="12820" max="12820" width="11.7109375" style="99" customWidth="1"/>
    <col min="12821" max="12821" width="19.140625" style="99" customWidth="1"/>
    <col min="12822" max="13055" width="11.42578125" style="99"/>
    <col min="13056" max="13056" width="2.7109375" style="99" customWidth="1"/>
    <col min="13057" max="13057" width="29.7109375" style="99" customWidth="1"/>
    <col min="13058" max="13058" width="19.5703125" style="99" customWidth="1"/>
    <col min="13059" max="13059" width="20.85546875" style="99" customWidth="1"/>
    <col min="13060" max="13060" width="17.28515625" style="99" customWidth="1"/>
    <col min="13061" max="13061" width="15.42578125" style="99" customWidth="1"/>
    <col min="13062" max="13062" width="16.5703125" style="99" customWidth="1"/>
    <col min="13063" max="13063" width="18.140625" style="99" customWidth="1"/>
    <col min="13064" max="13064" width="6.140625" style="99" customWidth="1"/>
    <col min="13065" max="13066" width="5.7109375" style="99" customWidth="1"/>
    <col min="13067" max="13067" width="15.85546875" style="99" customWidth="1"/>
    <col min="13068" max="13068" width="6.140625" style="99" customWidth="1"/>
    <col min="13069" max="13069" width="6.28515625" style="99" customWidth="1"/>
    <col min="13070" max="13070" width="20.85546875" style="99" customWidth="1"/>
    <col min="13071" max="13071" width="16.42578125" style="99" bestFit="1" customWidth="1"/>
    <col min="13072" max="13072" width="11.7109375" style="99" customWidth="1"/>
    <col min="13073" max="13073" width="10.7109375" style="99" customWidth="1"/>
    <col min="13074" max="13074" width="27.85546875" style="99" customWidth="1"/>
    <col min="13075" max="13075" width="10.42578125" style="99" customWidth="1"/>
    <col min="13076" max="13076" width="11.7109375" style="99" customWidth="1"/>
    <col min="13077" max="13077" width="19.140625" style="99" customWidth="1"/>
    <col min="13078" max="13311" width="11.42578125" style="99"/>
    <col min="13312" max="13312" width="2.7109375" style="99" customWidth="1"/>
    <col min="13313" max="13313" width="29.7109375" style="99" customWidth="1"/>
    <col min="13314" max="13314" width="19.5703125" style="99" customWidth="1"/>
    <col min="13315" max="13315" width="20.85546875" style="99" customWidth="1"/>
    <col min="13316" max="13316" width="17.28515625" style="99" customWidth="1"/>
    <col min="13317" max="13317" width="15.42578125" style="99" customWidth="1"/>
    <col min="13318" max="13318" width="16.5703125" style="99" customWidth="1"/>
    <col min="13319" max="13319" width="18.140625" style="99" customWidth="1"/>
    <col min="13320" max="13320" width="6.140625" style="99" customWidth="1"/>
    <col min="13321" max="13322" width="5.7109375" style="99" customWidth="1"/>
    <col min="13323" max="13323" width="15.85546875" style="99" customWidth="1"/>
    <col min="13324" max="13324" width="6.140625" style="99" customWidth="1"/>
    <col min="13325" max="13325" width="6.28515625" style="99" customWidth="1"/>
    <col min="13326" max="13326" width="20.85546875" style="99" customWidth="1"/>
    <col min="13327" max="13327" width="16.42578125" style="99" bestFit="1" customWidth="1"/>
    <col min="13328" max="13328" width="11.7109375" style="99" customWidth="1"/>
    <col min="13329" max="13329" width="10.7109375" style="99" customWidth="1"/>
    <col min="13330" max="13330" width="27.85546875" style="99" customWidth="1"/>
    <col min="13331" max="13331" width="10.42578125" style="99" customWidth="1"/>
    <col min="13332" max="13332" width="11.7109375" style="99" customWidth="1"/>
    <col min="13333" max="13333" width="19.140625" style="99" customWidth="1"/>
    <col min="13334" max="13567" width="11.42578125" style="99"/>
    <col min="13568" max="13568" width="2.7109375" style="99" customWidth="1"/>
    <col min="13569" max="13569" width="29.7109375" style="99" customWidth="1"/>
    <col min="13570" max="13570" width="19.5703125" style="99" customWidth="1"/>
    <col min="13571" max="13571" width="20.85546875" style="99" customWidth="1"/>
    <col min="13572" max="13572" width="17.28515625" style="99" customWidth="1"/>
    <col min="13573" max="13573" width="15.42578125" style="99" customWidth="1"/>
    <col min="13574" max="13574" width="16.5703125" style="99" customWidth="1"/>
    <col min="13575" max="13575" width="18.140625" style="99" customWidth="1"/>
    <col min="13576" max="13576" width="6.140625" style="99" customWidth="1"/>
    <col min="13577" max="13578" width="5.7109375" style="99" customWidth="1"/>
    <col min="13579" max="13579" width="15.85546875" style="99" customWidth="1"/>
    <col min="13580" max="13580" width="6.140625" style="99" customWidth="1"/>
    <col min="13581" max="13581" width="6.28515625" style="99" customWidth="1"/>
    <col min="13582" max="13582" width="20.85546875" style="99" customWidth="1"/>
    <col min="13583" max="13583" width="16.42578125" style="99" bestFit="1" customWidth="1"/>
    <col min="13584" max="13584" width="11.7109375" style="99" customWidth="1"/>
    <col min="13585" max="13585" width="10.7109375" style="99" customWidth="1"/>
    <col min="13586" max="13586" width="27.85546875" style="99" customWidth="1"/>
    <col min="13587" max="13587" width="10.42578125" style="99" customWidth="1"/>
    <col min="13588" max="13588" width="11.7109375" style="99" customWidth="1"/>
    <col min="13589" max="13589" width="19.140625" style="99" customWidth="1"/>
    <col min="13590" max="13823" width="11.42578125" style="99"/>
    <col min="13824" max="13824" width="2.7109375" style="99" customWidth="1"/>
    <col min="13825" max="13825" width="29.7109375" style="99" customWidth="1"/>
    <col min="13826" max="13826" width="19.5703125" style="99" customWidth="1"/>
    <col min="13827" max="13827" width="20.85546875" style="99" customWidth="1"/>
    <col min="13828" max="13828" width="17.28515625" style="99" customWidth="1"/>
    <col min="13829" max="13829" width="15.42578125" style="99" customWidth="1"/>
    <col min="13830" max="13830" width="16.5703125" style="99" customWidth="1"/>
    <col min="13831" max="13831" width="18.140625" style="99" customWidth="1"/>
    <col min="13832" max="13832" width="6.140625" style="99" customWidth="1"/>
    <col min="13833" max="13834" width="5.7109375" style="99" customWidth="1"/>
    <col min="13835" max="13835" width="15.85546875" style="99" customWidth="1"/>
    <col min="13836" max="13836" width="6.140625" style="99" customWidth="1"/>
    <col min="13837" max="13837" width="6.28515625" style="99" customWidth="1"/>
    <col min="13838" max="13838" width="20.85546875" style="99" customWidth="1"/>
    <col min="13839" max="13839" width="16.42578125" style="99" bestFit="1" customWidth="1"/>
    <col min="13840" max="13840" width="11.7109375" style="99" customWidth="1"/>
    <col min="13841" max="13841" width="10.7109375" style="99" customWidth="1"/>
    <col min="13842" max="13842" width="27.85546875" style="99" customWidth="1"/>
    <col min="13843" max="13843" width="10.42578125" style="99" customWidth="1"/>
    <col min="13844" max="13844" width="11.7109375" style="99" customWidth="1"/>
    <col min="13845" max="13845" width="19.140625" style="99" customWidth="1"/>
    <col min="13846" max="14079" width="11.42578125" style="99"/>
    <col min="14080" max="14080" width="2.7109375" style="99" customWidth="1"/>
    <col min="14081" max="14081" width="29.7109375" style="99" customWidth="1"/>
    <col min="14082" max="14082" width="19.5703125" style="99" customWidth="1"/>
    <col min="14083" max="14083" width="20.85546875" style="99" customWidth="1"/>
    <col min="14084" max="14084" width="17.28515625" style="99" customWidth="1"/>
    <col min="14085" max="14085" width="15.42578125" style="99" customWidth="1"/>
    <col min="14086" max="14086" width="16.5703125" style="99" customWidth="1"/>
    <col min="14087" max="14087" width="18.140625" style="99" customWidth="1"/>
    <col min="14088" max="14088" width="6.140625" style="99" customWidth="1"/>
    <col min="14089" max="14090" width="5.7109375" style="99" customWidth="1"/>
    <col min="14091" max="14091" width="15.85546875" style="99" customWidth="1"/>
    <col min="14092" max="14092" width="6.140625" style="99" customWidth="1"/>
    <col min="14093" max="14093" width="6.28515625" style="99" customWidth="1"/>
    <col min="14094" max="14094" width="20.85546875" style="99" customWidth="1"/>
    <col min="14095" max="14095" width="16.42578125" style="99" bestFit="1" customWidth="1"/>
    <col min="14096" max="14096" width="11.7109375" style="99" customWidth="1"/>
    <col min="14097" max="14097" width="10.7109375" style="99" customWidth="1"/>
    <col min="14098" max="14098" width="27.85546875" style="99" customWidth="1"/>
    <col min="14099" max="14099" width="10.42578125" style="99" customWidth="1"/>
    <col min="14100" max="14100" width="11.7109375" style="99" customWidth="1"/>
    <col min="14101" max="14101" width="19.140625" style="99" customWidth="1"/>
    <col min="14102" max="14335" width="11.42578125" style="99"/>
    <col min="14336" max="14336" width="2.7109375" style="99" customWidth="1"/>
    <col min="14337" max="14337" width="29.7109375" style="99" customWidth="1"/>
    <col min="14338" max="14338" width="19.5703125" style="99" customWidth="1"/>
    <col min="14339" max="14339" width="20.85546875" style="99" customWidth="1"/>
    <col min="14340" max="14340" width="17.28515625" style="99" customWidth="1"/>
    <col min="14341" max="14341" width="15.42578125" style="99" customWidth="1"/>
    <col min="14342" max="14342" width="16.5703125" style="99" customWidth="1"/>
    <col min="14343" max="14343" width="18.140625" style="99" customWidth="1"/>
    <col min="14344" max="14344" width="6.140625" style="99" customWidth="1"/>
    <col min="14345" max="14346" width="5.7109375" style="99" customWidth="1"/>
    <col min="14347" max="14347" width="15.85546875" style="99" customWidth="1"/>
    <col min="14348" max="14348" width="6.140625" style="99" customWidth="1"/>
    <col min="14349" max="14349" width="6.28515625" style="99" customWidth="1"/>
    <col min="14350" max="14350" width="20.85546875" style="99" customWidth="1"/>
    <col min="14351" max="14351" width="16.42578125" style="99" bestFit="1" customWidth="1"/>
    <col min="14352" max="14352" width="11.7109375" style="99" customWidth="1"/>
    <col min="14353" max="14353" width="10.7109375" style="99" customWidth="1"/>
    <col min="14354" max="14354" width="27.85546875" style="99" customWidth="1"/>
    <col min="14355" max="14355" width="10.42578125" style="99" customWidth="1"/>
    <col min="14356" max="14356" width="11.7109375" style="99" customWidth="1"/>
    <col min="14357" max="14357" width="19.140625" style="99" customWidth="1"/>
    <col min="14358" max="14591" width="11.42578125" style="99"/>
    <col min="14592" max="14592" width="2.7109375" style="99" customWidth="1"/>
    <col min="14593" max="14593" width="29.7109375" style="99" customWidth="1"/>
    <col min="14594" max="14594" width="19.5703125" style="99" customWidth="1"/>
    <col min="14595" max="14595" width="20.85546875" style="99" customWidth="1"/>
    <col min="14596" max="14596" width="17.28515625" style="99" customWidth="1"/>
    <col min="14597" max="14597" width="15.42578125" style="99" customWidth="1"/>
    <col min="14598" max="14598" width="16.5703125" style="99" customWidth="1"/>
    <col min="14599" max="14599" width="18.140625" style="99" customWidth="1"/>
    <col min="14600" max="14600" width="6.140625" style="99" customWidth="1"/>
    <col min="14601" max="14602" width="5.7109375" style="99" customWidth="1"/>
    <col min="14603" max="14603" width="15.85546875" style="99" customWidth="1"/>
    <col min="14604" max="14604" width="6.140625" style="99" customWidth="1"/>
    <col min="14605" max="14605" width="6.28515625" style="99" customWidth="1"/>
    <col min="14606" max="14606" width="20.85546875" style="99" customWidth="1"/>
    <col min="14607" max="14607" width="16.42578125" style="99" bestFit="1" customWidth="1"/>
    <col min="14608" max="14608" width="11.7109375" style="99" customWidth="1"/>
    <col min="14609" max="14609" width="10.7109375" style="99" customWidth="1"/>
    <col min="14610" max="14610" width="27.85546875" style="99" customWidth="1"/>
    <col min="14611" max="14611" width="10.42578125" style="99" customWidth="1"/>
    <col min="14612" max="14612" width="11.7109375" style="99" customWidth="1"/>
    <col min="14613" max="14613" width="19.140625" style="99" customWidth="1"/>
    <col min="14614" max="14847" width="11.42578125" style="99"/>
    <col min="14848" max="14848" width="2.7109375" style="99" customWidth="1"/>
    <col min="14849" max="14849" width="29.7109375" style="99" customWidth="1"/>
    <col min="14850" max="14850" width="19.5703125" style="99" customWidth="1"/>
    <col min="14851" max="14851" width="20.85546875" style="99" customWidth="1"/>
    <col min="14852" max="14852" width="17.28515625" style="99" customWidth="1"/>
    <col min="14853" max="14853" width="15.42578125" style="99" customWidth="1"/>
    <col min="14854" max="14854" width="16.5703125" style="99" customWidth="1"/>
    <col min="14855" max="14855" width="18.140625" style="99" customWidth="1"/>
    <col min="14856" max="14856" width="6.140625" style="99" customWidth="1"/>
    <col min="14857" max="14858" width="5.7109375" style="99" customWidth="1"/>
    <col min="14859" max="14859" width="15.85546875" style="99" customWidth="1"/>
    <col min="14860" max="14860" width="6.140625" style="99" customWidth="1"/>
    <col min="14861" max="14861" width="6.28515625" style="99" customWidth="1"/>
    <col min="14862" max="14862" width="20.85546875" style="99" customWidth="1"/>
    <col min="14863" max="14863" width="16.42578125" style="99" bestFit="1" customWidth="1"/>
    <col min="14864" max="14864" width="11.7109375" style="99" customWidth="1"/>
    <col min="14865" max="14865" width="10.7109375" style="99" customWidth="1"/>
    <col min="14866" max="14866" width="27.85546875" style="99" customWidth="1"/>
    <col min="14867" max="14867" width="10.42578125" style="99" customWidth="1"/>
    <col min="14868" max="14868" width="11.7109375" style="99" customWidth="1"/>
    <col min="14869" max="14869" width="19.140625" style="99" customWidth="1"/>
    <col min="14870" max="15103" width="11.42578125" style="99"/>
    <col min="15104" max="15104" width="2.7109375" style="99" customWidth="1"/>
    <col min="15105" max="15105" width="29.7109375" style="99" customWidth="1"/>
    <col min="15106" max="15106" width="19.5703125" style="99" customWidth="1"/>
    <col min="15107" max="15107" width="20.85546875" style="99" customWidth="1"/>
    <col min="15108" max="15108" width="17.28515625" style="99" customWidth="1"/>
    <col min="15109" max="15109" width="15.42578125" style="99" customWidth="1"/>
    <col min="15110" max="15110" width="16.5703125" style="99" customWidth="1"/>
    <col min="15111" max="15111" width="18.140625" style="99" customWidth="1"/>
    <col min="15112" max="15112" width="6.140625" style="99" customWidth="1"/>
    <col min="15113" max="15114" width="5.7109375" style="99" customWidth="1"/>
    <col min="15115" max="15115" width="15.85546875" style="99" customWidth="1"/>
    <col min="15116" max="15116" width="6.140625" style="99" customWidth="1"/>
    <col min="15117" max="15117" width="6.28515625" style="99" customWidth="1"/>
    <col min="15118" max="15118" width="20.85546875" style="99" customWidth="1"/>
    <col min="15119" max="15119" width="16.42578125" style="99" bestFit="1" customWidth="1"/>
    <col min="15120" max="15120" width="11.7109375" style="99" customWidth="1"/>
    <col min="15121" max="15121" width="10.7109375" style="99" customWidth="1"/>
    <col min="15122" max="15122" width="27.85546875" style="99" customWidth="1"/>
    <col min="15123" max="15123" width="10.42578125" style="99" customWidth="1"/>
    <col min="15124" max="15124" width="11.7109375" style="99" customWidth="1"/>
    <col min="15125" max="15125" width="19.140625" style="99" customWidth="1"/>
    <col min="15126" max="15359" width="11.42578125" style="99"/>
    <col min="15360" max="15360" width="2.7109375" style="99" customWidth="1"/>
    <col min="15361" max="15361" width="29.7109375" style="99" customWidth="1"/>
    <col min="15362" max="15362" width="19.5703125" style="99" customWidth="1"/>
    <col min="15363" max="15363" width="20.85546875" style="99" customWidth="1"/>
    <col min="15364" max="15364" width="17.28515625" style="99" customWidth="1"/>
    <col min="15365" max="15365" width="15.42578125" style="99" customWidth="1"/>
    <col min="15366" max="15366" width="16.5703125" style="99" customWidth="1"/>
    <col min="15367" max="15367" width="18.140625" style="99" customWidth="1"/>
    <col min="15368" max="15368" width="6.140625" style="99" customWidth="1"/>
    <col min="15369" max="15370" width="5.7109375" style="99" customWidth="1"/>
    <col min="15371" max="15371" width="15.85546875" style="99" customWidth="1"/>
    <col min="15372" max="15372" width="6.140625" style="99" customWidth="1"/>
    <col min="15373" max="15373" width="6.28515625" style="99" customWidth="1"/>
    <col min="15374" max="15374" width="20.85546875" style="99" customWidth="1"/>
    <col min="15375" max="15375" width="16.42578125" style="99" bestFit="1" customWidth="1"/>
    <col min="15376" max="15376" width="11.7109375" style="99" customWidth="1"/>
    <col min="15377" max="15377" width="10.7109375" style="99" customWidth="1"/>
    <col min="15378" max="15378" width="27.85546875" style="99" customWidth="1"/>
    <col min="15379" max="15379" width="10.42578125" style="99" customWidth="1"/>
    <col min="15380" max="15380" width="11.7109375" style="99" customWidth="1"/>
    <col min="15381" max="15381" width="19.140625" style="99" customWidth="1"/>
    <col min="15382" max="15615" width="11.42578125" style="99"/>
    <col min="15616" max="15616" width="2.7109375" style="99" customWidth="1"/>
    <col min="15617" max="15617" width="29.7109375" style="99" customWidth="1"/>
    <col min="15618" max="15618" width="19.5703125" style="99" customWidth="1"/>
    <col min="15619" max="15619" width="20.85546875" style="99" customWidth="1"/>
    <col min="15620" max="15620" width="17.28515625" style="99" customWidth="1"/>
    <col min="15621" max="15621" width="15.42578125" style="99" customWidth="1"/>
    <col min="15622" max="15622" width="16.5703125" style="99" customWidth="1"/>
    <col min="15623" max="15623" width="18.140625" style="99" customWidth="1"/>
    <col min="15624" max="15624" width="6.140625" style="99" customWidth="1"/>
    <col min="15625" max="15626" width="5.7109375" style="99" customWidth="1"/>
    <col min="15627" max="15627" width="15.85546875" style="99" customWidth="1"/>
    <col min="15628" max="15628" width="6.140625" style="99" customWidth="1"/>
    <col min="15629" max="15629" width="6.28515625" style="99" customWidth="1"/>
    <col min="15630" max="15630" width="20.85546875" style="99" customWidth="1"/>
    <col min="15631" max="15631" width="16.42578125" style="99" bestFit="1" customWidth="1"/>
    <col min="15632" max="15632" width="11.7109375" style="99" customWidth="1"/>
    <col min="15633" max="15633" width="10.7109375" style="99" customWidth="1"/>
    <col min="15634" max="15634" width="27.85546875" style="99" customWidth="1"/>
    <col min="15635" max="15635" width="10.42578125" style="99" customWidth="1"/>
    <col min="15636" max="15636" width="11.7109375" style="99" customWidth="1"/>
    <col min="15637" max="15637" width="19.140625" style="99" customWidth="1"/>
    <col min="15638" max="15871" width="11.42578125" style="99"/>
    <col min="15872" max="15872" width="2.7109375" style="99" customWidth="1"/>
    <col min="15873" max="15873" width="29.7109375" style="99" customWidth="1"/>
    <col min="15874" max="15874" width="19.5703125" style="99" customWidth="1"/>
    <col min="15875" max="15875" width="20.85546875" style="99" customWidth="1"/>
    <col min="15876" max="15876" width="17.28515625" style="99" customWidth="1"/>
    <col min="15877" max="15877" width="15.42578125" style="99" customWidth="1"/>
    <col min="15878" max="15878" width="16.5703125" style="99" customWidth="1"/>
    <col min="15879" max="15879" width="18.140625" style="99" customWidth="1"/>
    <col min="15880" max="15880" width="6.140625" style="99" customWidth="1"/>
    <col min="15881" max="15882" width="5.7109375" style="99" customWidth="1"/>
    <col min="15883" max="15883" width="15.85546875" style="99" customWidth="1"/>
    <col min="15884" max="15884" width="6.140625" style="99" customWidth="1"/>
    <col min="15885" max="15885" width="6.28515625" style="99" customWidth="1"/>
    <col min="15886" max="15886" width="20.85546875" style="99" customWidth="1"/>
    <col min="15887" max="15887" width="16.42578125" style="99" bestFit="1" customWidth="1"/>
    <col min="15888" max="15888" width="11.7109375" style="99" customWidth="1"/>
    <col min="15889" max="15889" width="10.7109375" style="99" customWidth="1"/>
    <col min="15890" max="15890" width="27.85546875" style="99" customWidth="1"/>
    <col min="15891" max="15891" width="10.42578125" style="99" customWidth="1"/>
    <col min="15892" max="15892" width="11.7109375" style="99" customWidth="1"/>
    <col min="15893" max="15893" width="19.140625" style="99" customWidth="1"/>
    <col min="15894" max="16127" width="11.42578125" style="99"/>
    <col min="16128" max="16128" width="2.7109375" style="99" customWidth="1"/>
    <col min="16129" max="16129" width="29.7109375" style="99" customWidth="1"/>
    <col min="16130" max="16130" width="19.5703125" style="99" customWidth="1"/>
    <col min="16131" max="16131" width="20.85546875" style="99" customWidth="1"/>
    <col min="16132" max="16132" width="17.28515625" style="99" customWidth="1"/>
    <col min="16133" max="16133" width="15.42578125" style="99" customWidth="1"/>
    <col min="16134" max="16134" width="16.5703125" style="99" customWidth="1"/>
    <col min="16135" max="16135" width="18.140625" style="99" customWidth="1"/>
    <col min="16136" max="16136" width="6.140625" style="99" customWidth="1"/>
    <col min="16137" max="16138" width="5.7109375" style="99" customWidth="1"/>
    <col min="16139" max="16139" width="15.85546875" style="99" customWidth="1"/>
    <col min="16140" max="16140" width="6.140625" style="99" customWidth="1"/>
    <col min="16141" max="16141" width="6.28515625" style="99" customWidth="1"/>
    <col min="16142" max="16142" width="20.85546875" style="99" customWidth="1"/>
    <col min="16143" max="16143" width="16.42578125" style="99" bestFit="1" customWidth="1"/>
    <col min="16144" max="16144" width="11.7109375" style="99" customWidth="1"/>
    <col min="16145" max="16145" width="10.7109375" style="99" customWidth="1"/>
    <col min="16146" max="16146" width="27.85546875" style="99" customWidth="1"/>
    <col min="16147" max="16147" width="10.42578125" style="99" customWidth="1"/>
    <col min="16148" max="16148" width="11.7109375" style="99" customWidth="1"/>
    <col min="16149" max="16149" width="19.140625" style="99" customWidth="1"/>
    <col min="16150" max="16384" width="11.42578125" style="99"/>
  </cols>
  <sheetData>
    <row r="1" spans="1:59" ht="22.5" customHeight="1" x14ac:dyDescent="0.2">
      <c r="A1" s="1106"/>
      <c r="B1" s="1107"/>
      <c r="C1" s="1218" t="s">
        <v>55</v>
      </c>
      <c r="D1" s="1219"/>
      <c r="E1" s="1219"/>
      <c r="F1" s="1219"/>
      <c r="G1" s="1219"/>
      <c r="H1" s="1219"/>
      <c r="I1" s="1219"/>
      <c r="J1" s="1219"/>
      <c r="K1" s="1219"/>
      <c r="L1" s="1219"/>
      <c r="M1" s="1219"/>
      <c r="N1" s="1219"/>
      <c r="O1" s="1219"/>
      <c r="P1" s="1219"/>
      <c r="Q1" s="1219"/>
      <c r="R1" s="1219"/>
      <c r="S1" s="1219"/>
      <c r="T1" s="1220"/>
      <c r="U1" s="79" t="s">
        <v>56</v>
      </c>
    </row>
    <row r="2" spans="1:59" ht="22.5" customHeight="1" x14ac:dyDescent="0.2">
      <c r="A2" s="1108"/>
      <c r="B2" s="1109"/>
      <c r="C2" s="977" t="s">
        <v>57</v>
      </c>
      <c r="D2" s="977"/>
      <c r="E2" s="977"/>
      <c r="F2" s="977"/>
      <c r="G2" s="977"/>
      <c r="H2" s="977"/>
      <c r="I2" s="977"/>
      <c r="J2" s="977"/>
      <c r="K2" s="977"/>
      <c r="L2" s="977"/>
      <c r="M2" s="977"/>
      <c r="N2" s="977"/>
      <c r="O2" s="977"/>
      <c r="P2" s="977"/>
      <c r="Q2" s="977"/>
      <c r="R2" s="977"/>
      <c r="S2" s="977"/>
      <c r="T2" s="977"/>
      <c r="U2" s="82" t="s">
        <v>58</v>
      </c>
    </row>
    <row r="3" spans="1:59" x14ac:dyDescent="0.2">
      <c r="A3" s="1100" t="s">
        <v>771</v>
      </c>
      <c r="B3" s="1100"/>
      <c r="C3" s="1100"/>
      <c r="D3" s="1100"/>
      <c r="E3" s="1100"/>
      <c r="F3" s="1100" t="s">
        <v>772</v>
      </c>
      <c r="G3" s="1100"/>
      <c r="H3" s="1100"/>
      <c r="I3" s="1100"/>
      <c r="J3" s="1100"/>
      <c r="K3" s="1100"/>
      <c r="L3" s="1100"/>
      <c r="M3" s="1100"/>
      <c r="N3" s="1100"/>
      <c r="O3" s="1100"/>
      <c r="P3" s="1100"/>
      <c r="Q3" s="1100"/>
      <c r="R3" s="1100"/>
      <c r="S3" s="1100"/>
      <c r="T3" s="1100"/>
      <c r="U3" s="1100"/>
    </row>
    <row r="4" spans="1:59" s="46" customFormat="1" x14ac:dyDescent="0.2">
      <c r="A4" s="1216" t="s">
        <v>377</v>
      </c>
      <c r="B4" s="1216"/>
      <c r="C4" s="1216" t="s">
        <v>378</v>
      </c>
      <c r="D4" s="1216" t="s">
        <v>773</v>
      </c>
      <c r="E4" s="1216"/>
      <c r="F4" s="1216"/>
      <c r="G4" s="1216" t="s">
        <v>174</v>
      </c>
      <c r="H4" s="1215" t="s">
        <v>65</v>
      </c>
      <c r="I4" s="1215" t="s">
        <v>66</v>
      </c>
      <c r="J4" s="1215" t="s">
        <v>67</v>
      </c>
      <c r="K4" s="1216" t="s">
        <v>68</v>
      </c>
      <c r="L4" s="1215" t="s">
        <v>69</v>
      </c>
      <c r="M4" s="1215" t="s">
        <v>70</v>
      </c>
      <c r="N4" s="1216" t="s">
        <v>71</v>
      </c>
      <c r="O4" s="1216" t="s">
        <v>72</v>
      </c>
      <c r="P4" s="1216" t="s">
        <v>73</v>
      </c>
      <c r="Q4" s="1216"/>
      <c r="R4" s="1216" t="s">
        <v>74</v>
      </c>
      <c r="S4" s="1216" t="s">
        <v>75</v>
      </c>
      <c r="T4" s="1217" t="s">
        <v>76</v>
      </c>
      <c r="U4" s="1094" t="s">
        <v>77</v>
      </c>
    </row>
    <row r="5" spans="1:59" s="46" customFormat="1" ht="68.25" customHeight="1" x14ac:dyDescent="0.2">
      <c r="A5" s="843" t="s">
        <v>175</v>
      </c>
      <c r="B5" s="843" t="s">
        <v>176</v>
      </c>
      <c r="C5" s="1216"/>
      <c r="D5" s="844" t="s">
        <v>177</v>
      </c>
      <c r="E5" s="844" t="s">
        <v>178</v>
      </c>
      <c r="F5" s="844" t="s">
        <v>179</v>
      </c>
      <c r="G5" s="1216"/>
      <c r="H5" s="1215"/>
      <c r="I5" s="1215"/>
      <c r="J5" s="1215"/>
      <c r="K5" s="1216"/>
      <c r="L5" s="1215"/>
      <c r="M5" s="1215"/>
      <c r="N5" s="1216"/>
      <c r="O5" s="1216"/>
      <c r="P5" s="843" t="s">
        <v>82</v>
      </c>
      <c r="Q5" s="843" t="s">
        <v>83</v>
      </c>
      <c r="R5" s="1216"/>
      <c r="S5" s="1216"/>
      <c r="T5" s="1217"/>
      <c r="U5" s="1094"/>
    </row>
    <row r="6" spans="1:59" s="188" customFormat="1" ht="38.25" x14ac:dyDescent="0.2">
      <c r="A6" s="1216" t="s">
        <v>774</v>
      </c>
      <c r="B6" s="1214" t="s">
        <v>775</v>
      </c>
      <c r="C6" s="1214" t="s">
        <v>776</v>
      </c>
      <c r="D6" s="680" t="s">
        <v>777</v>
      </c>
      <c r="E6" s="1214" t="s">
        <v>778</v>
      </c>
      <c r="F6" s="845"/>
      <c r="G6" s="680" t="s">
        <v>779</v>
      </c>
      <c r="H6" s="1215" t="s">
        <v>780</v>
      </c>
      <c r="I6" s="1215" t="s">
        <v>781</v>
      </c>
      <c r="J6" s="1215" t="s">
        <v>782</v>
      </c>
      <c r="K6" s="1214" t="s">
        <v>783</v>
      </c>
      <c r="L6" s="1215" t="s">
        <v>784</v>
      </c>
      <c r="M6" s="1215" t="s">
        <v>785</v>
      </c>
      <c r="N6" s="683" t="s">
        <v>786</v>
      </c>
      <c r="O6" s="680" t="s">
        <v>787</v>
      </c>
      <c r="P6" s="680" t="s">
        <v>641</v>
      </c>
      <c r="Q6" s="680" t="s">
        <v>788</v>
      </c>
      <c r="R6" s="680" t="s">
        <v>789</v>
      </c>
      <c r="S6" s="846">
        <v>1</v>
      </c>
      <c r="T6" s="714">
        <v>1</v>
      </c>
      <c r="U6" s="839" t="s">
        <v>2544</v>
      </c>
      <c r="V6" s="189"/>
    </row>
    <row r="7" spans="1:59" s="190" customFormat="1" ht="48.75" customHeight="1" x14ac:dyDescent="0.2">
      <c r="A7" s="1216"/>
      <c r="B7" s="1214"/>
      <c r="C7" s="1214"/>
      <c r="D7" s="680" t="s">
        <v>790</v>
      </c>
      <c r="E7" s="1214"/>
      <c r="F7" s="680"/>
      <c r="G7" s="680" t="s">
        <v>791</v>
      </c>
      <c r="H7" s="1215"/>
      <c r="I7" s="1215"/>
      <c r="J7" s="1215"/>
      <c r="K7" s="1214"/>
      <c r="L7" s="1215"/>
      <c r="M7" s="1215"/>
      <c r="N7" s="683" t="s">
        <v>792</v>
      </c>
      <c r="O7" s="680" t="s">
        <v>793</v>
      </c>
      <c r="P7" s="680" t="s">
        <v>641</v>
      </c>
      <c r="Q7" s="680" t="s">
        <v>788</v>
      </c>
      <c r="R7" s="847" t="s">
        <v>794</v>
      </c>
      <c r="S7" s="848">
        <v>2</v>
      </c>
      <c r="T7" s="714">
        <v>0.9</v>
      </c>
      <c r="U7" s="839" t="s">
        <v>2545</v>
      </c>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row>
    <row r="8" spans="1:59" s="189" customFormat="1" ht="63.75" x14ac:dyDescent="0.2">
      <c r="A8" s="1216"/>
      <c r="B8" s="1214"/>
      <c r="C8" s="1214"/>
      <c r="D8" s="680" t="s">
        <v>795</v>
      </c>
      <c r="E8" s="1214" t="s">
        <v>796</v>
      </c>
      <c r="F8" s="680"/>
      <c r="G8" s="680" t="s">
        <v>797</v>
      </c>
      <c r="H8" s="1215"/>
      <c r="I8" s="1215"/>
      <c r="J8" s="1215"/>
      <c r="K8" s="1214"/>
      <c r="L8" s="1215"/>
      <c r="M8" s="1215"/>
      <c r="N8" s="683" t="s">
        <v>798</v>
      </c>
      <c r="O8" s="680" t="s">
        <v>799</v>
      </c>
      <c r="P8" s="680" t="s">
        <v>641</v>
      </c>
      <c r="Q8" s="680" t="s">
        <v>333</v>
      </c>
      <c r="R8" s="847" t="s">
        <v>800</v>
      </c>
      <c r="S8" s="679">
        <v>1</v>
      </c>
      <c r="T8" s="714">
        <v>1</v>
      </c>
      <c r="U8" s="839" t="s">
        <v>2546</v>
      </c>
    </row>
    <row r="9" spans="1:59" s="188" customFormat="1" ht="76.5" x14ac:dyDescent="0.2">
      <c r="A9" s="1216"/>
      <c r="B9" s="1214"/>
      <c r="C9" s="1214"/>
      <c r="D9" s="680" t="s">
        <v>801</v>
      </c>
      <c r="E9" s="1214"/>
      <c r="F9" s="680"/>
      <c r="G9" s="680" t="s">
        <v>802</v>
      </c>
      <c r="H9" s="1215"/>
      <c r="I9" s="1215"/>
      <c r="J9" s="1215"/>
      <c r="K9" s="1214"/>
      <c r="L9" s="1215"/>
      <c r="M9" s="1215"/>
      <c r="N9" s="683" t="s">
        <v>803</v>
      </c>
      <c r="O9" s="680" t="s">
        <v>804</v>
      </c>
      <c r="P9" s="680" t="s">
        <v>641</v>
      </c>
      <c r="Q9" s="680" t="s">
        <v>333</v>
      </c>
      <c r="R9" s="847" t="s">
        <v>789</v>
      </c>
      <c r="S9" s="679">
        <v>1</v>
      </c>
      <c r="T9" s="714">
        <v>1</v>
      </c>
      <c r="U9" s="839" t="s">
        <v>2547</v>
      </c>
      <c r="V9" s="189"/>
    </row>
    <row r="10" spans="1:59" s="191" customFormat="1" ht="129" x14ac:dyDescent="0.2">
      <c r="A10" s="843" t="s">
        <v>805</v>
      </c>
      <c r="B10" s="680" t="s">
        <v>806</v>
      </c>
      <c r="C10" s="680" t="s">
        <v>776</v>
      </c>
      <c r="D10" s="680" t="s">
        <v>807</v>
      </c>
      <c r="E10" s="680" t="s">
        <v>2835</v>
      </c>
      <c r="F10" s="680"/>
      <c r="G10" s="680" t="s">
        <v>808</v>
      </c>
      <c r="H10" s="849" t="s">
        <v>809</v>
      </c>
      <c r="I10" s="849" t="s">
        <v>810</v>
      </c>
      <c r="J10" s="849" t="s">
        <v>811</v>
      </c>
      <c r="K10" s="680" t="s">
        <v>812</v>
      </c>
      <c r="L10" s="850" t="s">
        <v>813</v>
      </c>
      <c r="M10" s="850" t="s">
        <v>785</v>
      </c>
      <c r="N10" s="680"/>
      <c r="O10" s="680"/>
      <c r="P10" s="680"/>
      <c r="Q10" s="680"/>
      <c r="R10" s="680"/>
      <c r="S10" s="679"/>
      <c r="T10" s="851"/>
      <c r="U10" s="839"/>
    </row>
    <row r="11" spans="1:59" s="187" customFormat="1" ht="127.5" x14ac:dyDescent="0.2">
      <c r="A11" s="843" t="s">
        <v>814</v>
      </c>
      <c r="B11" s="680" t="s">
        <v>815</v>
      </c>
      <c r="C11" s="680" t="s">
        <v>816</v>
      </c>
      <c r="D11" s="680" t="s">
        <v>817</v>
      </c>
      <c r="E11" s="680" t="s">
        <v>818</v>
      </c>
      <c r="F11" s="680"/>
      <c r="G11" s="680" t="s">
        <v>819</v>
      </c>
      <c r="H11" s="849" t="s">
        <v>820</v>
      </c>
      <c r="I11" s="849" t="s">
        <v>810</v>
      </c>
      <c r="J11" s="849" t="s">
        <v>3089</v>
      </c>
      <c r="K11" s="680" t="s">
        <v>821</v>
      </c>
      <c r="L11" s="850" t="s">
        <v>822</v>
      </c>
      <c r="M11" s="850" t="s">
        <v>823</v>
      </c>
      <c r="N11" s="680" t="s">
        <v>824</v>
      </c>
      <c r="O11" s="680" t="s">
        <v>787</v>
      </c>
      <c r="P11" s="680" t="s">
        <v>641</v>
      </c>
      <c r="Q11" s="680" t="s">
        <v>788</v>
      </c>
      <c r="R11" s="680" t="s">
        <v>825</v>
      </c>
      <c r="S11" s="679">
        <v>1</v>
      </c>
      <c r="T11" s="851">
        <v>0.9</v>
      </c>
      <c r="U11" s="839" t="s">
        <v>2836</v>
      </c>
    </row>
    <row r="13" spans="1:59" s="20" customFormat="1" ht="35.25" customHeight="1" x14ac:dyDescent="0.25">
      <c r="A13" s="411">
        <f>COUNTIF(A6:A11,"*")</f>
        <v>3</v>
      </c>
      <c r="B13" s="19"/>
      <c r="D13" s="18"/>
      <c r="E13" s="18"/>
      <c r="F13" s="18"/>
      <c r="H13" s="21"/>
      <c r="I13" s="18"/>
      <c r="J13" s="18"/>
      <c r="K13" s="18"/>
      <c r="L13" s="22"/>
      <c r="M13" s="22"/>
      <c r="N13" s="411">
        <f>COUNTIF(N6:N11,"*")</f>
        <v>5</v>
      </c>
      <c r="O13" s="23"/>
      <c r="P13" s="23"/>
      <c r="Q13" s="23"/>
      <c r="T13" s="517">
        <f>AVERAGE(T6:T11)</f>
        <v>0.96</v>
      </c>
    </row>
    <row r="14" spans="1:59" s="76" customFormat="1" x14ac:dyDescent="0.2">
      <c r="A14" s="168" t="s">
        <v>2381</v>
      </c>
      <c r="B14" s="168"/>
      <c r="H14" s="412"/>
      <c r="I14" s="168"/>
      <c r="J14" s="168"/>
      <c r="K14" s="168"/>
      <c r="L14" s="413"/>
      <c r="N14" s="168" t="s">
        <v>2382</v>
      </c>
      <c r="T14" s="493"/>
    </row>
  </sheetData>
  <mergeCells count="33">
    <mergeCell ref="A1:B2"/>
    <mergeCell ref="C1:T1"/>
    <mergeCell ref="C2:T2"/>
    <mergeCell ref="A3:E3"/>
    <mergeCell ref="F3:U3"/>
    <mergeCell ref="S4:S5"/>
    <mergeCell ref="T4:T5"/>
    <mergeCell ref="A4:B4"/>
    <mergeCell ref="C4:C5"/>
    <mergeCell ref="D4:F4"/>
    <mergeCell ref="G4:G5"/>
    <mergeCell ref="H4:H5"/>
    <mergeCell ref="A6:A9"/>
    <mergeCell ref="B6:B9"/>
    <mergeCell ref="C6:C9"/>
    <mergeCell ref="E6:E7"/>
    <mergeCell ref="H6:H9"/>
    <mergeCell ref="K6:K9"/>
    <mergeCell ref="L6:L9"/>
    <mergeCell ref="M6:M9"/>
    <mergeCell ref="E8:E9"/>
    <mergeCell ref="U4:U5"/>
    <mergeCell ref="I6:I9"/>
    <mergeCell ref="J6:J9"/>
    <mergeCell ref="L4:L5"/>
    <mergeCell ref="M4:M5"/>
    <mergeCell ref="N4:N5"/>
    <mergeCell ref="O4:O5"/>
    <mergeCell ref="P4:Q4"/>
    <mergeCell ref="R4:R5"/>
    <mergeCell ref="I4:I5"/>
    <mergeCell ref="J4:J5"/>
    <mergeCell ref="K4:K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zoomScale="60" zoomScaleNormal="60" workbookViewId="0">
      <selection activeCell="K38" sqref="K38"/>
    </sheetView>
  </sheetViews>
  <sheetFormatPr baseColWidth="10" defaultRowHeight="12.75" x14ac:dyDescent="0.25"/>
  <cols>
    <col min="1" max="1" width="20.28515625" style="110" customWidth="1"/>
    <col min="2" max="2" width="30.5703125" style="110" customWidth="1"/>
    <col min="3" max="3" width="19.28515625" style="200" customWidth="1"/>
    <col min="4" max="4" width="36.7109375" style="125" customWidth="1"/>
    <col min="5" max="5" width="35.85546875" style="125" customWidth="1"/>
    <col min="6" max="6" width="31.140625" style="125" customWidth="1"/>
    <col min="7" max="7" width="20.7109375" style="200" customWidth="1"/>
    <col min="8" max="8" width="6.28515625" style="114" customWidth="1"/>
    <col min="9" max="10" width="6.28515625" style="110" customWidth="1"/>
    <col min="11" max="11" width="30.42578125" style="110" customWidth="1"/>
    <col min="12" max="12" width="8" style="202" customWidth="1"/>
    <col min="13" max="13" width="7.42578125" style="200" customWidth="1"/>
    <col min="14" max="14" width="30.5703125" style="51" customWidth="1"/>
    <col min="15" max="15" width="15.85546875" style="125" customWidth="1"/>
    <col min="16" max="17" width="10.7109375" style="125" customWidth="1"/>
    <col min="18" max="18" width="21.42578125" style="200" customWidth="1"/>
    <col min="19" max="19" width="8.85546875" style="200" customWidth="1"/>
    <col min="20" max="20" width="16.28515625" style="200" customWidth="1"/>
    <col min="21" max="21" width="35.7109375" style="200" customWidth="1"/>
    <col min="22" max="256" width="11.42578125" style="200"/>
    <col min="257" max="257" width="20.28515625" style="200" customWidth="1"/>
    <col min="258" max="258" width="30.5703125" style="200" customWidth="1"/>
    <col min="259" max="259" width="19.28515625" style="200" customWidth="1"/>
    <col min="260" max="260" width="36.7109375" style="200" customWidth="1"/>
    <col min="261" max="261" width="35.85546875" style="200" customWidth="1"/>
    <col min="262" max="262" width="31.140625" style="200" customWidth="1"/>
    <col min="263" max="263" width="20.7109375" style="200" customWidth="1"/>
    <col min="264" max="266" width="6.28515625" style="200" customWidth="1"/>
    <col min="267" max="267" width="30.42578125" style="200" customWidth="1"/>
    <col min="268" max="268" width="8" style="200" customWidth="1"/>
    <col min="269" max="269" width="7.42578125" style="200" customWidth="1"/>
    <col min="270" max="270" width="30.5703125" style="200" customWidth="1"/>
    <col min="271" max="271" width="15.85546875" style="200" customWidth="1"/>
    <col min="272" max="273" width="10.7109375" style="200" customWidth="1"/>
    <col min="274" max="274" width="21.42578125" style="200" customWidth="1"/>
    <col min="275" max="275" width="8.85546875" style="200" customWidth="1"/>
    <col min="276" max="276" width="16.28515625" style="200" customWidth="1"/>
    <col min="277" max="277" width="16" style="200" customWidth="1"/>
    <col min="278" max="512" width="11.42578125" style="200"/>
    <col min="513" max="513" width="20.28515625" style="200" customWidth="1"/>
    <col min="514" max="514" width="30.5703125" style="200" customWidth="1"/>
    <col min="515" max="515" width="19.28515625" style="200" customWidth="1"/>
    <col min="516" max="516" width="36.7109375" style="200" customWidth="1"/>
    <col min="517" max="517" width="35.85546875" style="200" customWidth="1"/>
    <col min="518" max="518" width="31.140625" style="200" customWidth="1"/>
    <col min="519" max="519" width="20.7109375" style="200" customWidth="1"/>
    <col min="520" max="522" width="6.28515625" style="200" customWidth="1"/>
    <col min="523" max="523" width="30.42578125" style="200" customWidth="1"/>
    <col min="524" max="524" width="8" style="200" customWidth="1"/>
    <col min="525" max="525" width="7.42578125" style="200" customWidth="1"/>
    <col min="526" max="526" width="30.5703125" style="200" customWidth="1"/>
    <col min="527" max="527" width="15.85546875" style="200" customWidth="1"/>
    <col min="528" max="529" width="10.7109375" style="200" customWidth="1"/>
    <col min="530" max="530" width="21.42578125" style="200" customWidth="1"/>
    <col min="531" max="531" width="8.85546875" style="200" customWidth="1"/>
    <col min="532" max="532" width="16.28515625" style="200" customWidth="1"/>
    <col min="533" max="533" width="16" style="200" customWidth="1"/>
    <col min="534" max="768" width="11.42578125" style="200"/>
    <col min="769" max="769" width="20.28515625" style="200" customWidth="1"/>
    <col min="770" max="770" width="30.5703125" style="200" customWidth="1"/>
    <col min="771" max="771" width="19.28515625" style="200" customWidth="1"/>
    <col min="772" max="772" width="36.7109375" style="200" customWidth="1"/>
    <col min="773" max="773" width="35.85546875" style="200" customWidth="1"/>
    <col min="774" max="774" width="31.140625" style="200" customWidth="1"/>
    <col min="775" max="775" width="20.7109375" style="200" customWidth="1"/>
    <col min="776" max="778" width="6.28515625" style="200" customWidth="1"/>
    <col min="779" max="779" width="30.42578125" style="200" customWidth="1"/>
    <col min="780" max="780" width="8" style="200" customWidth="1"/>
    <col min="781" max="781" width="7.42578125" style="200" customWidth="1"/>
    <col min="782" max="782" width="30.5703125" style="200" customWidth="1"/>
    <col min="783" max="783" width="15.85546875" style="200" customWidth="1"/>
    <col min="784" max="785" width="10.7109375" style="200" customWidth="1"/>
    <col min="786" max="786" width="21.42578125" style="200" customWidth="1"/>
    <col min="787" max="787" width="8.85546875" style="200" customWidth="1"/>
    <col min="788" max="788" width="16.28515625" style="200" customWidth="1"/>
    <col min="789" max="789" width="16" style="200" customWidth="1"/>
    <col min="790" max="1024" width="11.42578125" style="200"/>
    <col min="1025" max="1025" width="20.28515625" style="200" customWidth="1"/>
    <col min="1026" max="1026" width="30.5703125" style="200" customWidth="1"/>
    <col min="1027" max="1027" width="19.28515625" style="200" customWidth="1"/>
    <col min="1028" max="1028" width="36.7109375" style="200" customWidth="1"/>
    <col min="1029" max="1029" width="35.85546875" style="200" customWidth="1"/>
    <col min="1030" max="1030" width="31.140625" style="200" customWidth="1"/>
    <col min="1031" max="1031" width="20.7109375" style="200" customWidth="1"/>
    <col min="1032" max="1034" width="6.28515625" style="200" customWidth="1"/>
    <col min="1035" max="1035" width="30.42578125" style="200" customWidth="1"/>
    <col min="1036" max="1036" width="8" style="200" customWidth="1"/>
    <col min="1037" max="1037" width="7.42578125" style="200" customWidth="1"/>
    <col min="1038" max="1038" width="30.5703125" style="200" customWidth="1"/>
    <col min="1039" max="1039" width="15.85546875" style="200" customWidth="1"/>
    <col min="1040" max="1041" width="10.7109375" style="200" customWidth="1"/>
    <col min="1042" max="1042" width="21.42578125" style="200" customWidth="1"/>
    <col min="1043" max="1043" width="8.85546875" style="200" customWidth="1"/>
    <col min="1044" max="1044" width="16.28515625" style="200" customWidth="1"/>
    <col min="1045" max="1045" width="16" style="200" customWidth="1"/>
    <col min="1046" max="1280" width="11.42578125" style="200"/>
    <col min="1281" max="1281" width="20.28515625" style="200" customWidth="1"/>
    <col min="1282" max="1282" width="30.5703125" style="200" customWidth="1"/>
    <col min="1283" max="1283" width="19.28515625" style="200" customWidth="1"/>
    <col min="1284" max="1284" width="36.7109375" style="200" customWidth="1"/>
    <col min="1285" max="1285" width="35.85546875" style="200" customWidth="1"/>
    <col min="1286" max="1286" width="31.140625" style="200" customWidth="1"/>
    <col min="1287" max="1287" width="20.7109375" style="200" customWidth="1"/>
    <col min="1288" max="1290" width="6.28515625" style="200" customWidth="1"/>
    <col min="1291" max="1291" width="30.42578125" style="200" customWidth="1"/>
    <col min="1292" max="1292" width="8" style="200" customWidth="1"/>
    <col min="1293" max="1293" width="7.42578125" style="200" customWidth="1"/>
    <col min="1294" max="1294" width="30.5703125" style="200" customWidth="1"/>
    <col min="1295" max="1295" width="15.85546875" style="200" customWidth="1"/>
    <col min="1296" max="1297" width="10.7109375" style="200" customWidth="1"/>
    <col min="1298" max="1298" width="21.42578125" style="200" customWidth="1"/>
    <col min="1299" max="1299" width="8.85546875" style="200" customWidth="1"/>
    <col min="1300" max="1300" width="16.28515625" style="200" customWidth="1"/>
    <col min="1301" max="1301" width="16" style="200" customWidth="1"/>
    <col min="1302" max="1536" width="11.42578125" style="200"/>
    <col min="1537" max="1537" width="20.28515625" style="200" customWidth="1"/>
    <col min="1538" max="1538" width="30.5703125" style="200" customWidth="1"/>
    <col min="1539" max="1539" width="19.28515625" style="200" customWidth="1"/>
    <col min="1540" max="1540" width="36.7109375" style="200" customWidth="1"/>
    <col min="1541" max="1541" width="35.85546875" style="200" customWidth="1"/>
    <col min="1542" max="1542" width="31.140625" style="200" customWidth="1"/>
    <col min="1543" max="1543" width="20.7109375" style="200" customWidth="1"/>
    <col min="1544" max="1546" width="6.28515625" style="200" customWidth="1"/>
    <col min="1547" max="1547" width="30.42578125" style="200" customWidth="1"/>
    <col min="1548" max="1548" width="8" style="200" customWidth="1"/>
    <col min="1549" max="1549" width="7.42578125" style="200" customWidth="1"/>
    <col min="1550" max="1550" width="30.5703125" style="200" customWidth="1"/>
    <col min="1551" max="1551" width="15.85546875" style="200" customWidth="1"/>
    <col min="1552" max="1553" width="10.7109375" style="200" customWidth="1"/>
    <col min="1554" max="1554" width="21.42578125" style="200" customWidth="1"/>
    <col min="1555" max="1555" width="8.85546875" style="200" customWidth="1"/>
    <col min="1556" max="1556" width="16.28515625" style="200" customWidth="1"/>
    <col min="1557" max="1557" width="16" style="200" customWidth="1"/>
    <col min="1558" max="1792" width="11.42578125" style="200"/>
    <col min="1793" max="1793" width="20.28515625" style="200" customWidth="1"/>
    <col min="1794" max="1794" width="30.5703125" style="200" customWidth="1"/>
    <col min="1795" max="1795" width="19.28515625" style="200" customWidth="1"/>
    <col min="1796" max="1796" width="36.7109375" style="200" customWidth="1"/>
    <col min="1797" max="1797" width="35.85546875" style="200" customWidth="1"/>
    <col min="1798" max="1798" width="31.140625" style="200" customWidth="1"/>
    <col min="1799" max="1799" width="20.7109375" style="200" customWidth="1"/>
    <col min="1800" max="1802" width="6.28515625" style="200" customWidth="1"/>
    <col min="1803" max="1803" width="30.42578125" style="200" customWidth="1"/>
    <col min="1804" max="1804" width="8" style="200" customWidth="1"/>
    <col min="1805" max="1805" width="7.42578125" style="200" customWidth="1"/>
    <col min="1806" max="1806" width="30.5703125" style="200" customWidth="1"/>
    <col min="1807" max="1807" width="15.85546875" style="200" customWidth="1"/>
    <col min="1808" max="1809" width="10.7109375" style="200" customWidth="1"/>
    <col min="1810" max="1810" width="21.42578125" style="200" customWidth="1"/>
    <col min="1811" max="1811" width="8.85546875" style="200" customWidth="1"/>
    <col min="1812" max="1812" width="16.28515625" style="200" customWidth="1"/>
    <col min="1813" max="1813" width="16" style="200" customWidth="1"/>
    <col min="1814" max="2048" width="11.42578125" style="200"/>
    <col min="2049" max="2049" width="20.28515625" style="200" customWidth="1"/>
    <col min="2050" max="2050" width="30.5703125" style="200" customWidth="1"/>
    <col min="2051" max="2051" width="19.28515625" style="200" customWidth="1"/>
    <col min="2052" max="2052" width="36.7109375" style="200" customWidth="1"/>
    <col min="2053" max="2053" width="35.85546875" style="200" customWidth="1"/>
    <col min="2054" max="2054" width="31.140625" style="200" customWidth="1"/>
    <col min="2055" max="2055" width="20.7109375" style="200" customWidth="1"/>
    <col min="2056" max="2058" width="6.28515625" style="200" customWidth="1"/>
    <col min="2059" max="2059" width="30.42578125" style="200" customWidth="1"/>
    <col min="2060" max="2060" width="8" style="200" customWidth="1"/>
    <col min="2061" max="2061" width="7.42578125" style="200" customWidth="1"/>
    <col min="2062" max="2062" width="30.5703125" style="200" customWidth="1"/>
    <col min="2063" max="2063" width="15.85546875" style="200" customWidth="1"/>
    <col min="2064" max="2065" width="10.7109375" style="200" customWidth="1"/>
    <col min="2066" max="2066" width="21.42578125" style="200" customWidth="1"/>
    <col min="2067" max="2067" width="8.85546875" style="200" customWidth="1"/>
    <col min="2068" max="2068" width="16.28515625" style="200" customWidth="1"/>
    <col min="2069" max="2069" width="16" style="200" customWidth="1"/>
    <col min="2070" max="2304" width="11.42578125" style="200"/>
    <col min="2305" max="2305" width="20.28515625" style="200" customWidth="1"/>
    <col min="2306" max="2306" width="30.5703125" style="200" customWidth="1"/>
    <col min="2307" max="2307" width="19.28515625" style="200" customWidth="1"/>
    <col min="2308" max="2308" width="36.7109375" style="200" customWidth="1"/>
    <col min="2309" max="2309" width="35.85546875" style="200" customWidth="1"/>
    <col min="2310" max="2310" width="31.140625" style="200" customWidth="1"/>
    <col min="2311" max="2311" width="20.7109375" style="200" customWidth="1"/>
    <col min="2312" max="2314" width="6.28515625" style="200" customWidth="1"/>
    <col min="2315" max="2315" width="30.42578125" style="200" customWidth="1"/>
    <col min="2316" max="2316" width="8" style="200" customWidth="1"/>
    <col min="2317" max="2317" width="7.42578125" style="200" customWidth="1"/>
    <col min="2318" max="2318" width="30.5703125" style="200" customWidth="1"/>
    <col min="2319" max="2319" width="15.85546875" style="200" customWidth="1"/>
    <col min="2320" max="2321" width="10.7109375" style="200" customWidth="1"/>
    <col min="2322" max="2322" width="21.42578125" style="200" customWidth="1"/>
    <col min="2323" max="2323" width="8.85546875" style="200" customWidth="1"/>
    <col min="2324" max="2324" width="16.28515625" style="200" customWidth="1"/>
    <col min="2325" max="2325" width="16" style="200" customWidth="1"/>
    <col min="2326" max="2560" width="11.42578125" style="200"/>
    <col min="2561" max="2561" width="20.28515625" style="200" customWidth="1"/>
    <col min="2562" max="2562" width="30.5703125" style="200" customWidth="1"/>
    <col min="2563" max="2563" width="19.28515625" style="200" customWidth="1"/>
    <col min="2564" max="2564" width="36.7109375" style="200" customWidth="1"/>
    <col min="2565" max="2565" width="35.85546875" style="200" customWidth="1"/>
    <col min="2566" max="2566" width="31.140625" style="200" customWidth="1"/>
    <col min="2567" max="2567" width="20.7109375" style="200" customWidth="1"/>
    <col min="2568" max="2570" width="6.28515625" style="200" customWidth="1"/>
    <col min="2571" max="2571" width="30.42578125" style="200" customWidth="1"/>
    <col min="2572" max="2572" width="8" style="200" customWidth="1"/>
    <col min="2573" max="2573" width="7.42578125" style="200" customWidth="1"/>
    <col min="2574" max="2574" width="30.5703125" style="200" customWidth="1"/>
    <col min="2575" max="2575" width="15.85546875" style="200" customWidth="1"/>
    <col min="2576" max="2577" width="10.7109375" style="200" customWidth="1"/>
    <col min="2578" max="2578" width="21.42578125" style="200" customWidth="1"/>
    <col min="2579" max="2579" width="8.85546875" style="200" customWidth="1"/>
    <col min="2580" max="2580" width="16.28515625" style="200" customWidth="1"/>
    <col min="2581" max="2581" width="16" style="200" customWidth="1"/>
    <col min="2582" max="2816" width="11.42578125" style="200"/>
    <col min="2817" max="2817" width="20.28515625" style="200" customWidth="1"/>
    <col min="2818" max="2818" width="30.5703125" style="200" customWidth="1"/>
    <col min="2819" max="2819" width="19.28515625" style="200" customWidth="1"/>
    <col min="2820" max="2820" width="36.7109375" style="200" customWidth="1"/>
    <col min="2821" max="2821" width="35.85546875" style="200" customWidth="1"/>
    <col min="2822" max="2822" width="31.140625" style="200" customWidth="1"/>
    <col min="2823" max="2823" width="20.7109375" style="200" customWidth="1"/>
    <col min="2824" max="2826" width="6.28515625" style="200" customWidth="1"/>
    <col min="2827" max="2827" width="30.42578125" style="200" customWidth="1"/>
    <col min="2828" max="2828" width="8" style="200" customWidth="1"/>
    <col min="2829" max="2829" width="7.42578125" style="200" customWidth="1"/>
    <col min="2830" max="2830" width="30.5703125" style="200" customWidth="1"/>
    <col min="2831" max="2831" width="15.85546875" style="200" customWidth="1"/>
    <col min="2832" max="2833" width="10.7109375" style="200" customWidth="1"/>
    <col min="2834" max="2834" width="21.42578125" style="200" customWidth="1"/>
    <col min="2835" max="2835" width="8.85546875" style="200" customWidth="1"/>
    <col min="2836" max="2836" width="16.28515625" style="200" customWidth="1"/>
    <col min="2837" max="2837" width="16" style="200" customWidth="1"/>
    <col min="2838" max="3072" width="11.42578125" style="200"/>
    <col min="3073" max="3073" width="20.28515625" style="200" customWidth="1"/>
    <col min="3074" max="3074" width="30.5703125" style="200" customWidth="1"/>
    <col min="3075" max="3075" width="19.28515625" style="200" customWidth="1"/>
    <col min="3076" max="3076" width="36.7109375" style="200" customWidth="1"/>
    <col min="3077" max="3077" width="35.85546875" style="200" customWidth="1"/>
    <col min="3078" max="3078" width="31.140625" style="200" customWidth="1"/>
    <col min="3079" max="3079" width="20.7109375" style="200" customWidth="1"/>
    <col min="3080" max="3082" width="6.28515625" style="200" customWidth="1"/>
    <col min="3083" max="3083" width="30.42578125" style="200" customWidth="1"/>
    <col min="3084" max="3084" width="8" style="200" customWidth="1"/>
    <col min="3085" max="3085" width="7.42578125" style="200" customWidth="1"/>
    <col min="3086" max="3086" width="30.5703125" style="200" customWidth="1"/>
    <col min="3087" max="3087" width="15.85546875" style="200" customWidth="1"/>
    <col min="3088" max="3089" width="10.7109375" style="200" customWidth="1"/>
    <col min="3090" max="3090" width="21.42578125" style="200" customWidth="1"/>
    <col min="3091" max="3091" width="8.85546875" style="200" customWidth="1"/>
    <col min="3092" max="3092" width="16.28515625" style="200" customWidth="1"/>
    <col min="3093" max="3093" width="16" style="200" customWidth="1"/>
    <col min="3094" max="3328" width="11.42578125" style="200"/>
    <col min="3329" max="3329" width="20.28515625" style="200" customWidth="1"/>
    <col min="3330" max="3330" width="30.5703125" style="200" customWidth="1"/>
    <col min="3331" max="3331" width="19.28515625" style="200" customWidth="1"/>
    <col min="3332" max="3332" width="36.7109375" style="200" customWidth="1"/>
    <col min="3333" max="3333" width="35.85546875" style="200" customWidth="1"/>
    <col min="3334" max="3334" width="31.140625" style="200" customWidth="1"/>
    <col min="3335" max="3335" width="20.7109375" style="200" customWidth="1"/>
    <col min="3336" max="3338" width="6.28515625" style="200" customWidth="1"/>
    <col min="3339" max="3339" width="30.42578125" style="200" customWidth="1"/>
    <col min="3340" max="3340" width="8" style="200" customWidth="1"/>
    <col min="3341" max="3341" width="7.42578125" style="200" customWidth="1"/>
    <col min="3342" max="3342" width="30.5703125" style="200" customWidth="1"/>
    <col min="3343" max="3343" width="15.85546875" style="200" customWidth="1"/>
    <col min="3344" max="3345" width="10.7109375" style="200" customWidth="1"/>
    <col min="3346" max="3346" width="21.42578125" style="200" customWidth="1"/>
    <col min="3347" max="3347" width="8.85546875" style="200" customWidth="1"/>
    <col min="3348" max="3348" width="16.28515625" style="200" customWidth="1"/>
    <col min="3349" max="3349" width="16" style="200" customWidth="1"/>
    <col min="3350" max="3584" width="11.42578125" style="200"/>
    <col min="3585" max="3585" width="20.28515625" style="200" customWidth="1"/>
    <col min="3586" max="3586" width="30.5703125" style="200" customWidth="1"/>
    <col min="3587" max="3587" width="19.28515625" style="200" customWidth="1"/>
    <col min="3588" max="3588" width="36.7109375" style="200" customWidth="1"/>
    <col min="3589" max="3589" width="35.85546875" style="200" customWidth="1"/>
    <col min="3590" max="3590" width="31.140625" style="200" customWidth="1"/>
    <col min="3591" max="3591" width="20.7109375" style="200" customWidth="1"/>
    <col min="3592" max="3594" width="6.28515625" style="200" customWidth="1"/>
    <col min="3595" max="3595" width="30.42578125" style="200" customWidth="1"/>
    <col min="3596" max="3596" width="8" style="200" customWidth="1"/>
    <col min="3597" max="3597" width="7.42578125" style="200" customWidth="1"/>
    <col min="3598" max="3598" width="30.5703125" style="200" customWidth="1"/>
    <col min="3599" max="3599" width="15.85546875" style="200" customWidth="1"/>
    <col min="3600" max="3601" width="10.7109375" style="200" customWidth="1"/>
    <col min="3602" max="3602" width="21.42578125" style="200" customWidth="1"/>
    <col min="3603" max="3603" width="8.85546875" style="200" customWidth="1"/>
    <col min="3604" max="3604" width="16.28515625" style="200" customWidth="1"/>
    <col min="3605" max="3605" width="16" style="200" customWidth="1"/>
    <col min="3606" max="3840" width="11.42578125" style="200"/>
    <col min="3841" max="3841" width="20.28515625" style="200" customWidth="1"/>
    <col min="3842" max="3842" width="30.5703125" style="200" customWidth="1"/>
    <col min="3843" max="3843" width="19.28515625" style="200" customWidth="1"/>
    <col min="3844" max="3844" width="36.7109375" style="200" customWidth="1"/>
    <col min="3845" max="3845" width="35.85546875" style="200" customWidth="1"/>
    <col min="3846" max="3846" width="31.140625" style="200" customWidth="1"/>
    <col min="3847" max="3847" width="20.7109375" style="200" customWidth="1"/>
    <col min="3848" max="3850" width="6.28515625" style="200" customWidth="1"/>
    <col min="3851" max="3851" width="30.42578125" style="200" customWidth="1"/>
    <col min="3852" max="3852" width="8" style="200" customWidth="1"/>
    <col min="3853" max="3853" width="7.42578125" style="200" customWidth="1"/>
    <col min="3854" max="3854" width="30.5703125" style="200" customWidth="1"/>
    <col min="3855" max="3855" width="15.85546875" style="200" customWidth="1"/>
    <col min="3856" max="3857" width="10.7109375" style="200" customWidth="1"/>
    <col min="3858" max="3858" width="21.42578125" style="200" customWidth="1"/>
    <col min="3859" max="3859" width="8.85546875" style="200" customWidth="1"/>
    <col min="3860" max="3860" width="16.28515625" style="200" customWidth="1"/>
    <col min="3861" max="3861" width="16" style="200" customWidth="1"/>
    <col min="3862" max="4096" width="11.42578125" style="200"/>
    <col min="4097" max="4097" width="20.28515625" style="200" customWidth="1"/>
    <col min="4098" max="4098" width="30.5703125" style="200" customWidth="1"/>
    <col min="4099" max="4099" width="19.28515625" style="200" customWidth="1"/>
    <col min="4100" max="4100" width="36.7109375" style="200" customWidth="1"/>
    <col min="4101" max="4101" width="35.85546875" style="200" customWidth="1"/>
    <col min="4102" max="4102" width="31.140625" style="200" customWidth="1"/>
    <col min="4103" max="4103" width="20.7109375" style="200" customWidth="1"/>
    <col min="4104" max="4106" width="6.28515625" style="200" customWidth="1"/>
    <col min="4107" max="4107" width="30.42578125" style="200" customWidth="1"/>
    <col min="4108" max="4108" width="8" style="200" customWidth="1"/>
    <col min="4109" max="4109" width="7.42578125" style="200" customWidth="1"/>
    <col min="4110" max="4110" width="30.5703125" style="200" customWidth="1"/>
    <col min="4111" max="4111" width="15.85546875" style="200" customWidth="1"/>
    <col min="4112" max="4113" width="10.7109375" style="200" customWidth="1"/>
    <col min="4114" max="4114" width="21.42578125" style="200" customWidth="1"/>
    <col min="4115" max="4115" width="8.85546875" style="200" customWidth="1"/>
    <col min="4116" max="4116" width="16.28515625" style="200" customWidth="1"/>
    <col min="4117" max="4117" width="16" style="200" customWidth="1"/>
    <col min="4118" max="4352" width="11.42578125" style="200"/>
    <col min="4353" max="4353" width="20.28515625" style="200" customWidth="1"/>
    <col min="4354" max="4354" width="30.5703125" style="200" customWidth="1"/>
    <col min="4355" max="4355" width="19.28515625" style="200" customWidth="1"/>
    <col min="4356" max="4356" width="36.7109375" style="200" customWidth="1"/>
    <col min="4357" max="4357" width="35.85546875" style="200" customWidth="1"/>
    <col min="4358" max="4358" width="31.140625" style="200" customWidth="1"/>
    <col min="4359" max="4359" width="20.7109375" style="200" customWidth="1"/>
    <col min="4360" max="4362" width="6.28515625" style="200" customWidth="1"/>
    <col min="4363" max="4363" width="30.42578125" style="200" customWidth="1"/>
    <col min="4364" max="4364" width="8" style="200" customWidth="1"/>
    <col min="4365" max="4365" width="7.42578125" style="200" customWidth="1"/>
    <col min="4366" max="4366" width="30.5703125" style="200" customWidth="1"/>
    <col min="4367" max="4367" width="15.85546875" style="200" customWidth="1"/>
    <col min="4368" max="4369" width="10.7109375" style="200" customWidth="1"/>
    <col min="4370" max="4370" width="21.42578125" style="200" customWidth="1"/>
    <col min="4371" max="4371" width="8.85546875" style="200" customWidth="1"/>
    <col min="4372" max="4372" width="16.28515625" style="200" customWidth="1"/>
    <col min="4373" max="4373" width="16" style="200" customWidth="1"/>
    <col min="4374" max="4608" width="11.42578125" style="200"/>
    <col min="4609" max="4609" width="20.28515625" style="200" customWidth="1"/>
    <col min="4610" max="4610" width="30.5703125" style="200" customWidth="1"/>
    <col min="4611" max="4611" width="19.28515625" style="200" customWidth="1"/>
    <col min="4612" max="4612" width="36.7109375" style="200" customWidth="1"/>
    <col min="4613" max="4613" width="35.85546875" style="200" customWidth="1"/>
    <col min="4614" max="4614" width="31.140625" style="200" customWidth="1"/>
    <col min="4615" max="4615" width="20.7109375" style="200" customWidth="1"/>
    <col min="4616" max="4618" width="6.28515625" style="200" customWidth="1"/>
    <col min="4619" max="4619" width="30.42578125" style="200" customWidth="1"/>
    <col min="4620" max="4620" width="8" style="200" customWidth="1"/>
    <col min="4621" max="4621" width="7.42578125" style="200" customWidth="1"/>
    <col min="4622" max="4622" width="30.5703125" style="200" customWidth="1"/>
    <col min="4623" max="4623" width="15.85546875" style="200" customWidth="1"/>
    <col min="4624" max="4625" width="10.7109375" style="200" customWidth="1"/>
    <col min="4626" max="4626" width="21.42578125" style="200" customWidth="1"/>
    <col min="4627" max="4627" width="8.85546875" style="200" customWidth="1"/>
    <col min="4628" max="4628" width="16.28515625" style="200" customWidth="1"/>
    <col min="4629" max="4629" width="16" style="200" customWidth="1"/>
    <col min="4630" max="4864" width="11.42578125" style="200"/>
    <col min="4865" max="4865" width="20.28515625" style="200" customWidth="1"/>
    <col min="4866" max="4866" width="30.5703125" style="200" customWidth="1"/>
    <col min="4867" max="4867" width="19.28515625" style="200" customWidth="1"/>
    <col min="4868" max="4868" width="36.7109375" style="200" customWidth="1"/>
    <col min="4869" max="4869" width="35.85546875" style="200" customWidth="1"/>
    <col min="4870" max="4870" width="31.140625" style="200" customWidth="1"/>
    <col min="4871" max="4871" width="20.7109375" style="200" customWidth="1"/>
    <col min="4872" max="4874" width="6.28515625" style="200" customWidth="1"/>
    <col min="4875" max="4875" width="30.42578125" style="200" customWidth="1"/>
    <col min="4876" max="4876" width="8" style="200" customWidth="1"/>
    <col min="4877" max="4877" width="7.42578125" style="200" customWidth="1"/>
    <col min="4878" max="4878" width="30.5703125" style="200" customWidth="1"/>
    <col min="4879" max="4879" width="15.85546875" style="200" customWidth="1"/>
    <col min="4880" max="4881" width="10.7109375" style="200" customWidth="1"/>
    <col min="4882" max="4882" width="21.42578125" style="200" customWidth="1"/>
    <col min="4883" max="4883" width="8.85546875" style="200" customWidth="1"/>
    <col min="4884" max="4884" width="16.28515625" style="200" customWidth="1"/>
    <col min="4885" max="4885" width="16" style="200" customWidth="1"/>
    <col min="4886" max="5120" width="11.42578125" style="200"/>
    <col min="5121" max="5121" width="20.28515625" style="200" customWidth="1"/>
    <col min="5122" max="5122" width="30.5703125" style="200" customWidth="1"/>
    <col min="5123" max="5123" width="19.28515625" style="200" customWidth="1"/>
    <col min="5124" max="5124" width="36.7109375" style="200" customWidth="1"/>
    <col min="5125" max="5125" width="35.85546875" style="200" customWidth="1"/>
    <col min="5126" max="5126" width="31.140625" style="200" customWidth="1"/>
    <col min="5127" max="5127" width="20.7109375" style="200" customWidth="1"/>
    <col min="5128" max="5130" width="6.28515625" style="200" customWidth="1"/>
    <col min="5131" max="5131" width="30.42578125" style="200" customWidth="1"/>
    <col min="5132" max="5132" width="8" style="200" customWidth="1"/>
    <col min="5133" max="5133" width="7.42578125" style="200" customWidth="1"/>
    <col min="5134" max="5134" width="30.5703125" style="200" customWidth="1"/>
    <col min="5135" max="5135" width="15.85546875" style="200" customWidth="1"/>
    <col min="5136" max="5137" width="10.7109375" style="200" customWidth="1"/>
    <col min="5138" max="5138" width="21.42578125" style="200" customWidth="1"/>
    <col min="5139" max="5139" width="8.85546875" style="200" customWidth="1"/>
    <col min="5140" max="5140" width="16.28515625" style="200" customWidth="1"/>
    <col min="5141" max="5141" width="16" style="200" customWidth="1"/>
    <col min="5142" max="5376" width="11.42578125" style="200"/>
    <col min="5377" max="5377" width="20.28515625" style="200" customWidth="1"/>
    <col min="5378" max="5378" width="30.5703125" style="200" customWidth="1"/>
    <col min="5379" max="5379" width="19.28515625" style="200" customWidth="1"/>
    <col min="5380" max="5380" width="36.7109375" style="200" customWidth="1"/>
    <col min="5381" max="5381" width="35.85546875" style="200" customWidth="1"/>
    <col min="5382" max="5382" width="31.140625" style="200" customWidth="1"/>
    <col min="5383" max="5383" width="20.7109375" style="200" customWidth="1"/>
    <col min="5384" max="5386" width="6.28515625" style="200" customWidth="1"/>
    <col min="5387" max="5387" width="30.42578125" style="200" customWidth="1"/>
    <col min="5388" max="5388" width="8" style="200" customWidth="1"/>
    <col min="5389" max="5389" width="7.42578125" style="200" customWidth="1"/>
    <col min="5390" max="5390" width="30.5703125" style="200" customWidth="1"/>
    <col min="5391" max="5391" width="15.85546875" style="200" customWidth="1"/>
    <col min="5392" max="5393" width="10.7109375" style="200" customWidth="1"/>
    <col min="5394" max="5394" width="21.42578125" style="200" customWidth="1"/>
    <col min="5395" max="5395" width="8.85546875" style="200" customWidth="1"/>
    <col min="5396" max="5396" width="16.28515625" style="200" customWidth="1"/>
    <col min="5397" max="5397" width="16" style="200" customWidth="1"/>
    <col min="5398" max="5632" width="11.42578125" style="200"/>
    <col min="5633" max="5633" width="20.28515625" style="200" customWidth="1"/>
    <col min="5634" max="5634" width="30.5703125" style="200" customWidth="1"/>
    <col min="5635" max="5635" width="19.28515625" style="200" customWidth="1"/>
    <col min="5636" max="5636" width="36.7109375" style="200" customWidth="1"/>
    <col min="5637" max="5637" width="35.85546875" style="200" customWidth="1"/>
    <col min="5638" max="5638" width="31.140625" style="200" customWidth="1"/>
    <col min="5639" max="5639" width="20.7109375" style="200" customWidth="1"/>
    <col min="5640" max="5642" width="6.28515625" style="200" customWidth="1"/>
    <col min="5643" max="5643" width="30.42578125" style="200" customWidth="1"/>
    <col min="5644" max="5644" width="8" style="200" customWidth="1"/>
    <col min="5645" max="5645" width="7.42578125" style="200" customWidth="1"/>
    <col min="5646" max="5646" width="30.5703125" style="200" customWidth="1"/>
    <col min="5647" max="5647" width="15.85546875" style="200" customWidth="1"/>
    <col min="5648" max="5649" width="10.7109375" style="200" customWidth="1"/>
    <col min="5650" max="5650" width="21.42578125" style="200" customWidth="1"/>
    <col min="5651" max="5651" width="8.85546875" style="200" customWidth="1"/>
    <col min="5652" max="5652" width="16.28515625" style="200" customWidth="1"/>
    <col min="5653" max="5653" width="16" style="200" customWidth="1"/>
    <col min="5654" max="5888" width="11.42578125" style="200"/>
    <col min="5889" max="5889" width="20.28515625" style="200" customWidth="1"/>
    <col min="5890" max="5890" width="30.5703125" style="200" customWidth="1"/>
    <col min="5891" max="5891" width="19.28515625" style="200" customWidth="1"/>
    <col min="5892" max="5892" width="36.7109375" style="200" customWidth="1"/>
    <col min="5893" max="5893" width="35.85546875" style="200" customWidth="1"/>
    <col min="5894" max="5894" width="31.140625" style="200" customWidth="1"/>
    <col min="5895" max="5895" width="20.7109375" style="200" customWidth="1"/>
    <col min="5896" max="5898" width="6.28515625" style="200" customWidth="1"/>
    <col min="5899" max="5899" width="30.42578125" style="200" customWidth="1"/>
    <col min="5900" max="5900" width="8" style="200" customWidth="1"/>
    <col min="5901" max="5901" width="7.42578125" style="200" customWidth="1"/>
    <col min="5902" max="5902" width="30.5703125" style="200" customWidth="1"/>
    <col min="5903" max="5903" width="15.85546875" style="200" customWidth="1"/>
    <col min="5904" max="5905" width="10.7109375" style="200" customWidth="1"/>
    <col min="5906" max="5906" width="21.42578125" style="200" customWidth="1"/>
    <col min="5907" max="5907" width="8.85546875" style="200" customWidth="1"/>
    <col min="5908" max="5908" width="16.28515625" style="200" customWidth="1"/>
    <col min="5909" max="5909" width="16" style="200" customWidth="1"/>
    <col min="5910" max="6144" width="11.42578125" style="200"/>
    <col min="6145" max="6145" width="20.28515625" style="200" customWidth="1"/>
    <col min="6146" max="6146" width="30.5703125" style="200" customWidth="1"/>
    <col min="6147" max="6147" width="19.28515625" style="200" customWidth="1"/>
    <col min="6148" max="6148" width="36.7109375" style="200" customWidth="1"/>
    <col min="6149" max="6149" width="35.85546875" style="200" customWidth="1"/>
    <col min="6150" max="6150" width="31.140625" style="200" customWidth="1"/>
    <col min="6151" max="6151" width="20.7109375" style="200" customWidth="1"/>
    <col min="6152" max="6154" width="6.28515625" style="200" customWidth="1"/>
    <col min="6155" max="6155" width="30.42578125" style="200" customWidth="1"/>
    <col min="6156" max="6156" width="8" style="200" customWidth="1"/>
    <col min="6157" max="6157" width="7.42578125" style="200" customWidth="1"/>
    <col min="6158" max="6158" width="30.5703125" style="200" customWidth="1"/>
    <col min="6159" max="6159" width="15.85546875" style="200" customWidth="1"/>
    <col min="6160" max="6161" width="10.7109375" style="200" customWidth="1"/>
    <col min="6162" max="6162" width="21.42578125" style="200" customWidth="1"/>
    <col min="6163" max="6163" width="8.85546875" style="200" customWidth="1"/>
    <col min="6164" max="6164" width="16.28515625" style="200" customWidth="1"/>
    <col min="6165" max="6165" width="16" style="200" customWidth="1"/>
    <col min="6166" max="6400" width="11.42578125" style="200"/>
    <col min="6401" max="6401" width="20.28515625" style="200" customWidth="1"/>
    <col min="6402" max="6402" width="30.5703125" style="200" customWidth="1"/>
    <col min="6403" max="6403" width="19.28515625" style="200" customWidth="1"/>
    <col min="6404" max="6404" width="36.7109375" style="200" customWidth="1"/>
    <col min="6405" max="6405" width="35.85546875" style="200" customWidth="1"/>
    <col min="6406" max="6406" width="31.140625" style="200" customWidth="1"/>
    <col min="6407" max="6407" width="20.7109375" style="200" customWidth="1"/>
    <col min="6408" max="6410" width="6.28515625" style="200" customWidth="1"/>
    <col min="6411" max="6411" width="30.42578125" style="200" customWidth="1"/>
    <col min="6412" max="6412" width="8" style="200" customWidth="1"/>
    <col min="6413" max="6413" width="7.42578125" style="200" customWidth="1"/>
    <col min="6414" max="6414" width="30.5703125" style="200" customWidth="1"/>
    <col min="6415" max="6415" width="15.85546875" style="200" customWidth="1"/>
    <col min="6416" max="6417" width="10.7109375" style="200" customWidth="1"/>
    <col min="6418" max="6418" width="21.42578125" style="200" customWidth="1"/>
    <col min="6419" max="6419" width="8.85546875" style="200" customWidth="1"/>
    <col min="6420" max="6420" width="16.28515625" style="200" customWidth="1"/>
    <col min="6421" max="6421" width="16" style="200" customWidth="1"/>
    <col min="6422" max="6656" width="11.42578125" style="200"/>
    <col min="6657" max="6657" width="20.28515625" style="200" customWidth="1"/>
    <col min="6658" max="6658" width="30.5703125" style="200" customWidth="1"/>
    <col min="6659" max="6659" width="19.28515625" style="200" customWidth="1"/>
    <col min="6660" max="6660" width="36.7109375" style="200" customWidth="1"/>
    <col min="6661" max="6661" width="35.85546875" style="200" customWidth="1"/>
    <col min="6662" max="6662" width="31.140625" style="200" customWidth="1"/>
    <col min="6663" max="6663" width="20.7109375" style="200" customWidth="1"/>
    <col min="6664" max="6666" width="6.28515625" style="200" customWidth="1"/>
    <col min="6667" max="6667" width="30.42578125" style="200" customWidth="1"/>
    <col min="6668" max="6668" width="8" style="200" customWidth="1"/>
    <col min="6669" max="6669" width="7.42578125" style="200" customWidth="1"/>
    <col min="6670" max="6670" width="30.5703125" style="200" customWidth="1"/>
    <col min="6671" max="6671" width="15.85546875" style="200" customWidth="1"/>
    <col min="6672" max="6673" width="10.7109375" style="200" customWidth="1"/>
    <col min="6674" max="6674" width="21.42578125" style="200" customWidth="1"/>
    <col min="6675" max="6675" width="8.85546875" style="200" customWidth="1"/>
    <col min="6676" max="6676" width="16.28515625" style="200" customWidth="1"/>
    <col min="6677" max="6677" width="16" style="200" customWidth="1"/>
    <col min="6678" max="6912" width="11.42578125" style="200"/>
    <col min="6913" max="6913" width="20.28515625" style="200" customWidth="1"/>
    <col min="6914" max="6914" width="30.5703125" style="200" customWidth="1"/>
    <col min="6915" max="6915" width="19.28515625" style="200" customWidth="1"/>
    <col min="6916" max="6916" width="36.7109375" style="200" customWidth="1"/>
    <col min="6917" max="6917" width="35.85546875" style="200" customWidth="1"/>
    <col min="6918" max="6918" width="31.140625" style="200" customWidth="1"/>
    <col min="6919" max="6919" width="20.7109375" style="200" customWidth="1"/>
    <col min="6920" max="6922" width="6.28515625" style="200" customWidth="1"/>
    <col min="6923" max="6923" width="30.42578125" style="200" customWidth="1"/>
    <col min="6924" max="6924" width="8" style="200" customWidth="1"/>
    <col min="6925" max="6925" width="7.42578125" style="200" customWidth="1"/>
    <col min="6926" max="6926" width="30.5703125" style="200" customWidth="1"/>
    <col min="6927" max="6927" width="15.85546875" style="200" customWidth="1"/>
    <col min="6928" max="6929" width="10.7109375" style="200" customWidth="1"/>
    <col min="6930" max="6930" width="21.42578125" style="200" customWidth="1"/>
    <col min="6931" max="6931" width="8.85546875" style="200" customWidth="1"/>
    <col min="6932" max="6932" width="16.28515625" style="200" customWidth="1"/>
    <col min="6933" max="6933" width="16" style="200" customWidth="1"/>
    <col min="6934" max="7168" width="11.42578125" style="200"/>
    <col min="7169" max="7169" width="20.28515625" style="200" customWidth="1"/>
    <col min="7170" max="7170" width="30.5703125" style="200" customWidth="1"/>
    <col min="7171" max="7171" width="19.28515625" style="200" customWidth="1"/>
    <col min="7172" max="7172" width="36.7109375" style="200" customWidth="1"/>
    <col min="7173" max="7173" width="35.85546875" style="200" customWidth="1"/>
    <col min="7174" max="7174" width="31.140625" style="200" customWidth="1"/>
    <col min="7175" max="7175" width="20.7109375" style="200" customWidth="1"/>
    <col min="7176" max="7178" width="6.28515625" style="200" customWidth="1"/>
    <col min="7179" max="7179" width="30.42578125" style="200" customWidth="1"/>
    <col min="7180" max="7180" width="8" style="200" customWidth="1"/>
    <col min="7181" max="7181" width="7.42578125" style="200" customWidth="1"/>
    <col min="7182" max="7182" width="30.5703125" style="200" customWidth="1"/>
    <col min="7183" max="7183" width="15.85546875" style="200" customWidth="1"/>
    <col min="7184" max="7185" width="10.7109375" style="200" customWidth="1"/>
    <col min="7186" max="7186" width="21.42578125" style="200" customWidth="1"/>
    <col min="7187" max="7187" width="8.85546875" style="200" customWidth="1"/>
    <col min="7188" max="7188" width="16.28515625" style="200" customWidth="1"/>
    <col min="7189" max="7189" width="16" style="200" customWidth="1"/>
    <col min="7190" max="7424" width="11.42578125" style="200"/>
    <col min="7425" max="7425" width="20.28515625" style="200" customWidth="1"/>
    <col min="7426" max="7426" width="30.5703125" style="200" customWidth="1"/>
    <col min="7427" max="7427" width="19.28515625" style="200" customWidth="1"/>
    <col min="7428" max="7428" width="36.7109375" style="200" customWidth="1"/>
    <col min="7429" max="7429" width="35.85546875" style="200" customWidth="1"/>
    <col min="7430" max="7430" width="31.140625" style="200" customWidth="1"/>
    <col min="7431" max="7431" width="20.7109375" style="200" customWidth="1"/>
    <col min="7432" max="7434" width="6.28515625" style="200" customWidth="1"/>
    <col min="7435" max="7435" width="30.42578125" style="200" customWidth="1"/>
    <col min="7436" max="7436" width="8" style="200" customWidth="1"/>
    <col min="7437" max="7437" width="7.42578125" style="200" customWidth="1"/>
    <col min="7438" max="7438" width="30.5703125" style="200" customWidth="1"/>
    <col min="7439" max="7439" width="15.85546875" style="200" customWidth="1"/>
    <col min="7440" max="7441" width="10.7109375" style="200" customWidth="1"/>
    <col min="7442" max="7442" width="21.42578125" style="200" customWidth="1"/>
    <col min="7443" max="7443" width="8.85546875" style="200" customWidth="1"/>
    <col min="7444" max="7444" width="16.28515625" style="200" customWidth="1"/>
    <col min="7445" max="7445" width="16" style="200" customWidth="1"/>
    <col min="7446" max="7680" width="11.42578125" style="200"/>
    <col min="7681" max="7681" width="20.28515625" style="200" customWidth="1"/>
    <col min="7682" max="7682" width="30.5703125" style="200" customWidth="1"/>
    <col min="7683" max="7683" width="19.28515625" style="200" customWidth="1"/>
    <col min="7684" max="7684" width="36.7109375" style="200" customWidth="1"/>
    <col min="7685" max="7685" width="35.85546875" style="200" customWidth="1"/>
    <col min="7686" max="7686" width="31.140625" style="200" customWidth="1"/>
    <col min="7687" max="7687" width="20.7109375" style="200" customWidth="1"/>
    <col min="7688" max="7690" width="6.28515625" style="200" customWidth="1"/>
    <col min="7691" max="7691" width="30.42578125" style="200" customWidth="1"/>
    <col min="7692" max="7692" width="8" style="200" customWidth="1"/>
    <col min="7693" max="7693" width="7.42578125" style="200" customWidth="1"/>
    <col min="7694" max="7694" width="30.5703125" style="200" customWidth="1"/>
    <col min="7695" max="7695" width="15.85546875" style="200" customWidth="1"/>
    <col min="7696" max="7697" width="10.7109375" style="200" customWidth="1"/>
    <col min="7698" max="7698" width="21.42578125" style="200" customWidth="1"/>
    <col min="7699" max="7699" width="8.85546875" style="200" customWidth="1"/>
    <col min="7700" max="7700" width="16.28515625" style="200" customWidth="1"/>
    <col min="7701" max="7701" width="16" style="200" customWidth="1"/>
    <col min="7702" max="7936" width="11.42578125" style="200"/>
    <col min="7937" max="7937" width="20.28515625" style="200" customWidth="1"/>
    <col min="7938" max="7938" width="30.5703125" style="200" customWidth="1"/>
    <col min="7939" max="7939" width="19.28515625" style="200" customWidth="1"/>
    <col min="7940" max="7940" width="36.7109375" style="200" customWidth="1"/>
    <col min="7941" max="7941" width="35.85546875" style="200" customWidth="1"/>
    <col min="7942" max="7942" width="31.140625" style="200" customWidth="1"/>
    <col min="7943" max="7943" width="20.7109375" style="200" customWidth="1"/>
    <col min="7944" max="7946" width="6.28515625" style="200" customWidth="1"/>
    <col min="7947" max="7947" width="30.42578125" style="200" customWidth="1"/>
    <col min="7948" max="7948" width="8" style="200" customWidth="1"/>
    <col min="7949" max="7949" width="7.42578125" style="200" customWidth="1"/>
    <col min="7950" max="7950" width="30.5703125" style="200" customWidth="1"/>
    <col min="7951" max="7951" width="15.85546875" style="200" customWidth="1"/>
    <col min="7952" max="7953" width="10.7109375" style="200" customWidth="1"/>
    <col min="7954" max="7954" width="21.42578125" style="200" customWidth="1"/>
    <col min="7955" max="7955" width="8.85546875" style="200" customWidth="1"/>
    <col min="7956" max="7956" width="16.28515625" style="200" customWidth="1"/>
    <col min="7957" max="7957" width="16" style="200" customWidth="1"/>
    <col min="7958" max="8192" width="11.42578125" style="200"/>
    <col min="8193" max="8193" width="20.28515625" style="200" customWidth="1"/>
    <col min="8194" max="8194" width="30.5703125" style="200" customWidth="1"/>
    <col min="8195" max="8195" width="19.28515625" style="200" customWidth="1"/>
    <col min="8196" max="8196" width="36.7109375" style="200" customWidth="1"/>
    <col min="8197" max="8197" width="35.85546875" style="200" customWidth="1"/>
    <col min="8198" max="8198" width="31.140625" style="200" customWidth="1"/>
    <col min="8199" max="8199" width="20.7109375" style="200" customWidth="1"/>
    <col min="8200" max="8202" width="6.28515625" style="200" customWidth="1"/>
    <col min="8203" max="8203" width="30.42578125" style="200" customWidth="1"/>
    <col min="8204" max="8204" width="8" style="200" customWidth="1"/>
    <col min="8205" max="8205" width="7.42578125" style="200" customWidth="1"/>
    <col min="8206" max="8206" width="30.5703125" style="200" customWidth="1"/>
    <col min="8207" max="8207" width="15.85546875" style="200" customWidth="1"/>
    <col min="8208" max="8209" width="10.7109375" style="200" customWidth="1"/>
    <col min="8210" max="8210" width="21.42578125" style="200" customWidth="1"/>
    <col min="8211" max="8211" width="8.85546875" style="200" customWidth="1"/>
    <col min="8212" max="8212" width="16.28515625" style="200" customWidth="1"/>
    <col min="8213" max="8213" width="16" style="200" customWidth="1"/>
    <col min="8214" max="8448" width="11.42578125" style="200"/>
    <col min="8449" max="8449" width="20.28515625" style="200" customWidth="1"/>
    <col min="8450" max="8450" width="30.5703125" style="200" customWidth="1"/>
    <col min="8451" max="8451" width="19.28515625" style="200" customWidth="1"/>
    <col min="8452" max="8452" width="36.7109375" style="200" customWidth="1"/>
    <col min="8453" max="8453" width="35.85546875" style="200" customWidth="1"/>
    <col min="8454" max="8454" width="31.140625" style="200" customWidth="1"/>
    <col min="8455" max="8455" width="20.7109375" style="200" customWidth="1"/>
    <col min="8456" max="8458" width="6.28515625" style="200" customWidth="1"/>
    <col min="8459" max="8459" width="30.42578125" style="200" customWidth="1"/>
    <col min="8460" max="8460" width="8" style="200" customWidth="1"/>
    <col min="8461" max="8461" width="7.42578125" style="200" customWidth="1"/>
    <col min="8462" max="8462" width="30.5703125" style="200" customWidth="1"/>
    <col min="8463" max="8463" width="15.85546875" style="200" customWidth="1"/>
    <col min="8464" max="8465" width="10.7109375" style="200" customWidth="1"/>
    <col min="8466" max="8466" width="21.42578125" style="200" customWidth="1"/>
    <col min="8467" max="8467" width="8.85546875" style="200" customWidth="1"/>
    <col min="8468" max="8468" width="16.28515625" style="200" customWidth="1"/>
    <col min="8469" max="8469" width="16" style="200" customWidth="1"/>
    <col min="8470" max="8704" width="11.42578125" style="200"/>
    <col min="8705" max="8705" width="20.28515625" style="200" customWidth="1"/>
    <col min="8706" max="8706" width="30.5703125" style="200" customWidth="1"/>
    <col min="8707" max="8707" width="19.28515625" style="200" customWidth="1"/>
    <col min="8708" max="8708" width="36.7109375" style="200" customWidth="1"/>
    <col min="8709" max="8709" width="35.85546875" style="200" customWidth="1"/>
    <col min="8710" max="8710" width="31.140625" style="200" customWidth="1"/>
    <col min="8711" max="8711" width="20.7109375" style="200" customWidth="1"/>
    <col min="8712" max="8714" width="6.28515625" style="200" customWidth="1"/>
    <col min="8715" max="8715" width="30.42578125" style="200" customWidth="1"/>
    <col min="8716" max="8716" width="8" style="200" customWidth="1"/>
    <col min="8717" max="8717" width="7.42578125" style="200" customWidth="1"/>
    <col min="8718" max="8718" width="30.5703125" style="200" customWidth="1"/>
    <col min="8719" max="8719" width="15.85546875" style="200" customWidth="1"/>
    <col min="8720" max="8721" width="10.7109375" style="200" customWidth="1"/>
    <col min="8722" max="8722" width="21.42578125" style="200" customWidth="1"/>
    <col min="8723" max="8723" width="8.85546875" style="200" customWidth="1"/>
    <col min="8724" max="8724" width="16.28515625" style="200" customWidth="1"/>
    <col min="8725" max="8725" width="16" style="200" customWidth="1"/>
    <col min="8726" max="8960" width="11.42578125" style="200"/>
    <col min="8961" max="8961" width="20.28515625" style="200" customWidth="1"/>
    <col min="8962" max="8962" width="30.5703125" style="200" customWidth="1"/>
    <col min="8963" max="8963" width="19.28515625" style="200" customWidth="1"/>
    <col min="8964" max="8964" width="36.7109375" style="200" customWidth="1"/>
    <col min="8965" max="8965" width="35.85546875" style="200" customWidth="1"/>
    <col min="8966" max="8966" width="31.140625" style="200" customWidth="1"/>
    <col min="8967" max="8967" width="20.7109375" style="200" customWidth="1"/>
    <col min="8968" max="8970" width="6.28515625" style="200" customWidth="1"/>
    <col min="8971" max="8971" width="30.42578125" style="200" customWidth="1"/>
    <col min="8972" max="8972" width="8" style="200" customWidth="1"/>
    <col min="8973" max="8973" width="7.42578125" style="200" customWidth="1"/>
    <col min="8974" max="8974" width="30.5703125" style="200" customWidth="1"/>
    <col min="8975" max="8975" width="15.85546875" style="200" customWidth="1"/>
    <col min="8976" max="8977" width="10.7109375" style="200" customWidth="1"/>
    <col min="8978" max="8978" width="21.42578125" style="200" customWidth="1"/>
    <col min="8979" max="8979" width="8.85546875" style="200" customWidth="1"/>
    <col min="8980" max="8980" width="16.28515625" style="200" customWidth="1"/>
    <col min="8981" max="8981" width="16" style="200" customWidth="1"/>
    <col min="8982" max="9216" width="11.42578125" style="200"/>
    <col min="9217" max="9217" width="20.28515625" style="200" customWidth="1"/>
    <col min="9218" max="9218" width="30.5703125" style="200" customWidth="1"/>
    <col min="9219" max="9219" width="19.28515625" style="200" customWidth="1"/>
    <col min="9220" max="9220" width="36.7109375" style="200" customWidth="1"/>
    <col min="9221" max="9221" width="35.85546875" style="200" customWidth="1"/>
    <col min="9222" max="9222" width="31.140625" style="200" customWidth="1"/>
    <col min="9223" max="9223" width="20.7109375" style="200" customWidth="1"/>
    <col min="9224" max="9226" width="6.28515625" style="200" customWidth="1"/>
    <col min="9227" max="9227" width="30.42578125" style="200" customWidth="1"/>
    <col min="9228" max="9228" width="8" style="200" customWidth="1"/>
    <col min="9229" max="9229" width="7.42578125" style="200" customWidth="1"/>
    <col min="9230" max="9230" width="30.5703125" style="200" customWidth="1"/>
    <col min="9231" max="9231" width="15.85546875" style="200" customWidth="1"/>
    <col min="9232" max="9233" width="10.7109375" style="200" customWidth="1"/>
    <col min="9234" max="9234" width="21.42578125" style="200" customWidth="1"/>
    <col min="9235" max="9235" width="8.85546875" style="200" customWidth="1"/>
    <col min="9236" max="9236" width="16.28515625" style="200" customWidth="1"/>
    <col min="9237" max="9237" width="16" style="200" customWidth="1"/>
    <col min="9238" max="9472" width="11.42578125" style="200"/>
    <col min="9473" max="9473" width="20.28515625" style="200" customWidth="1"/>
    <col min="9474" max="9474" width="30.5703125" style="200" customWidth="1"/>
    <col min="9475" max="9475" width="19.28515625" style="200" customWidth="1"/>
    <col min="9476" max="9476" width="36.7109375" style="200" customWidth="1"/>
    <col min="9477" max="9477" width="35.85546875" style="200" customWidth="1"/>
    <col min="9478" max="9478" width="31.140625" style="200" customWidth="1"/>
    <col min="9479" max="9479" width="20.7109375" style="200" customWidth="1"/>
    <col min="9480" max="9482" width="6.28515625" style="200" customWidth="1"/>
    <col min="9483" max="9483" width="30.42578125" style="200" customWidth="1"/>
    <col min="9484" max="9484" width="8" style="200" customWidth="1"/>
    <col min="9485" max="9485" width="7.42578125" style="200" customWidth="1"/>
    <col min="9486" max="9486" width="30.5703125" style="200" customWidth="1"/>
    <col min="9487" max="9487" width="15.85546875" style="200" customWidth="1"/>
    <col min="9488" max="9489" width="10.7109375" style="200" customWidth="1"/>
    <col min="9490" max="9490" width="21.42578125" style="200" customWidth="1"/>
    <col min="9491" max="9491" width="8.85546875" style="200" customWidth="1"/>
    <col min="9492" max="9492" width="16.28515625" style="200" customWidth="1"/>
    <col min="9493" max="9493" width="16" style="200" customWidth="1"/>
    <col min="9494" max="9728" width="11.42578125" style="200"/>
    <col min="9729" max="9729" width="20.28515625" style="200" customWidth="1"/>
    <col min="9730" max="9730" width="30.5703125" style="200" customWidth="1"/>
    <col min="9731" max="9731" width="19.28515625" style="200" customWidth="1"/>
    <col min="9732" max="9732" width="36.7109375" style="200" customWidth="1"/>
    <col min="9733" max="9733" width="35.85546875" style="200" customWidth="1"/>
    <col min="9734" max="9734" width="31.140625" style="200" customWidth="1"/>
    <col min="9735" max="9735" width="20.7109375" style="200" customWidth="1"/>
    <col min="9736" max="9738" width="6.28515625" style="200" customWidth="1"/>
    <col min="9739" max="9739" width="30.42578125" style="200" customWidth="1"/>
    <col min="9740" max="9740" width="8" style="200" customWidth="1"/>
    <col min="9741" max="9741" width="7.42578125" style="200" customWidth="1"/>
    <col min="9742" max="9742" width="30.5703125" style="200" customWidth="1"/>
    <col min="9743" max="9743" width="15.85546875" style="200" customWidth="1"/>
    <col min="9744" max="9745" width="10.7109375" style="200" customWidth="1"/>
    <col min="9746" max="9746" width="21.42578125" style="200" customWidth="1"/>
    <col min="9747" max="9747" width="8.85546875" style="200" customWidth="1"/>
    <col min="9748" max="9748" width="16.28515625" style="200" customWidth="1"/>
    <col min="9749" max="9749" width="16" style="200" customWidth="1"/>
    <col min="9750" max="9984" width="11.42578125" style="200"/>
    <col min="9985" max="9985" width="20.28515625" style="200" customWidth="1"/>
    <col min="9986" max="9986" width="30.5703125" style="200" customWidth="1"/>
    <col min="9987" max="9987" width="19.28515625" style="200" customWidth="1"/>
    <col min="9988" max="9988" width="36.7109375" style="200" customWidth="1"/>
    <col min="9989" max="9989" width="35.85546875" style="200" customWidth="1"/>
    <col min="9990" max="9990" width="31.140625" style="200" customWidth="1"/>
    <col min="9991" max="9991" width="20.7109375" style="200" customWidth="1"/>
    <col min="9992" max="9994" width="6.28515625" style="200" customWidth="1"/>
    <col min="9995" max="9995" width="30.42578125" style="200" customWidth="1"/>
    <col min="9996" max="9996" width="8" style="200" customWidth="1"/>
    <col min="9997" max="9997" width="7.42578125" style="200" customWidth="1"/>
    <col min="9998" max="9998" width="30.5703125" style="200" customWidth="1"/>
    <col min="9999" max="9999" width="15.85546875" style="200" customWidth="1"/>
    <col min="10000" max="10001" width="10.7109375" style="200" customWidth="1"/>
    <col min="10002" max="10002" width="21.42578125" style="200" customWidth="1"/>
    <col min="10003" max="10003" width="8.85546875" style="200" customWidth="1"/>
    <col min="10004" max="10004" width="16.28515625" style="200" customWidth="1"/>
    <col min="10005" max="10005" width="16" style="200" customWidth="1"/>
    <col min="10006" max="10240" width="11.42578125" style="200"/>
    <col min="10241" max="10241" width="20.28515625" style="200" customWidth="1"/>
    <col min="10242" max="10242" width="30.5703125" style="200" customWidth="1"/>
    <col min="10243" max="10243" width="19.28515625" style="200" customWidth="1"/>
    <col min="10244" max="10244" width="36.7109375" style="200" customWidth="1"/>
    <col min="10245" max="10245" width="35.85546875" style="200" customWidth="1"/>
    <col min="10246" max="10246" width="31.140625" style="200" customWidth="1"/>
    <col min="10247" max="10247" width="20.7109375" style="200" customWidth="1"/>
    <col min="10248" max="10250" width="6.28515625" style="200" customWidth="1"/>
    <col min="10251" max="10251" width="30.42578125" style="200" customWidth="1"/>
    <col min="10252" max="10252" width="8" style="200" customWidth="1"/>
    <col min="10253" max="10253" width="7.42578125" style="200" customWidth="1"/>
    <col min="10254" max="10254" width="30.5703125" style="200" customWidth="1"/>
    <col min="10255" max="10255" width="15.85546875" style="200" customWidth="1"/>
    <col min="10256" max="10257" width="10.7109375" style="200" customWidth="1"/>
    <col min="10258" max="10258" width="21.42578125" style="200" customWidth="1"/>
    <col min="10259" max="10259" width="8.85546875" style="200" customWidth="1"/>
    <col min="10260" max="10260" width="16.28515625" style="200" customWidth="1"/>
    <col min="10261" max="10261" width="16" style="200" customWidth="1"/>
    <col min="10262" max="10496" width="11.42578125" style="200"/>
    <col min="10497" max="10497" width="20.28515625" style="200" customWidth="1"/>
    <col min="10498" max="10498" width="30.5703125" style="200" customWidth="1"/>
    <col min="10499" max="10499" width="19.28515625" style="200" customWidth="1"/>
    <col min="10500" max="10500" width="36.7109375" style="200" customWidth="1"/>
    <col min="10501" max="10501" width="35.85546875" style="200" customWidth="1"/>
    <col min="10502" max="10502" width="31.140625" style="200" customWidth="1"/>
    <col min="10503" max="10503" width="20.7109375" style="200" customWidth="1"/>
    <col min="10504" max="10506" width="6.28515625" style="200" customWidth="1"/>
    <col min="10507" max="10507" width="30.42578125" style="200" customWidth="1"/>
    <col min="10508" max="10508" width="8" style="200" customWidth="1"/>
    <col min="10509" max="10509" width="7.42578125" style="200" customWidth="1"/>
    <col min="10510" max="10510" width="30.5703125" style="200" customWidth="1"/>
    <col min="10511" max="10511" width="15.85546875" style="200" customWidth="1"/>
    <col min="10512" max="10513" width="10.7109375" style="200" customWidth="1"/>
    <col min="10514" max="10514" width="21.42578125" style="200" customWidth="1"/>
    <col min="10515" max="10515" width="8.85546875" style="200" customWidth="1"/>
    <col min="10516" max="10516" width="16.28515625" style="200" customWidth="1"/>
    <col min="10517" max="10517" width="16" style="200" customWidth="1"/>
    <col min="10518" max="10752" width="11.42578125" style="200"/>
    <col min="10753" max="10753" width="20.28515625" style="200" customWidth="1"/>
    <col min="10754" max="10754" width="30.5703125" style="200" customWidth="1"/>
    <col min="10755" max="10755" width="19.28515625" style="200" customWidth="1"/>
    <col min="10756" max="10756" width="36.7109375" style="200" customWidth="1"/>
    <col min="10757" max="10757" width="35.85546875" style="200" customWidth="1"/>
    <col min="10758" max="10758" width="31.140625" style="200" customWidth="1"/>
    <col min="10759" max="10759" width="20.7109375" style="200" customWidth="1"/>
    <col min="10760" max="10762" width="6.28515625" style="200" customWidth="1"/>
    <col min="10763" max="10763" width="30.42578125" style="200" customWidth="1"/>
    <col min="10764" max="10764" width="8" style="200" customWidth="1"/>
    <col min="10765" max="10765" width="7.42578125" style="200" customWidth="1"/>
    <col min="10766" max="10766" width="30.5703125" style="200" customWidth="1"/>
    <col min="10767" max="10767" width="15.85546875" style="200" customWidth="1"/>
    <col min="10768" max="10769" width="10.7109375" style="200" customWidth="1"/>
    <col min="10770" max="10770" width="21.42578125" style="200" customWidth="1"/>
    <col min="10771" max="10771" width="8.85546875" style="200" customWidth="1"/>
    <col min="10772" max="10772" width="16.28515625" style="200" customWidth="1"/>
    <col min="10773" max="10773" width="16" style="200" customWidth="1"/>
    <col min="10774" max="11008" width="11.42578125" style="200"/>
    <col min="11009" max="11009" width="20.28515625" style="200" customWidth="1"/>
    <col min="11010" max="11010" width="30.5703125" style="200" customWidth="1"/>
    <col min="11011" max="11011" width="19.28515625" style="200" customWidth="1"/>
    <col min="11012" max="11012" width="36.7109375" style="200" customWidth="1"/>
    <col min="11013" max="11013" width="35.85546875" style="200" customWidth="1"/>
    <col min="11014" max="11014" width="31.140625" style="200" customWidth="1"/>
    <col min="11015" max="11015" width="20.7109375" style="200" customWidth="1"/>
    <col min="11016" max="11018" width="6.28515625" style="200" customWidth="1"/>
    <col min="11019" max="11019" width="30.42578125" style="200" customWidth="1"/>
    <col min="11020" max="11020" width="8" style="200" customWidth="1"/>
    <col min="11021" max="11021" width="7.42578125" style="200" customWidth="1"/>
    <col min="11022" max="11022" width="30.5703125" style="200" customWidth="1"/>
    <col min="11023" max="11023" width="15.85546875" style="200" customWidth="1"/>
    <col min="11024" max="11025" width="10.7109375" style="200" customWidth="1"/>
    <col min="11026" max="11026" width="21.42578125" style="200" customWidth="1"/>
    <col min="11027" max="11027" width="8.85546875" style="200" customWidth="1"/>
    <col min="11028" max="11028" width="16.28515625" style="200" customWidth="1"/>
    <col min="11029" max="11029" width="16" style="200" customWidth="1"/>
    <col min="11030" max="11264" width="11.42578125" style="200"/>
    <col min="11265" max="11265" width="20.28515625" style="200" customWidth="1"/>
    <col min="11266" max="11266" width="30.5703125" style="200" customWidth="1"/>
    <col min="11267" max="11267" width="19.28515625" style="200" customWidth="1"/>
    <col min="11268" max="11268" width="36.7109375" style="200" customWidth="1"/>
    <col min="11269" max="11269" width="35.85546875" style="200" customWidth="1"/>
    <col min="11270" max="11270" width="31.140625" style="200" customWidth="1"/>
    <col min="11271" max="11271" width="20.7109375" style="200" customWidth="1"/>
    <col min="11272" max="11274" width="6.28515625" style="200" customWidth="1"/>
    <col min="11275" max="11275" width="30.42578125" style="200" customWidth="1"/>
    <col min="11276" max="11276" width="8" style="200" customWidth="1"/>
    <col min="11277" max="11277" width="7.42578125" style="200" customWidth="1"/>
    <col min="11278" max="11278" width="30.5703125" style="200" customWidth="1"/>
    <col min="11279" max="11279" width="15.85546875" style="200" customWidth="1"/>
    <col min="11280" max="11281" width="10.7109375" style="200" customWidth="1"/>
    <col min="11282" max="11282" width="21.42578125" style="200" customWidth="1"/>
    <col min="11283" max="11283" width="8.85546875" style="200" customWidth="1"/>
    <col min="11284" max="11284" width="16.28515625" style="200" customWidth="1"/>
    <col min="11285" max="11285" width="16" style="200" customWidth="1"/>
    <col min="11286" max="11520" width="11.42578125" style="200"/>
    <col min="11521" max="11521" width="20.28515625" style="200" customWidth="1"/>
    <col min="11522" max="11522" width="30.5703125" style="200" customWidth="1"/>
    <col min="11523" max="11523" width="19.28515625" style="200" customWidth="1"/>
    <col min="11524" max="11524" width="36.7109375" style="200" customWidth="1"/>
    <col min="11525" max="11525" width="35.85546875" style="200" customWidth="1"/>
    <col min="11526" max="11526" width="31.140625" style="200" customWidth="1"/>
    <col min="11527" max="11527" width="20.7109375" style="200" customWidth="1"/>
    <col min="11528" max="11530" width="6.28515625" style="200" customWidth="1"/>
    <col min="11531" max="11531" width="30.42578125" style="200" customWidth="1"/>
    <col min="11532" max="11532" width="8" style="200" customWidth="1"/>
    <col min="11533" max="11533" width="7.42578125" style="200" customWidth="1"/>
    <col min="11534" max="11534" width="30.5703125" style="200" customWidth="1"/>
    <col min="11535" max="11535" width="15.85546875" style="200" customWidth="1"/>
    <col min="11536" max="11537" width="10.7109375" style="200" customWidth="1"/>
    <col min="11538" max="11538" width="21.42578125" style="200" customWidth="1"/>
    <col min="11539" max="11539" width="8.85546875" style="200" customWidth="1"/>
    <col min="11540" max="11540" width="16.28515625" style="200" customWidth="1"/>
    <col min="11541" max="11541" width="16" style="200" customWidth="1"/>
    <col min="11542" max="11776" width="11.42578125" style="200"/>
    <col min="11777" max="11777" width="20.28515625" style="200" customWidth="1"/>
    <col min="11778" max="11778" width="30.5703125" style="200" customWidth="1"/>
    <col min="11779" max="11779" width="19.28515625" style="200" customWidth="1"/>
    <col min="11780" max="11780" width="36.7109375" style="200" customWidth="1"/>
    <col min="11781" max="11781" width="35.85546875" style="200" customWidth="1"/>
    <col min="11782" max="11782" width="31.140625" style="200" customWidth="1"/>
    <col min="11783" max="11783" width="20.7109375" style="200" customWidth="1"/>
    <col min="11784" max="11786" width="6.28515625" style="200" customWidth="1"/>
    <col min="11787" max="11787" width="30.42578125" style="200" customWidth="1"/>
    <col min="11788" max="11788" width="8" style="200" customWidth="1"/>
    <col min="11789" max="11789" width="7.42578125" style="200" customWidth="1"/>
    <col min="11790" max="11790" width="30.5703125" style="200" customWidth="1"/>
    <col min="11791" max="11791" width="15.85546875" style="200" customWidth="1"/>
    <col min="11792" max="11793" width="10.7109375" style="200" customWidth="1"/>
    <col min="11794" max="11794" width="21.42578125" style="200" customWidth="1"/>
    <col min="11795" max="11795" width="8.85546875" style="200" customWidth="1"/>
    <col min="11796" max="11796" width="16.28515625" style="200" customWidth="1"/>
    <col min="11797" max="11797" width="16" style="200" customWidth="1"/>
    <col min="11798" max="12032" width="11.42578125" style="200"/>
    <col min="12033" max="12033" width="20.28515625" style="200" customWidth="1"/>
    <col min="12034" max="12034" width="30.5703125" style="200" customWidth="1"/>
    <col min="12035" max="12035" width="19.28515625" style="200" customWidth="1"/>
    <col min="12036" max="12036" width="36.7109375" style="200" customWidth="1"/>
    <col min="12037" max="12037" width="35.85546875" style="200" customWidth="1"/>
    <col min="12038" max="12038" width="31.140625" style="200" customWidth="1"/>
    <col min="12039" max="12039" width="20.7109375" style="200" customWidth="1"/>
    <col min="12040" max="12042" width="6.28515625" style="200" customWidth="1"/>
    <col min="12043" max="12043" width="30.42578125" style="200" customWidth="1"/>
    <col min="12044" max="12044" width="8" style="200" customWidth="1"/>
    <col min="12045" max="12045" width="7.42578125" style="200" customWidth="1"/>
    <col min="12046" max="12046" width="30.5703125" style="200" customWidth="1"/>
    <col min="12047" max="12047" width="15.85546875" style="200" customWidth="1"/>
    <col min="12048" max="12049" width="10.7109375" style="200" customWidth="1"/>
    <col min="12050" max="12050" width="21.42578125" style="200" customWidth="1"/>
    <col min="12051" max="12051" width="8.85546875" style="200" customWidth="1"/>
    <col min="12052" max="12052" width="16.28515625" style="200" customWidth="1"/>
    <col min="12053" max="12053" width="16" style="200" customWidth="1"/>
    <col min="12054" max="12288" width="11.42578125" style="200"/>
    <col min="12289" max="12289" width="20.28515625" style="200" customWidth="1"/>
    <col min="12290" max="12290" width="30.5703125" style="200" customWidth="1"/>
    <col min="12291" max="12291" width="19.28515625" style="200" customWidth="1"/>
    <col min="12292" max="12292" width="36.7109375" style="200" customWidth="1"/>
    <col min="12293" max="12293" width="35.85546875" style="200" customWidth="1"/>
    <col min="12294" max="12294" width="31.140625" style="200" customWidth="1"/>
    <col min="12295" max="12295" width="20.7109375" style="200" customWidth="1"/>
    <col min="12296" max="12298" width="6.28515625" style="200" customWidth="1"/>
    <col min="12299" max="12299" width="30.42578125" style="200" customWidth="1"/>
    <col min="12300" max="12300" width="8" style="200" customWidth="1"/>
    <col min="12301" max="12301" width="7.42578125" style="200" customWidth="1"/>
    <col min="12302" max="12302" width="30.5703125" style="200" customWidth="1"/>
    <col min="12303" max="12303" width="15.85546875" style="200" customWidth="1"/>
    <col min="12304" max="12305" width="10.7109375" style="200" customWidth="1"/>
    <col min="12306" max="12306" width="21.42578125" style="200" customWidth="1"/>
    <col min="12307" max="12307" width="8.85546875" style="200" customWidth="1"/>
    <col min="12308" max="12308" width="16.28515625" style="200" customWidth="1"/>
    <col min="12309" max="12309" width="16" style="200" customWidth="1"/>
    <col min="12310" max="12544" width="11.42578125" style="200"/>
    <col min="12545" max="12545" width="20.28515625" style="200" customWidth="1"/>
    <col min="12546" max="12546" width="30.5703125" style="200" customWidth="1"/>
    <col min="12547" max="12547" width="19.28515625" style="200" customWidth="1"/>
    <col min="12548" max="12548" width="36.7109375" style="200" customWidth="1"/>
    <col min="12549" max="12549" width="35.85546875" style="200" customWidth="1"/>
    <col min="12550" max="12550" width="31.140625" style="200" customWidth="1"/>
    <col min="12551" max="12551" width="20.7109375" style="200" customWidth="1"/>
    <col min="12552" max="12554" width="6.28515625" style="200" customWidth="1"/>
    <col min="12555" max="12555" width="30.42578125" style="200" customWidth="1"/>
    <col min="12556" max="12556" width="8" style="200" customWidth="1"/>
    <col min="12557" max="12557" width="7.42578125" style="200" customWidth="1"/>
    <col min="12558" max="12558" width="30.5703125" style="200" customWidth="1"/>
    <col min="12559" max="12559" width="15.85546875" style="200" customWidth="1"/>
    <col min="12560" max="12561" width="10.7109375" style="200" customWidth="1"/>
    <col min="12562" max="12562" width="21.42578125" style="200" customWidth="1"/>
    <col min="12563" max="12563" width="8.85546875" style="200" customWidth="1"/>
    <col min="12564" max="12564" width="16.28515625" style="200" customWidth="1"/>
    <col min="12565" max="12565" width="16" style="200" customWidth="1"/>
    <col min="12566" max="12800" width="11.42578125" style="200"/>
    <col min="12801" max="12801" width="20.28515625" style="200" customWidth="1"/>
    <col min="12802" max="12802" width="30.5703125" style="200" customWidth="1"/>
    <col min="12803" max="12803" width="19.28515625" style="200" customWidth="1"/>
    <col min="12804" max="12804" width="36.7109375" style="200" customWidth="1"/>
    <col min="12805" max="12805" width="35.85546875" style="200" customWidth="1"/>
    <col min="12806" max="12806" width="31.140625" style="200" customWidth="1"/>
    <col min="12807" max="12807" width="20.7109375" style="200" customWidth="1"/>
    <col min="12808" max="12810" width="6.28515625" style="200" customWidth="1"/>
    <col min="12811" max="12811" width="30.42578125" style="200" customWidth="1"/>
    <col min="12812" max="12812" width="8" style="200" customWidth="1"/>
    <col min="12813" max="12813" width="7.42578125" style="200" customWidth="1"/>
    <col min="12814" max="12814" width="30.5703125" style="200" customWidth="1"/>
    <col min="12815" max="12815" width="15.85546875" style="200" customWidth="1"/>
    <col min="12816" max="12817" width="10.7109375" style="200" customWidth="1"/>
    <col min="12818" max="12818" width="21.42578125" style="200" customWidth="1"/>
    <col min="12819" max="12819" width="8.85546875" style="200" customWidth="1"/>
    <col min="12820" max="12820" width="16.28515625" style="200" customWidth="1"/>
    <col min="12821" max="12821" width="16" style="200" customWidth="1"/>
    <col min="12822" max="13056" width="11.42578125" style="200"/>
    <col min="13057" max="13057" width="20.28515625" style="200" customWidth="1"/>
    <col min="13058" max="13058" width="30.5703125" style="200" customWidth="1"/>
    <col min="13059" max="13059" width="19.28515625" style="200" customWidth="1"/>
    <col min="13060" max="13060" width="36.7109375" style="200" customWidth="1"/>
    <col min="13061" max="13061" width="35.85546875" style="200" customWidth="1"/>
    <col min="13062" max="13062" width="31.140625" style="200" customWidth="1"/>
    <col min="13063" max="13063" width="20.7109375" style="200" customWidth="1"/>
    <col min="13064" max="13066" width="6.28515625" style="200" customWidth="1"/>
    <col min="13067" max="13067" width="30.42578125" style="200" customWidth="1"/>
    <col min="13068" max="13068" width="8" style="200" customWidth="1"/>
    <col min="13069" max="13069" width="7.42578125" style="200" customWidth="1"/>
    <col min="13070" max="13070" width="30.5703125" style="200" customWidth="1"/>
    <col min="13071" max="13071" width="15.85546875" style="200" customWidth="1"/>
    <col min="13072" max="13073" width="10.7109375" style="200" customWidth="1"/>
    <col min="13074" max="13074" width="21.42578125" style="200" customWidth="1"/>
    <col min="13075" max="13075" width="8.85546875" style="200" customWidth="1"/>
    <col min="13076" max="13076" width="16.28515625" style="200" customWidth="1"/>
    <col min="13077" max="13077" width="16" style="200" customWidth="1"/>
    <col min="13078" max="13312" width="11.42578125" style="200"/>
    <col min="13313" max="13313" width="20.28515625" style="200" customWidth="1"/>
    <col min="13314" max="13314" width="30.5703125" style="200" customWidth="1"/>
    <col min="13315" max="13315" width="19.28515625" style="200" customWidth="1"/>
    <col min="13316" max="13316" width="36.7109375" style="200" customWidth="1"/>
    <col min="13317" max="13317" width="35.85546875" style="200" customWidth="1"/>
    <col min="13318" max="13318" width="31.140625" style="200" customWidth="1"/>
    <col min="13319" max="13319" width="20.7109375" style="200" customWidth="1"/>
    <col min="13320" max="13322" width="6.28515625" style="200" customWidth="1"/>
    <col min="13323" max="13323" width="30.42578125" style="200" customWidth="1"/>
    <col min="13324" max="13324" width="8" style="200" customWidth="1"/>
    <col min="13325" max="13325" width="7.42578125" style="200" customWidth="1"/>
    <col min="13326" max="13326" width="30.5703125" style="200" customWidth="1"/>
    <col min="13327" max="13327" width="15.85546875" style="200" customWidth="1"/>
    <col min="13328" max="13329" width="10.7109375" style="200" customWidth="1"/>
    <col min="13330" max="13330" width="21.42578125" style="200" customWidth="1"/>
    <col min="13331" max="13331" width="8.85546875" style="200" customWidth="1"/>
    <col min="13332" max="13332" width="16.28515625" style="200" customWidth="1"/>
    <col min="13333" max="13333" width="16" style="200" customWidth="1"/>
    <col min="13334" max="13568" width="11.42578125" style="200"/>
    <col min="13569" max="13569" width="20.28515625" style="200" customWidth="1"/>
    <col min="13570" max="13570" width="30.5703125" style="200" customWidth="1"/>
    <col min="13571" max="13571" width="19.28515625" style="200" customWidth="1"/>
    <col min="13572" max="13572" width="36.7109375" style="200" customWidth="1"/>
    <col min="13573" max="13573" width="35.85546875" style="200" customWidth="1"/>
    <col min="13574" max="13574" width="31.140625" style="200" customWidth="1"/>
    <col min="13575" max="13575" width="20.7109375" style="200" customWidth="1"/>
    <col min="13576" max="13578" width="6.28515625" style="200" customWidth="1"/>
    <col min="13579" max="13579" width="30.42578125" style="200" customWidth="1"/>
    <col min="13580" max="13580" width="8" style="200" customWidth="1"/>
    <col min="13581" max="13581" width="7.42578125" style="200" customWidth="1"/>
    <col min="13582" max="13582" width="30.5703125" style="200" customWidth="1"/>
    <col min="13583" max="13583" width="15.85546875" style="200" customWidth="1"/>
    <col min="13584" max="13585" width="10.7109375" style="200" customWidth="1"/>
    <col min="13586" max="13586" width="21.42578125" style="200" customWidth="1"/>
    <col min="13587" max="13587" width="8.85546875" style="200" customWidth="1"/>
    <col min="13588" max="13588" width="16.28515625" style="200" customWidth="1"/>
    <col min="13589" max="13589" width="16" style="200" customWidth="1"/>
    <col min="13590" max="13824" width="11.42578125" style="200"/>
    <col min="13825" max="13825" width="20.28515625" style="200" customWidth="1"/>
    <col min="13826" max="13826" width="30.5703125" style="200" customWidth="1"/>
    <col min="13827" max="13827" width="19.28515625" style="200" customWidth="1"/>
    <col min="13828" max="13828" width="36.7109375" style="200" customWidth="1"/>
    <col min="13829" max="13829" width="35.85546875" style="200" customWidth="1"/>
    <col min="13830" max="13830" width="31.140625" style="200" customWidth="1"/>
    <col min="13831" max="13831" width="20.7109375" style="200" customWidth="1"/>
    <col min="13832" max="13834" width="6.28515625" style="200" customWidth="1"/>
    <col min="13835" max="13835" width="30.42578125" style="200" customWidth="1"/>
    <col min="13836" max="13836" width="8" style="200" customWidth="1"/>
    <col min="13837" max="13837" width="7.42578125" style="200" customWidth="1"/>
    <col min="13838" max="13838" width="30.5703125" style="200" customWidth="1"/>
    <col min="13839" max="13839" width="15.85546875" style="200" customWidth="1"/>
    <col min="13840" max="13841" width="10.7109375" style="200" customWidth="1"/>
    <col min="13842" max="13842" width="21.42578125" style="200" customWidth="1"/>
    <col min="13843" max="13843" width="8.85546875" style="200" customWidth="1"/>
    <col min="13844" max="13844" width="16.28515625" style="200" customWidth="1"/>
    <col min="13845" max="13845" width="16" style="200" customWidth="1"/>
    <col min="13846" max="14080" width="11.42578125" style="200"/>
    <col min="14081" max="14081" width="20.28515625" style="200" customWidth="1"/>
    <col min="14082" max="14082" width="30.5703125" style="200" customWidth="1"/>
    <col min="14083" max="14083" width="19.28515625" style="200" customWidth="1"/>
    <col min="14084" max="14084" width="36.7109375" style="200" customWidth="1"/>
    <col min="14085" max="14085" width="35.85546875" style="200" customWidth="1"/>
    <col min="14086" max="14086" width="31.140625" style="200" customWidth="1"/>
    <col min="14087" max="14087" width="20.7109375" style="200" customWidth="1"/>
    <col min="14088" max="14090" width="6.28515625" style="200" customWidth="1"/>
    <col min="14091" max="14091" width="30.42578125" style="200" customWidth="1"/>
    <col min="14092" max="14092" width="8" style="200" customWidth="1"/>
    <col min="14093" max="14093" width="7.42578125" style="200" customWidth="1"/>
    <col min="14094" max="14094" width="30.5703125" style="200" customWidth="1"/>
    <col min="14095" max="14095" width="15.85546875" style="200" customWidth="1"/>
    <col min="14096" max="14097" width="10.7109375" style="200" customWidth="1"/>
    <col min="14098" max="14098" width="21.42578125" style="200" customWidth="1"/>
    <col min="14099" max="14099" width="8.85546875" style="200" customWidth="1"/>
    <col min="14100" max="14100" width="16.28515625" style="200" customWidth="1"/>
    <col min="14101" max="14101" width="16" style="200" customWidth="1"/>
    <col min="14102" max="14336" width="11.42578125" style="200"/>
    <col min="14337" max="14337" width="20.28515625" style="200" customWidth="1"/>
    <col min="14338" max="14338" width="30.5703125" style="200" customWidth="1"/>
    <col min="14339" max="14339" width="19.28515625" style="200" customWidth="1"/>
    <col min="14340" max="14340" width="36.7109375" style="200" customWidth="1"/>
    <col min="14341" max="14341" width="35.85546875" style="200" customWidth="1"/>
    <col min="14342" max="14342" width="31.140625" style="200" customWidth="1"/>
    <col min="14343" max="14343" width="20.7109375" style="200" customWidth="1"/>
    <col min="14344" max="14346" width="6.28515625" style="200" customWidth="1"/>
    <col min="14347" max="14347" width="30.42578125" style="200" customWidth="1"/>
    <col min="14348" max="14348" width="8" style="200" customWidth="1"/>
    <col min="14349" max="14349" width="7.42578125" style="200" customWidth="1"/>
    <col min="14350" max="14350" width="30.5703125" style="200" customWidth="1"/>
    <col min="14351" max="14351" width="15.85546875" style="200" customWidth="1"/>
    <col min="14352" max="14353" width="10.7109375" style="200" customWidth="1"/>
    <col min="14354" max="14354" width="21.42578125" style="200" customWidth="1"/>
    <col min="14355" max="14355" width="8.85546875" style="200" customWidth="1"/>
    <col min="14356" max="14356" width="16.28515625" style="200" customWidth="1"/>
    <col min="14357" max="14357" width="16" style="200" customWidth="1"/>
    <col min="14358" max="14592" width="11.42578125" style="200"/>
    <col min="14593" max="14593" width="20.28515625" style="200" customWidth="1"/>
    <col min="14594" max="14594" width="30.5703125" style="200" customWidth="1"/>
    <col min="14595" max="14595" width="19.28515625" style="200" customWidth="1"/>
    <col min="14596" max="14596" width="36.7109375" style="200" customWidth="1"/>
    <col min="14597" max="14597" width="35.85546875" style="200" customWidth="1"/>
    <col min="14598" max="14598" width="31.140625" style="200" customWidth="1"/>
    <col min="14599" max="14599" width="20.7109375" style="200" customWidth="1"/>
    <col min="14600" max="14602" width="6.28515625" style="200" customWidth="1"/>
    <col min="14603" max="14603" width="30.42578125" style="200" customWidth="1"/>
    <col min="14604" max="14604" width="8" style="200" customWidth="1"/>
    <col min="14605" max="14605" width="7.42578125" style="200" customWidth="1"/>
    <col min="14606" max="14606" width="30.5703125" style="200" customWidth="1"/>
    <col min="14607" max="14607" width="15.85546875" style="200" customWidth="1"/>
    <col min="14608" max="14609" width="10.7109375" style="200" customWidth="1"/>
    <col min="14610" max="14610" width="21.42578125" style="200" customWidth="1"/>
    <col min="14611" max="14611" width="8.85546875" style="200" customWidth="1"/>
    <col min="14612" max="14612" width="16.28515625" style="200" customWidth="1"/>
    <col min="14613" max="14613" width="16" style="200" customWidth="1"/>
    <col min="14614" max="14848" width="11.42578125" style="200"/>
    <col min="14849" max="14849" width="20.28515625" style="200" customWidth="1"/>
    <col min="14850" max="14850" width="30.5703125" style="200" customWidth="1"/>
    <col min="14851" max="14851" width="19.28515625" style="200" customWidth="1"/>
    <col min="14852" max="14852" width="36.7109375" style="200" customWidth="1"/>
    <col min="14853" max="14853" width="35.85546875" style="200" customWidth="1"/>
    <col min="14854" max="14854" width="31.140625" style="200" customWidth="1"/>
    <col min="14855" max="14855" width="20.7109375" style="200" customWidth="1"/>
    <col min="14856" max="14858" width="6.28515625" style="200" customWidth="1"/>
    <col min="14859" max="14859" width="30.42578125" style="200" customWidth="1"/>
    <col min="14860" max="14860" width="8" style="200" customWidth="1"/>
    <col min="14861" max="14861" width="7.42578125" style="200" customWidth="1"/>
    <col min="14862" max="14862" width="30.5703125" style="200" customWidth="1"/>
    <col min="14863" max="14863" width="15.85546875" style="200" customWidth="1"/>
    <col min="14864" max="14865" width="10.7109375" style="200" customWidth="1"/>
    <col min="14866" max="14866" width="21.42578125" style="200" customWidth="1"/>
    <col min="14867" max="14867" width="8.85546875" style="200" customWidth="1"/>
    <col min="14868" max="14868" width="16.28515625" style="200" customWidth="1"/>
    <col min="14869" max="14869" width="16" style="200" customWidth="1"/>
    <col min="14870" max="15104" width="11.42578125" style="200"/>
    <col min="15105" max="15105" width="20.28515625" style="200" customWidth="1"/>
    <col min="15106" max="15106" width="30.5703125" style="200" customWidth="1"/>
    <col min="15107" max="15107" width="19.28515625" style="200" customWidth="1"/>
    <col min="15108" max="15108" width="36.7109375" style="200" customWidth="1"/>
    <col min="15109" max="15109" width="35.85546875" style="200" customWidth="1"/>
    <col min="15110" max="15110" width="31.140625" style="200" customWidth="1"/>
    <col min="15111" max="15111" width="20.7109375" style="200" customWidth="1"/>
    <col min="15112" max="15114" width="6.28515625" style="200" customWidth="1"/>
    <col min="15115" max="15115" width="30.42578125" style="200" customWidth="1"/>
    <col min="15116" max="15116" width="8" style="200" customWidth="1"/>
    <col min="15117" max="15117" width="7.42578125" style="200" customWidth="1"/>
    <col min="15118" max="15118" width="30.5703125" style="200" customWidth="1"/>
    <col min="15119" max="15119" width="15.85546875" style="200" customWidth="1"/>
    <col min="15120" max="15121" width="10.7109375" style="200" customWidth="1"/>
    <col min="15122" max="15122" width="21.42578125" style="200" customWidth="1"/>
    <col min="15123" max="15123" width="8.85546875" style="200" customWidth="1"/>
    <col min="15124" max="15124" width="16.28515625" style="200" customWidth="1"/>
    <col min="15125" max="15125" width="16" style="200" customWidth="1"/>
    <col min="15126" max="15360" width="11.42578125" style="200"/>
    <col min="15361" max="15361" width="20.28515625" style="200" customWidth="1"/>
    <col min="15362" max="15362" width="30.5703125" style="200" customWidth="1"/>
    <col min="15363" max="15363" width="19.28515625" style="200" customWidth="1"/>
    <col min="15364" max="15364" width="36.7109375" style="200" customWidth="1"/>
    <col min="15365" max="15365" width="35.85546875" style="200" customWidth="1"/>
    <col min="15366" max="15366" width="31.140625" style="200" customWidth="1"/>
    <col min="15367" max="15367" width="20.7109375" style="200" customWidth="1"/>
    <col min="15368" max="15370" width="6.28515625" style="200" customWidth="1"/>
    <col min="15371" max="15371" width="30.42578125" style="200" customWidth="1"/>
    <col min="15372" max="15372" width="8" style="200" customWidth="1"/>
    <col min="15373" max="15373" width="7.42578125" style="200" customWidth="1"/>
    <col min="15374" max="15374" width="30.5703125" style="200" customWidth="1"/>
    <col min="15375" max="15375" width="15.85546875" style="200" customWidth="1"/>
    <col min="15376" max="15377" width="10.7109375" style="200" customWidth="1"/>
    <col min="15378" max="15378" width="21.42578125" style="200" customWidth="1"/>
    <col min="15379" max="15379" width="8.85546875" style="200" customWidth="1"/>
    <col min="15380" max="15380" width="16.28515625" style="200" customWidth="1"/>
    <col min="15381" max="15381" width="16" style="200" customWidth="1"/>
    <col min="15382" max="15616" width="11.42578125" style="200"/>
    <col min="15617" max="15617" width="20.28515625" style="200" customWidth="1"/>
    <col min="15618" max="15618" width="30.5703125" style="200" customWidth="1"/>
    <col min="15619" max="15619" width="19.28515625" style="200" customWidth="1"/>
    <col min="15620" max="15620" width="36.7109375" style="200" customWidth="1"/>
    <col min="15621" max="15621" width="35.85546875" style="200" customWidth="1"/>
    <col min="15622" max="15622" width="31.140625" style="200" customWidth="1"/>
    <col min="15623" max="15623" width="20.7109375" style="200" customWidth="1"/>
    <col min="15624" max="15626" width="6.28515625" style="200" customWidth="1"/>
    <col min="15627" max="15627" width="30.42578125" style="200" customWidth="1"/>
    <col min="15628" max="15628" width="8" style="200" customWidth="1"/>
    <col min="15629" max="15629" width="7.42578125" style="200" customWidth="1"/>
    <col min="15630" max="15630" width="30.5703125" style="200" customWidth="1"/>
    <col min="15631" max="15631" width="15.85546875" style="200" customWidth="1"/>
    <col min="15632" max="15633" width="10.7109375" style="200" customWidth="1"/>
    <col min="15634" max="15634" width="21.42578125" style="200" customWidth="1"/>
    <col min="15635" max="15635" width="8.85546875" style="200" customWidth="1"/>
    <col min="15636" max="15636" width="16.28515625" style="200" customWidth="1"/>
    <col min="15637" max="15637" width="16" style="200" customWidth="1"/>
    <col min="15638" max="15872" width="11.42578125" style="200"/>
    <col min="15873" max="15873" width="20.28515625" style="200" customWidth="1"/>
    <col min="15874" max="15874" width="30.5703125" style="200" customWidth="1"/>
    <col min="15875" max="15875" width="19.28515625" style="200" customWidth="1"/>
    <col min="15876" max="15876" width="36.7109375" style="200" customWidth="1"/>
    <col min="15877" max="15877" width="35.85546875" style="200" customWidth="1"/>
    <col min="15878" max="15878" width="31.140625" style="200" customWidth="1"/>
    <col min="15879" max="15879" width="20.7109375" style="200" customWidth="1"/>
    <col min="15880" max="15882" width="6.28515625" style="200" customWidth="1"/>
    <col min="15883" max="15883" width="30.42578125" style="200" customWidth="1"/>
    <col min="15884" max="15884" width="8" style="200" customWidth="1"/>
    <col min="15885" max="15885" width="7.42578125" style="200" customWidth="1"/>
    <col min="15886" max="15886" width="30.5703125" style="200" customWidth="1"/>
    <col min="15887" max="15887" width="15.85546875" style="200" customWidth="1"/>
    <col min="15888" max="15889" width="10.7109375" style="200" customWidth="1"/>
    <col min="15890" max="15890" width="21.42578125" style="200" customWidth="1"/>
    <col min="15891" max="15891" width="8.85546875" style="200" customWidth="1"/>
    <col min="15892" max="15892" width="16.28515625" style="200" customWidth="1"/>
    <col min="15893" max="15893" width="16" style="200" customWidth="1"/>
    <col min="15894" max="16128" width="11.42578125" style="200"/>
    <col min="16129" max="16129" width="20.28515625" style="200" customWidth="1"/>
    <col min="16130" max="16130" width="30.5703125" style="200" customWidth="1"/>
    <col min="16131" max="16131" width="19.28515625" style="200" customWidth="1"/>
    <col min="16132" max="16132" width="36.7109375" style="200" customWidth="1"/>
    <col min="16133" max="16133" width="35.85546875" style="200" customWidth="1"/>
    <col min="16134" max="16134" width="31.140625" style="200" customWidth="1"/>
    <col min="16135" max="16135" width="20.7109375" style="200" customWidth="1"/>
    <col min="16136" max="16138" width="6.28515625" style="200" customWidth="1"/>
    <col min="16139" max="16139" width="30.42578125" style="200" customWidth="1"/>
    <col min="16140" max="16140" width="8" style="200" customWidth="1"/>
    <col min="16141" max="16141" width="7.42578125" style="200" customWidth="1"/>
    <col min="16142" max="16142" width="30.5703125" style="200" customWidth="1"/>
    <col min="16143" max="16143" width="15.85546875" style="200" customWidth="1"/>
    <col min="16144" max="16145" width="10.7109375" style="200" customWidth="1"/>
    <col min="16146" max="16146" width="21.42578125" style="200" customWidth="1"/>
    <col min="16147" max="16147" width="8.85546875" style="200" customWidth="1"/>
    <col min="16148" max="16148" width="16.28515625" style="200" customWidth="1"/>
    <col min="16149" max="16149" width="16" style="200" customWidth="1"/>
    <col min="16150" max="16384" width="11.42578125" style="200"/>
  </cols>
  <sheetData>
    <row r="1" spans="1:21" s="92" customFormat="1" ht="31.5" customHeight="1" x14ac:dyDescent="0.25">
      <c r="A1" s="1097"/>
      <c r="B1" s="1098"/>
      <c r="C1" s="1056" t="s">
        <v>55</v>
      </c>
      <c r="D1" s="1056"/>
      <c r="E1" s="1056"/>
      <c r="F1" s="1056"/>
      <c r="G1" s="1056"/>
      <c r="H1" s="1056"/>
      <c r="I1" s="1056"/>
      <c r="J1" s="1056"/>
      <c r="K1" s="1056"/>
      <c r="L1" s="1056"/>
      <c r="M1" s="1056"/>
      <c r="N1" s="1056"/>
      <c r="O1" s="1056"/>
      <c r="P1" s="1056"/>
      <c r="Q1" s="1056"/>
      <c r="R1" s="1056"/>
      <c r="S1" s="1056"/>
      <c r="T1" s="1056"/>
      <c r="U1" s="79" t="s">
        <v>56</v>
      </c>
    </row>
    <row r="2" spans="1:21" s="92" customFormat="1" ht="31.5" customHeight="1" x14ac:dyDescent="0.25">
      <c r="A2" s="1231"/>
      <c r="B2" s="1034"/>
      <c r="C2" s="1232" t="s">
        <v>57</v>
      </c>
      <c r="D2" s="1232"/>
      <c r="E2" s="1232"/>
      <c r="F2" s="1232"/>
      <c r="G2" s="1232"/>
      <c r="H2" s="1232"/>
      <c r="I2" s="1232"/>
      <c r="J2" s="1232"/>
      <c r="K2" s="1232"/>
      <c r="L2" s="1232"/>
      <c r="M2" s="1232"/>
      <c r="N2" s="1232"/>
      <c r="O2" s="1232"/>
      <c r="P2" s="1232"/>
      <c r="Q2" s="1232"/>
      <c r="R2" s="1232"/>
      <c r="S2" s="1232"/>
      <c r="T2" s="1232"/>
      <c r="U2" s="835" t="s">
        <v>826</v>
      </c>
    </row>
    <row r="3" spans="1:21" s="92" customFormat="1" x14ac:dyDescent="0.25">
      <c r="A3" s="1100" t="s">
        <v>827</v>
      </c>
      <c r="B3" s="1100"/>
      <c r="C3" s="1100"/>
      <c r="D3" s="1100"/>
      <c r="E3" s="1100"/>
      <c r="F3" s="1100" t="s">
        <v>828</v>
      </c>
      <c r="G3" s="1100"/>
      <c r="H3" s="1100"/>
      <c r="I3" s="1100"/>
      <c r="J3" s="1100"/>
      <c r="K3" s="1100"/>
      <c r="L3" s="1100"/>
      <c r="M3" s="1100"/>
      <c r="N3" s="1100"/>
      <c r="O3" s="1100"/>
      <c r="P3" s="1100"/>
      <c r="Q3" s="1100"/>
      <c r="R3" s="1100"/>
      <c r="S3" s="1100"/>
      <c r="T3" s="1100"/>
      <c r="U3" s="1100"/>
    </row>
    <row r="4" spans="1:21" s="83" customFormat="1" ht="12" x14ac:dyDescent="0.25">
      <c r="A4" s="1226" t="s">
        <v>314</v>
      </c>
      <c r="B4" s="1226"/>
      <c r="C4" s="1226" t="s">
        <v>315</v>
      </c>
      <c r="D4" s="1226" t="s">
        <v>829</v>
      </c>
      <c r="E4" s="1226"/>
      <c r="F4" s="1226"/>
      <c r="G4" s="1226" t="s">
        <v>317</v>
      </c>
      <c r="H4" s="1229" t="s">
        <v>65</v>
      </c>
      <c r="I4" s="1229" t="s">
        <v>66</v>
      </c>
      <c r="J4" s="1229" t="s">
        <v>67</v>
      </c>
      <c r="K4" s="1226" t="s">
        <v>68</v>
      </c>
      <c r="L4" s="1230" t="s">
        <v>69</v>
      </c>
      <c r="M4" s="1230" t="s">
        <v>70</v>
      </c>
      <c r="N4" s="1226" t="s">
        <v>71</v>
      </c>
      <c r="O4" s="1226" t="s">
        <v>72</v>
      </c>
      <c r="P4" s="1226" t="s">
        <v>73</v>
      </c>
      <c r="Q4" s="1226"/>
      <c r="R4" s="1226" t="s">
        <v>74</v>
      </c>
      <c r="S4" s="1226" t="s">
        <v>75</v>
      </c>
      <c r="T4" s="1227" t="s">
        <v>76</v>
      </c>
      <c r="U4" s="1226" t="s">
        <v>77</v>
      </c>
    </row>
    <row r="5" spans="1:21" s="83" customFormat="1" ht="36" x14ac:dyDescent="0.25">
      <c r="A5" s="852" t="s">
        <v>318</v>
      </c>
      <c r="B5" s="852" t="s">
        <v>319</v>
      </c>
      <c r="C5" s="1226"/>
      <c r="D5" s="853" t="s">
        <v>777</v>
      </c>
      <c r="E5" s="853" t="s">
        <v>178</v>
      </c>
      <c r="F5" s="853" t="s">
        <v>179</v>
      </c>
      <c r="G5" s="1226"/>
      <c r="H5" s="1229"/>
      <c r="I5" s="1229"/>
      <c r="J5" s="1229"/>
      <c r="K5" s="1226"/>
      <c r="L5" s="1230"/>
      <c r="M5" s="1230"/>
      <c r="N5" s="1226"/>
      <c r="O5" s="1226"/>
      <c r="P5" s="852" t="s">
        <v>82</v>
      </c>
      <c r="Q5" s="852" t="s">
        <v>83</v>
      </c>
      <c r="R5" s="1226"/>
      <c r="S5" s="1226"/>
      <c r="T5" s="1227"/>
      <c r="U5" s="1226"/>
    </row>
    <row r="6" spans="1:21" s="92" customFormat="1" ht="38.25" customHeight="1" x14ac:dyDescent="0.25">
      <c r="A6" s="1091" t="s">
        <v>830</v>
      </c>
      <c r="B6" s="1091" t="s">
        <v>2837</v>
      </c>
      <c r="C6" s="1224" t="s">
        <v>2838</v>
      </c>
      <c r="D6" s="1091" t="s">
        <v>831</v>
      </c>
      <c r="E6" s="1091" t="s">
        <v>832</v>
      </c>
      <c r="F6" s="832" t="s">
        <v>2839</v>
      </c>
      <c r="G6" s="1224" t="s">
        <v>833</v>
      </c>
      <c r="H6" s="1090" t="s">
        <v>91</v>
      </c>
      <c r="I6" s="1090" t="s">
        <v>92</v>
      </c>
      <c r="J6" s="1090" t="s">
        <v>834</v>
      </c>
      <c r="K6" s="1091" t="s">
        <v>2840</v>
      </c>
      <c r="L6" s="1090" t="s">
        <v>835</v>
      </c>
      <c r="M6" s="1090" t="s">
        <v>96</v>
      </c>
      <c r="N6" s="1091" t="s">
        <v>836</v>
      </c>
      <c r="O6" s="1091" t="s">
        <v>837</v>
      </c>
      <c r="P6" s="1225" t="s">
        <v>838</v>
      </c>
      <c r="Q6" s="1225" t="s">
        <v>839</v>
      </c>
      <c r="R6" s="1091" t="s">
        <v>840</v>
      </c>
      <c r="S6" s="1093">
        <v>1</v>
      </c>
      <c r="T6" s="1093">
        <v>1</v>
      </c>
      <c r="U6" s="1135" t="s">
        <v>2548</v>
      </c>
    </row>
    <row r="7" spans="1:21" s="92" customFormat="1" ht="51" x14ac:dyDescent="0.25">
      <c r="A7" s="1091"/>
      <c r="B7" s="1091"/>
      <c r="C7" s="1224"/>
      <c r="D7" s="1091"/>
      <c r="E7" s="1091"/>
      <c r="F7" s="832" t="s">
        <v>841</v>
      </c>
      <c r="G7" s="1224"/>
      <c r="H7" s="1090"/>
      <c r="I7" s="1090"/>
      <c r="J7" s="1090"/>
      <c r="K7" s="1091"/>
      <c r="L7" s="1090"/>
      <c r="M7" s="1090"/>
      <c r="N7" s="1091"/>
      <c r="O7" s="1091"/>
      <c r="P7" s="1225"/>
      <c r="Q7" s="1225"/>
      <c r="R7" s="1091"/>
      <c r="S7" s="1093"/>
      <c r="T7" s="1093"/>
      <c r="U7" s="1135"/>
    </row>
    <row r="8" spans="1:21" s="92" customFormat="1" x14ac:dyDescent="0.25">
      <c r="A8" s="1091"/>
      <c r="B8" s="1091"/>
      <c r="C8" s="1224"/>
      <c r="D8" s="1091"/>
      <c r="E8" s="1091" t="s">
        <v>842</v>
      </c>
      <c r="F8" s="1091"/>
      <c r="G8" s="1224"/>
      <c r="H8" s="1090"/>
      <c r="I8" s="1090"/>
      <c r="J8" s="1090"/>
      <c r="K8" s="1091"/>
      <c r="L8" s="1090"/>
      <c r="M8" s="1090"/>
      <c r="N8" s="1091"/>
      <c r="O8" s="1091"/>
      <c r="P8" s="1225"/>
      <c r="Q8" s="1225"/>
      <c r="R8" s="1091"/>
      <c r="S8" s="1093"/>
      <c r="T8" s="1093"/>
      <c r="U8" s="1135"/>
    </row>
    <row r="9" spans="1:21" s="92" customFormat="1" x14ac:dyDescent="0.25">
      <c r="A9" s="1091"/>
      <c r="B9" s="1091"/>
      <c r="C9" s="1224"/>
      <c r="D9" s="1091"/>
      <c r="E9" s="1091"/>
      <c r="F9" s="1091"/>
      <c r="G9" s="1224"/>
      <c r="H9" s="1090"/>
      <c r="I9" s="1090"/>
      <c r="J9" s="1090"/>
      <c r="K9" s="1091"/>
      <c r="L9" s="1090"/>
      <c r="M9" s="1090"/>
      <c r="N9" s="1091"/>
      <c r="O9" s="1091"/>
      <c r="P9" s="1225"/>
      <c r="Q9" s="1225"/>
      <c r="R9" s="1091"/>
      <c r="S9" s="1093"/>
      <c r="T9" s="1093"/>
      <c r="U9" s="1135"/>
    </row>
    <row r="10" spans="1:21" s="92" customFormat="1" ht="76.5" customHeight="1" x14ac:dyDescent="0.25">
      <c r="A10" s="1091"/>
      <c r="B10" s="1091"/>
      <c r="C10" s="1224"/>
      <c r="D10" s="1091"/>
      <c r="E10" s="1091" t="s">
        <v>843</v>
      </c>
      <c r="F10" s="1091"/>
      <c r="G10" s="1224"/>
      <c r="H10" s="1090"/>
      <c r="I10" s="1090"/>
      <c r="J10" s="1090"/>
      <c r="K10" s="1091"/>
      <c r="L10" s="1090"/>
      <c r="M10" s="1090"/>
      <c r="N10" s="1091"/>
      <c r="O10" s="1091"/>
      <c r="P10" s="1225"/>
      <c r="Q10" s="1225"/>
      <c r="R10" s="1091"/>
      <c r="S10" s="1093"/>
      <c r="T10" s="1093"/>
      <c r="U10" s="1135"/>
    </row>
    <row r="11" spans="1:21" s="92" customFormat="1" ht="12.75" hidden="1" customHeight="1" x14ac:dyDescent="0.25">
      <c r="A11" s="1091"/>
      <c r="B11" s="1091"/>
      <c r="C11" s="1224"/>
      <c r="D11" s="1091"/>
      <c r="E11" s="1091"/>
      <c r="F11" s="1091"/>
      <c r="G11" s="1224"/>
      <c r="H11" s="1090"/>
      <c r="I11" s="1090"/>
      <c r="J11" s="1090"/>
      <c r="K11" s="1091"/>
      <c r="L11" s="1090"/>
      <c r="M11" s="1090"/>
      <c r="N11" s="1224" t="s">
        <v>844</v>
      </c>
      <c r="O11" s="1091" t="s">
        <v>845</v>
      </c>
      <c r="P11" s="1091" t="s">
        <v>838</v>
      </c>
      <c r="Q11" s="1225" t="s">
        <v>839</v>
      </c>
      <c r="R11" s="1091" t="s">
        <v>846</v>
      </c>
      <c r="S11" s="1221">
        <v>1</v>
      </c>
      <c r="T11" s="1093">
        <v>1</v>
      </c>
      <c r="U11" s="1135"/>
    </row>
    <row r="12" spans="1:21" s="92" customFormat="1" ht="12.75" hidden="1" customHeight="1" x14ac:dyDescent="0.25">
      <c r="A12" s="1091"/>
      <c r="B12" s="1091"/>
      <c r="C12" s="1224"/>
      <c r="D12" s="1091"/>
      <c r="E12" s="708"/>
      <c r="F12" s="526"/>
      <c r="G12" s="1224"/>
      <c r="H12" s="1090"/>
      <c r="I12" s="1090"/>
      <c r="J12" s="1090"/>
      <c r="K12" s="1091"/>
      <c r="L12" s="1090"/>
      <c r="M12" s="1090"/>
      <c r="N12" s="1224"/>
      <c r="O12" s="1091"/>
      <c r="P12" s="1091"/>
      <c r="Q12" s="1225"/>
      <c r="R12" s="1091"/>
      <c r="S12" s="1221"/>
      <c r="T12" s="1093"/>
      <c r="U12" s="1135"/>
    </row>
    <row r="13" spans="1:21" s="199" customFormat="1" ht="12.75" hidden="1" customHeight="1" x14ac:dyDescent="0.25">
      <c r="A13" s="1091"/>
      <c r="B13" s="1091"/>
      <c r="C13" s="1224"/>
      <c r="D13" s="1091"/>
      <c r="E13" s="708"/>
      <c r="F13" s="526"/>
      <c r="G13" s="1224"/>
      <c r="H13" s="1090"/>
      <c r="I13" s="1090"/>
      <c r="J13" s="1090"/>
      <c r="K13" s="1091"/>
      <c r="L13" s="1090"/>
      <c r="M13" s="1090"/>
      <c r="N13" s="1224"/>
      <c r="O13" s="1091"/>
      <c r="P13" s="1091"/>
      <c r="Q13" s="1225"/>
      <c r="R13" s="1091"/>
      <c r="S13" s="1221"/>
      <c r="T13" s="1093"/>
      <c r="U13" s="1135"/>
    </row>
    <row r="14" spans="1:21" s="92" customFormat="1" ht="76.5" x14ac:dyDescent="0.25">
      <c r="A14" s="1091" t="s">
        <v>847</v>
      </c>
      <c r="B14" s="1091" t="s">
        <v>848</v>
      </c>
      <c r="C14" s="1091" t="s">
        <v>2841</v>
      </c>
      <c r="D14" s="832" t="s">
        <v>849</v>
      </c>
      <c r="E14" s="832" t="s">
        <v>850</v>
      </c>
      <c r="F14" s="832"/>
      <c r="G14" s="1091" t="s">
        <v>851</v>
      </c>
      <c r="H14" s="1090" t="s">
        <v>341</v>
      </c>
      <c r="I14" s="1090" t="s">
        <v>852</v>
      </c>
      <c r="J14" s="1090" t="s">
        <v>853</v>
      </c>
      <c r="K14" s="1224" t="s">
        <v>854</v>
      </c>
      <c r="L14" s="1090" t="s">
        <v>855</v>
      </c>
      <c r="M14" s="1090" t="s">
        <v>785</v>
      </c>
      <c r="N14" s="1224"/>
      <c r="O14" s="1091"/>
      <c r="P14" s="1091"/>
      <c r="Q14" s="1225"/>
      <c r="R14" s="1091"/>
      <c r="S14" s="1221"/>
      <c r="T14" s="1093"/>
      <c r="U14" s="1135"/>
    </row>
    <row r="15" spans="1:21" s="92" customFormat="1" ht="38.25" x14ac:dyDescent="0.25">
      <c r="A15" s="1091"/>
      <c r="B15" s="1091"/>
      <c r="C15" s="1091"/>
      <c r="D15" s="832" t="s">
        <v>856</v>
      </c>
      <c r="E15" s="832" t="s">
        <v>857</v>
      </c>
      <c r="F15" s="832"/>
      <c r="G15" s="1091"/>
      <c r="H15" s="1090"/>
      <c r="I15" s="1090"/>
      <c r="J15" s="1090"/>
      <c r="K15" s="1224"/>
      <c r="L15" s="1090"/>
      <c r="M15" s="1090"/>
      <c r="N15" s="1224"/>
      <c r="O15" s="1091"/>
      <c r="P15" s="1091"/>
      <c r="Q15" s="1225"/>
      <c r="R15" s="1091"/>
      <c r="S15" s="1221"/>
      <c r="T15" s="1093"/>
      <c r="U15" s="1135"/>
    </row>
    <row r="16" spans="1:21" s="92" customFormat="1" ht="51" x14ac:dyDescent="0.25">
      <c r="A16" s="1091"/>
      <c r="B16" s="1091"/>
      <c r="C16" s="1091"/>
      <c r="D16" s="832" t="s">
        <v>2842</v>
      </c>
      <c r="E16" s="832" t="s">
        <v>858</v>
      </c>
      <c r="F16" s="838"/>
      <c r="G16" s="1091"/>
      <c r="H16" s="1090"/>
      <c r="I16" s="1090"/>
      <c r="J16" s="1090"/>
      <c r="K16" s="1224"/>
      <c r="L16" s="1090"/>
      <c r="M16" s="1090"/>
      <c r="N16" s="1224"/>
      <c r="O16" s="1091"/>
      <c r="P16" s="1091"/>
      <c r="Q16" s="1225"/>
      <c r="R16" s="1091"/>
      <c r="S16" s="1221"/>
      <c r="T16" s="1093"/>
      <c r="U16" s="1135"/>
    </row>
    <row r="17" spans="1:21" s="92" customFormat="1" ht="38.25" x14ac:dyDescent="0.25">
      <c r="A17" s="1091"/>
      <c r="B17" s="1091"/>
      <c r="C17" s="1091"/>
      <c r="D17" s="832" t="s">
        <v>859</v>
      </c>
      <c r="E17" s="832"/>
      <c r="F17" s="832"/>
      <c r="G17" s="1091"/>
      <c r="H17" s="1090"/>
      <c r="I17" s="1090"/>
      <c r="J17" s="1090"/>
      <c r="K17" s="1224"/>
      <c r="L17" s="1090"/>
      <c r="M17" s="1090"/>
      <c r="N17" s="1224"/>
      <c r="O17" s="1091"/>
      <c r="P17" s="1091"/>
      <c r="Q17" s="1225"/>
      <c r="R17" s="1091"/>
      <c r="S17" s="1221"/>
      <c r="T17" s="1093"/>
      <c r="U17" s="1135"/>
    </row>
    <row r="18" spans="1:21" x14ac:dyDescent="0.25">
      <c r="A18" s="1091" t="s">
        <v>860</v>
      </c>
      <c r="B18" s="1091" t="s">
        <v>861</v>
      </c>
      <c r="C18" s="1091" t="s">
        <v>2841</v>
      </c>
      <c r="D18" s="1091" t="s">
        <v>862</v>
      </c>
      <c r="E18" s="1223" t="s">
        <v>863</v>
      </c>
      <c r="F18" s="1222"/>
      <c r="G18" s="1091" t="s">
        <v>864</v>
      </c>
      <c r="H18" s="1090" t="s">
        <v>91</v>
      </c>
      <c r="I18" s="1090" t="s">
        <v>92</v>
      </c>
      <c r="J18" s="1090" t="s">
        <v>834</v>
      </c>
      <c r="K18" s="1091" t="s">
        <v>865</v>
      </c>
      <c r="L18" s="1136" t="s">
        <v>835</v>
      </c>
      <c r="M18" s="1090" t="s">
        <v>96</v>
      </c>
      <c r="N18" s="1091" t="s">
        <v>836</v>
      </c>
      <c r="O18" s="1092" t="s">
        <v>837</v>
      </c>
      <c r="P18" s="1091" t="s">
        <v>838</v>
      </c>
      <c r="Q18" s="1091" t="s">
        <v>839</v>
      </c>
      <c r="R18" s="1091" t="s">
        <v>840</v>
      </c>
      <c r="S18" s="1221">
        <v>1</v>
      </c>
      <c r="T18" s="1228">
        <v>1</v>
      </c>
      <c r="U18" s="1135"/>
    </row>
    <row r="19" spans="1:21" x14ac:dyDescent="0.25">
      <c r="A19" s="1091"/>
      <c r="B19" s="1091"/>
      <c r="C19" s="1091"/>
      <c r="D19" s="1091"/>
      <c r="E19" s="1223"/>
      <c r="F19" s="1222"/>
      <c r="G19" s="1091"/>
      <c r="H19" s="1090"/>
      <c r="I19" s="1090"/>
      <c r="J19" s="1090"/>
      <c r="K19" s="1091"/>
      <c r="L19" s="1136"/>
      <c r="M19" s="1090"/>
      <c r="N19" s="1091"/>
      <c r="O19" s="1092"/>
      <c r="P19" s="1091"/>
      <c r="Q19" s="1091"/>
      <c r="R19" s="1091"/>
      <c r="S19" s="1221"/>
      <c r="T19" s="1222"/>
      <c r="U19" s="1135"/>
    </row>
    <row r="20" spans="1:21" ht="38.25" x14ac:dyDescent="0.25">
      <c r="A20" s="1091"/>
      <c r="B20" s="1091"/>
      <c r="C20" s="1091"/>
      <c r="D20" s="832" t="s">
        <v>866</v>
      </c>
      <c r="E20" s="832" t="s">
        <v>867</v>
      </c>
      <c r="F20" s="854"/>
      <c r="G20" s="1091"/>
      <c r="H20" s="1090"/>
      <c r="I20" s="1090"/>
      <c r="J20" s="1090"/>
      <c r="K20" s="1091"/>
      <c r="L20" s="1136"/>
      <c r="M20" s="1090"/>
      <c r="N20" s="1091"/>
      <c r="O20" s="1092"/>
      <c r="P20" s="1091"/>
      <c r="Q20" s="1091"/>
      <c r="R20" s="1091"/>
      <c r="S20" s="1221"/>
      <c r="T20" s="1222"/>
      <c r="U20" s="1135"/>
    </row>
    <row r="21" spans="1:21" x14ac:dyDescent="0.25">
      <c r="A21" s="1091"/>
      <c r="B21" s="1091"/>
      <c r="C21" s="1091"/>
      <c r="D21" s="1091" t="s">
        <v>2842</v>
      </c>
      <c r="E21" s="1091" t="s">
        <v>2843</v>
      </c>
      <c r="F21" s="1222"/>
      <c r="G21" s="1091"/>
      <c r="H21" s="1090"/>
      <c r="I21" s="1090"/>
      <c r="J21" s="1090"/>
      <c r="K21" s="1091"/>
      <c r="L21" s="1136"/>
      <c r="M21" s="1090"/>
      <c r="N21" s="1091"/>
      <c r="O21" s="1092"/>
      <c r="P21" s="1091"/>
      <c r="Q21" s="1091"/>
      <c r="R21" s="1091"/>
      <c r="S21" s="1221"/>
      <c r="T21" s="1222"/>
      <c r="U21" s="1135"/>
    </row>
    <row r="22" spans="1:21" x14ac:dyDescent="0.25">
      <c r="A22" s="1091"/>
      <c r="B22" s="1091"/>
      <c r="C22" s="1091"/>
      <c r="D22" s="1091"/>
      <c r="E22" s="1091"/>
      <c r="F22" s="1222"/>
      <c r="G22" s="1091"/>
      <c r="H22" s="1090"/>
      <c r="I22" s="1090"/>
      <c r="J22" s="1090"/>
      <c r="K22" s="1091"/>
      <c r="L22" s="1136"/>
      <c r="M22" s="1090"/>
      <c r="N22" s="1091"/>
      <c r="O22" s="1092"/>
      <c r="P22" s="1091"/>
      <c r="Q22" s="1091"/>
      <c r="R22" s="1091"/>
      <c r="S22" s="1221"/>
      <c r="T22" s="1222"/>
      <c r="U22" s="1135"/>
    </row>
    <row r="23" spans="1:21" x14ac:dyDescent="0.25">
      <c r="A23" s="1091"/>
      <c r="B23" s="1091"/>
      <c r="C23" s="1091"/>
      <c r="D23" s="1091"/>
      <c r="E23" s="1091"/>
      <c r="F23" s="1222"/>
      <c r="G23" s="1091"/>
      <c r="H23" s="1090"/>
      <c r="I23" s="1090"/>
      <c r="J23" s="1090"/>
      <c r="K23" s="1091"/>
      <c r="L23" s="1136"/>
      <c r="M23" s="1090"/>
      <c r="N23" s="1091"/>
      <c r="O23" s="1092"/>
      <c r="P23" s="1091"/>
      <c r="Q23" s="1091"/>
      <c r="R23" s="1091"/>
      <c r="S23" s="1221"/>
      <c r="T23" s="1222"/>
      <c r="U23" s="1135"/>
    </row>
    <row r="24" spans="1:21" ht="51" x14ac:dyDescent="0.25">
      <c r="A24" s="1091"/>
      <c r="B24" s="1091"/>
      <c r="C24" s="1091"/>
      <c r="D24" s="832" t="s">
        <v>868</v>
      </c>
      <c r="E24" s="833"/>
      <c r="F24" s="833"/>
      <c r="G24" s="1091"/>
      <c r="H24" s="1090"/>
      <c r="I24" s="1090"/>
      <c r="J24" s="1090"/>
      <c r="K24" s="1091"/>
      <c r="L24" s="1136"/>
      <c r="M24" s="1090"/>
      <c r="N24" s="1091"/>
      <c r="O24" s="1092"/>
      <c r="P24" s="1091"/>
      <c r="Q24" s="1091"/>
      <c r="R24" s="1091"/>
      <c r="S24" s="1221"/>
      <c r="T24" s="1222"/>
      <c r="U24" s="1135"/>
    </row>
    <row r="26" spans="1:21" s="20" customFormat="1" ht="35.25" customHeight="1" x14ac:dyDescent="0.25">
      <c r="A26" s="411">
        <f>COUNTIF(A6:A24,"*")</f>
        <v>3</v>
      </c>
      <c r="B26" s="19"/>
      <c r="D26" s="18"/>
      <c r="E26" s="18"/>
      <c r="F26" s="18"/>
      <c r="H26" s="21"/>
      <c r="I26" s="18"/>
      <c r="J26" s="18"/>
      <c r="K26" s="18"/>
      <c r="L26" s="22"/>
      <c r="M26" s="22"/>
      <c r="N26" s="411">
        <f>COUNTIF(N6:N24,"*")</f>
        <v>3</v>
      </c>
      <c r="O26" s="23"/>
      <c r="P26" s="23"/>
      <c r="Q26" s="23"/>
      <c r="T26" s="514">
        <f>AVERAGE(T6:T24)</f>
        <v>1</v>
      </c>
    </row>
    <row r="27" spans="1:21" s="76" customFormat="1" ht="27.75" customHeight="1" x14ac:dyDescent="0.2">
      <c r="A27" s="168" t="s">
        <v>2381</v>
      </c>
      <c r="B27" s="168"/>
      <c r="H27" s="412"/>
      <c r="I27" s="168"/>
      <c r="J27" s="168"/>
      <c r="K27" s="168"/>
      <c r="L27" s="413"/>
      <c r="N27" s="168" t="s">
        <v>2382</v>
      </c>
    </row>
    <row r="28" spans="1:21" s="99" customFormat="1" x14ac:dyDescent="0.2">
      <c r="A28" s="110"/>
      <c r="B28" s="110"/>
      <c r="H28" s="114"/>
      <c r="I28" s="110"/>
      <c r="J28" s="110"/>
      <c r="K28" s="110"/>
      <c r="L28" s="109"/>
      <c r="N28" s="110"/>
      <c r="P28" s="45"/>
      <c r="Q28" s="45"/>
    </row>
    <row r="38" spans="14:14" x14ac:dyDescent="0.25">
      <c r="N38" s="51" t="s">
        <v>777</v>
      </c>
    </row>
  </sheetData>
  <mergeCells count="86">
    <mergeCell ref="A1:B2"/>
    <mergeCell ref="C1:T1"/>
    <mergeCell ref="C2:T2"/>
    <mergeCell ref="A3:E3"/>
    <mergeCell ref="F3:U3"/>
    <mergeCell ref="A4:B4"/>
    <mergeCell ref="C4:C5"/>
    <mergeCell ref="D4:F4"/>
    <mergeCell ref="G4:G5"/>
    <mergeCell ref="H4:H5"/>
    <mergeCell ref="I4:I5"/>
    <mergeCell ref="J4:J5"/>
    <mergeCell ref="K4:K5"/>
    <mergeCell ref="L4:L5"/>
    <mergeCell ref="M4:M5"/>
    <mergeCell ref="L6:L13"/>
    <mergeCell ref="M6:M13"/>
    <mergeCell ref="Q11:Q17"/>
    <mergeCell ref="Q6:Q10"/>
    <mergeCell ref="U4:U5"/>
    <mergeCell ref="N4:N5"/>
    <mergeCell ref="O4:O5"/>
    <mergeCell ref="P4:Q4"/>
    <mergeCell ref="R4:R5"/>
    <mergeCell ref="S4:S5"/>
    <mergeCell ref="T4:T5"/>
    <mergeCell ref="U6:U24"/>
    <mergeCell ref="S18:S24"/>
    <mergeCell ref="T18:T24"/>
    <mergeCell ref="O18:O24"/>
    <mergeCell ref="P18:P24"/>
    <mergeCell ref="A6:A13"/>
    <mergeCell ref="B6:B13"/>
    <mergeCell ref="C6:C13"/>
    <mergeCell ref="D6:D13"/>
    <mergeCell ref="J14:J17"/>
    <mergeCell ref="E6:E7"/>
    <mergeCell ref="G6:G13"/>
    <mergeCell ref="A14:A17"/>
    <mergeCell ref="B14:B17"/>
    <mergeCell ref="C14:C17"/>
    <mergeCell ref="G14:G17"/>
    <mergeCell ref="H14:H17"/>
    <mergeCell ref="H6:H13"/>
    <mergeCell ref="I6:I13"/>
    <mergeCell ref="J6:J13"/>
    <mergeCell ref="E8:E9"/>
    <mergeCell ref="F8:F9"/>
    <mergeCell ref="E10:E11"/>
    <mergeCell ref="F10:F11"/>
    <mergeCell ref="T11:T17"/>
    <mergeCell ref="I14:I17"/>
    <mergeCell ref="K14:K17"/>
    <mergeCell ref="L14:L17"/>
    <mergeCell ref="M14:M17"/>
    <mergeCell ref="N11:N17"/>
    <mergeCell ref="O11:O17"/>
    <mergeCell ref="P11:P17"/>
    <mergeCell ref="N6:N10"/>
    <mergeCell ref="O6:O10"/>
    <mergeCell ref="P6:P10"/>
    <mergeCell ref="S6:S10"/>
    <mergeCell ref="K6:K13"/>
    <mergeCell ref="A18:A24"/>
    <mergeCell ref="B18:B24"/>
    <mergeCell ref="C18:C24"/>
    <mergeCell ref="D18:D19"/>
    <mergeCell ref="E18:E19"/>
    <mergeCell ref="D21:D23"/>
    <mergeCell ref="E21:E23"/>
    <mergeCell ref="F21:F23"/>
    <mergeCell ref="M18:M24"/>
    <mergeCell ref="N18:N24"/>
    <mergeCell ref="G18:G24"/>
    <mergeCell ref="H18:H24"/>
    <mergeCell ref="I18:I24"/>
    <mergeCell ref="J18:J24"/>
    <mergeCell ref="K18:K24"/>
    <mergeCell ref="L18:L24"/>
    <mergeCell ref="F18:F19"/>
    <mergeCell ref="Q18:Q24"/>
    <mergeCell ref="R18:R24"/>
    <mergeCell ref="T6:T10"/>
    <mergeCell ref="R6:R10"/>
    <mergeCell ref="R11:R17"/>
    <mergeCell ref="S11:S1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05"/>
  <sheetViews>
    <sheetView showGridLines="0" zoomScale="90" zoomScaleNormal="90" workbookViewId="0">
      <selection activeCell="A3" sqref="A3:U31"/>
    </sheetView>
  </sheetViews>
  <sheetFormatPr baseColWidth="10" defaultColWidth="11.42578125" defaultRowHeight="15" x14ac:dyDescent="0.25"/>
  <cols>
    <col min="1" max="1" width="14.42578125" style="134" customWidth="1"/>
    <col min="2" max="2" width="19.140625" customWidth="1"/>
    <col min="3" max="3" width="16.140625" customWidth="1"/>
    <col min="4" max="4" width="12.140625" customWidth="1"/>
    <col min="5" max="5" width="21" customWidth="1"/>
    <col min="6" max="6" width="19" customWidth="1"/>
    <col min="7" max="7" width="14.85546875" customWidth="1"/>
    <col min="8" max="8" width="4.28515625" customWidth="1"/>
    <col min="9" max="10" width="4.42578125" customWidth="1"/>
    <col min="11" max="11" width="32.7109375" customWidth="1"/>
    <col min="12" max="12" width="7.28515625" customWidth="1"/>
    <col min="13" max="13" width="4.7109375" customWidth="1"/>
    <col min="14" max="14" width="29.28515625" customWidth="1"/>
    <col min="15" max="15" width="14.42578125" customWidth="1"/>
    <col min="17" max="17" width="12.5703125" customWidth="1"/>
    <col min="18" max="18" width="14" customWidth="1"/>
    <col min="19" max="19" width="5.7109375" bestFit="1" customWidth="1"/>
    <col min="20" max="20" width="13.5703125" style="529" bestFit="1" customWidth="1"/>
    <col min="21" max="21" width="36.140625" style="224" customWidth="1"/>
    <col min="257" max="257" width="14.42578125" customWidth="1"/>
    <col min="258" max="258" width="14.28515625" customWidth="1"/>
    <col min="259" max="259" width="16.140625" customWidth="1"/>
    <col min="260" max="260" width="12.140625" customWidth="1"/>
    <col min="261" max="261" width="12.42578125" customWidth="1"/>
    <col min="262" max="262" width="12.85546875" customWidth="1"/>
    <col min="263" max="263" width="14.85546875" customWidth="1"/>
    <col min="264" max="264" width="4.28515625" customWidth="1"/>
    <col min="265" max="266" width="4.42578125" customWidth="1"/>
    <col min="267" max="267" width="20.85546875" customWidth="1"/>
    <col min="268" max="268" width="7.28515625" customWidth="1"/>
    <col min="269" max="269" width="4.7109375" customWidth="1"/>
    <col min="270" max="270" width="24.5703125" customWidth="1"/>
    <col min="271" max="271" width="14.42578125" customWidth="1"/>
    <col min="273" max="273" width="12.5703125" customWidth="1"/>
    <col min="274" max="274" width="14" customWidth="1"/>
    <col min="276" max="276" width="14.42578125" customWidth="1"/>
    <col min="277" max="277" width="24.28515625" customWidth="1"/>
    <col min="513" max="513" width="14.42578125" customWidth="1"/>
    <col min="514" max="514" width="14.28515625" customWidth="1"/>
    <col min="515" max="515" width="16.140625" customWidth="1"/>
    <col min="516" max="516" width="12.140625" customWidth="1"/>
    <col min="517" max="517" width="12.42578125" customWidth="1"/>
    <col min="518" max="518" width="12.85546875" customWidth="1"/>
    <col min="519" max="519" width="14.85546875" customWidth="1"/>
    <col min="520" max="520" width="4.28515625" customWidth="1"/>
    <col min="521" max="522" width="4.42578125" customWidth="1"/>
    <col min="523" max="523" width="20.85546875" customWidth="1"/>
    <col min="524" max="524" width="7.28515625" customWidth="1"/>
    <col min="525" max="525" width="4.7109375" customWidth="1"/>
    <col min="526" max="526" width="24.5703125" customWidth="1"/>
    <col min="527" max="527" width="14.42578125" customWidth="1"/>
    <col min="529" max="529" width="12.5703125" customWidth="1"/>
    <col min="530" max="530" width="14" customWidth="1"/>
    <col min="532" max="532" width="14.42578125" customWidth="1"/>
    <col min="533" max="533" width="24.28515625" customWidth="1"/>
    <col min="769" max="769" width="14.42578125" customWidth="1"/>
    <col min="770" max="770" width="14.28515625" customWidth="1"/>
    <col min="771" max="771" width="16.140625" customWidth="1"/>
    <col min="772" max="772" width="12.140625" customWidth="1"/>
    <col min="773" max="773" width="12.42578125" customWidth="1"/>
    <col min="774" max="774" width="12.85546875" customWidth="1"/>
    <col min="775" max="775" width="14.85546875" customWidth="1"/>
    <col min="776" max="776" width="4.28515625" customWidth="1"/>
    <col min="777" max="778" width="4.42578125" customWidth="1"/>
    <col min="779" max="779" width="20.85546875" customWidth="1"/>
    <col min="780" max="780" width="7.28515625" customWidth="1"/>
    <col min="781" max="781" width="4.7109375" customWidth="1"/>
    <col min="782" max="782" width="24.5703125" customWidth="1"/>
    <col min="783" max="783" width="14.42578125" customWidth="1"/>
    <col min="785" max="785" width="12.5703125" customWidth="1"/>
    <col min="786" max="786" width="14" customWidth="1"/>
    <col min="788" max="788" width="14.42578125" customWidth="1"/>
    <col min="789" max="789" width="24.28515625" customWidth="1"/>
    <col min="1025" max="1025" width="14.42578125" customWidth="1"/>
    <col min="1026" max="1026" width="14.28515625" customWidth="1"/>
    <col min="1027" max="1027" width="16.140625" customWidth="1"/>
    <col min="1028" max="1028" width="12.140625" customWidth="1"/>
    <col min="1029" max="1029" width="12.42578125" customWidth="1"/>
    <col min="1030" max="1030" width="12.85546875" customWidth="1"/>
    <col min="1031" max="1031" width="14.85546875" customWidth="1"/>
    <col min="1032" max="1032" width="4.28515625" customWidth="1"/>
    <col min="1033" max="1034" width="4.42578125" customWidth="1"/>
    <col min="1035" max="1035" width="20.85546875" customWidth="1"/>
    <col min="1036" max="1036" width="7.28515625" customWidth="1"/>
    <col min="1037" max="1037" width="4.7109375" customWidth="1"/>
    <col min="1038" max="1038" width="24.5703125" customWidth="1"/>
    <col min="1039" max="1039" width="14.42578125" customWidth="1"/>
    <col min="1041" max="1041" width="12.5703125" customWidth="1"/>
    <col min="1042" max="1042" width="14" customWidth="1"/>
    <col min="1044" max="1044" width="14.42578125" customWidth="1"/>
    <col min="1045" max="1045" width="24.28515625" customWidth="1"/>
    <col min="1281" max="1281" width="14.42578125" customWidth="1"/>
    <col min="1282" max="1282" width="14.28515625" customWidth="1"/>
    <col min="1283" max="1283" width="16.140625" customWidth="1"/>
    <col min="1284" max="1284" width="12.140625" customWidth="1"/>
    <col min="1285" max="1285" width="12.42578125" customWidth="1"/>
    <col min="1286" max="1286" width="12.85546875" customWidth="1"/>
    <col min="1287" max="1287" width="14.85546875" customWidth="1"/>
    <col min="1288" max="1288" width="4.28515625" customWidth="1"/>
    <col min="1289" max="1290" width="4.42578125" customWidth="1"/>
    <col min="1291" max="1291" width="20.85546875" customWidth="1"/>
    <col min="1292" max="1292" width="7.28515625" customWidth="1"/>
    <col min="1293" max="1293" width="4.7109375" customWidth="1"/>
    <col min="1294" max="1294" width="24.5703125" customWidth="1"/>
    <col min="1295" max="1295" width="14.42578125" customWidth="1"/>
    <col min="1297" max="1297" width="12.5703125" customWidth="1"/>
    <col min="1298" max="1298" width="14" customWidth="1"/>
    <col min="1300" max="1300" width="14.42578125" customWidth="1"/>
    <col min="1301" max="1301" width="24.28515625" customWidth="1"/>
    <col min="1537" max="1537" width="14.42578125" customWidth="1"/>
    <col min="1538" max="1538" width="14.28515625" customWidth="1"/>
    <col min="1539" max="1539" width="16.140625" customWidth="1"/>
    <col min="1540" max="1540" width="12.140625" customWidth="1"/>
    <col min="1541" max="1541" width="12.42578125" customWidth="1"/>
    <col min="1542" max="1542" width="12.85546875" customWidth="1"/>
    <col min="1543" max="1543" width="14.85546875" customWidth="1"/>
    <col min="1544" max="1544" width="4.28515625" customWidth="1"/>
    <col min="1545" max="1546" width="4.42578125" customWidth="1"/>
    <col min="1547" max="1547" width="20.85546875" customWidth="1"/>
    <col min="1548" max="1548" width="7.28515625" customWidth="1"/>
    <col min="1549" max="1549" width="4.7109375" customWidth="1"/>
    <col min="1550" max="1550" width="24.5703125" customWidth="1"/>
    <col min="1551" max="1551" width="14.42578125" customWidth="1"/>
    <col min="1553" max="1553" width="12.5703125" customWidth="1"/>
    <col min="1554" max="1554" width="14" customWidth="1"/>
    <col min="1556" max="1556" width="14.42578125" customWidth="1"/>
    <col min="1557" max="1557" width="24.28515625" customWidth="1"/>
    <col min="1793" max="1793" width="14.42578125" customWidth="1"/>
    <col min="1794" max="1794" width="14.28515625" customWidth="1"/>
    <col min="1795" max="1795" width="16.140625" customWidth="1"/>
    <col min="1796" max="1796" width="12.140625" customWidth="1"/>
    <col min="1797" max="1797" width="12.42578125" customWidth="1"/>
    <col min="1798" max="1798" width="12.85546875" customWidth="1"/>
    <col min="1799" max="1799" width="14.85546875" customWidth="1"/>
    <col min="1800" max="1800" width="4.28515625" customWidth="1"/>
    <col min="1801" max="1802" width="4.42578125" customWidth="1"/>
    <col min="1803" max="1803" width="20.85546875" customWidth="1"/>
    <col min="1804" max="1804" width="7.28515625" customWidth="1"/>
    <col min="1805" max="1805" width="4.7109375" customWidth="1"/>
    <col min="1806" max="1806" width="24.5703125" customWidth="1"/>
    <col min="1807" max="1807" width="14.42578125" customWidth="1"/>
    <col min="1809" max="1809" width="12.5703125" customWidth="1"/>
    <col min="1810" max="1810" width="14" customWidth="1"/>
    <col min="1812" max="1812" width="14.42578125" customWidth="1"/>
    <col min="1813" max="1813" width="24.28515625" customWidth="1"/>
    <col min="2049" max="2049" width="14.42578125" customWidth="1"/>
    <col min="2050" max="2050" width="14.28515625" customWidth="1"/>
    <col min="2051" max="2051" width="16.140625" customWidth="1"/>
    <col min="2052" max="2052" width="12.140625" customWidth="1"/>
    <col min="2053" max="2053" width="12.42578125" customWidth="1"/>
    <col min="2054" max="2054" width="12.85546875" customWidth="1"/>
    <col min="2055" max="2055" width="14.85546875" customWidth="1"/>
    <col min="2056" max="2056" width="4.28515625" customWidth="1"/>
    <col min="2057" max="2058" width="4.42578125" customWidth="1"/>
    <col min="2059" max="2059" width="20.85546875" customWidth="1"/>
    <col min="2060" max="2060" width="7.28515625" customWidth="1"/>
    <col min="2061" max="2061" width="4.7109375" customWidth="1"/>
    <col min="2062" max="2062" width="24.5703125" customWidth="1"/>
    <col min="2063" max="2063" width="14.42578125" customWidth="1"/>
    <col min="2065" max="2065" width="12.5703125" customWidth="1"/>
    <col min="2066" max="2066" width="14" customWidth="1"/>
    <col min="2068" max="2068" width="14.42578125" customWidth="1"/>
    <col min="2069" max="2069" width="24.28515625" customWidth="1"/>
    <col min="2305" max="2305" width="14.42578125" customWidth="1"/>
    <col min="2306" max="2306" width="14.28515625" customWidth="1"/>
    <col min="2307" max="2307" width="16.140625" customWidth="1"/>
    <col min="2308" max="2308" width="12.140625" customWidth="1"/>
    <col min="2309" max="2309" width="12.42578125" customWidth="1"/>
    <col min="2310" max="2310" width="12.85546875" customWidth="1"/>
    <col min="2311" max="2311" width="14.85546875" customWidth="1"/>
    <col min="2312" max="2312" width="4.28515625" customWidth="1"/>
    <col min="2313" max="2314" width="4.42578125" customWidth="1"/>
    <col min="2315" max="2315" width="20.85546875" customWidth="1"/>
    <col min="2316" max="2316" width="7.28515625" customWidth="1"/>
    <col min="2317" max="2317" width="4.7109375" customWidth="1"/>
    <col min="2318" max="2318" width="24.5703125" customWidth="1"/>
    <col min="2319" max="2319" width="14.42578125" customWidth="1"/>
    <col min="2321" max="2321" width="12.5703125" customWidth="1"/>
    <col min="2322" max="2322" width="14" customWidth="1"/>
    <col min="2324" max="2324" width="14.42578125" customWidth="1"/>
    <col min="2325" max="2325" width="24.28515625" customWidth="1"/>
    <col min="2561" max="2561" width="14.42578125" customWidth="1"/>
    <col min="2562" max="2562" width="14.28515625" customWidth="1"/>
    <col min="2563" max="2563" width="16.140625" customWidth="1"/>
    <col min="2564" max="2564" width="12.140625" customWidth="1"/>
    <col min="2565" max="2565" width="12.42578125" customWidth="1"/>
    <col min="2566" max="2566" width="12.85546875" customWidth="1"/>
    <col min="2567" max="2567" width="14.85546875" customWidth="1"/>
    <col min="2568" max="2568" width="4.28515625" customWidth="1"/>
    <col min="2569" max="2570" width="4.42578125" customWidth="1"/>
    <col min="2571" max="2571" width="20.85546875" customWidth="1"/>
    <col min="2572" max="2572" width="7.28515625" customWidth="1"/>
    <col min="2573" max="2573" width="4.7109375" customWidth="1"/>
    <col min="2574" max="2574" width="24.5703125" customWidth="1"/>
    <col min="2575" max="2575" width="14.42578125" customWidth="1"/>
    <col min="2577" max="2577" width="12.5703125" customWidth="1"/>
    <col min="2578" max="2578" width="14" customWidth="1"/>
    <col min="2580" max="2580" width="14.42578125" customWidth="1"/>
    <col min="2581" max="2581" width="24.28515625" customWidth="1"/>
    <col min="2817" max="2817" width="14.42578125" customWidth="1"/>
    <col min="2818" max="2818" width="14.28515625" customWidth="1"/>
    <col min="2819" max="2819" width="16.140625" customWidth="1"/>
    <col min="2820" max="2820" width="12.140625" customWidth="1"/>
    <col min="2821" max="2821" width="12.42578125" customWidth="1"/>
    <col min="2822" max="2822" width="12.85546875" customWidth="1"/>
    <col min="2823" max="2823" width="14.85546875" customWidth="1"/>
    <col min="2824" max="2824" width="4.28515625" customWidth="1"/>
    <col min="2825" max="2826" width="4.42578125" customWidth="1"/>
    <col min="2827" max="2827" width="20.85546875" customWidth="1"/>
    <col min="2828" max="2828" width="7.28515625" customWidth="1"/>
    <col min="2829" max="2829" width="4.7109375" customWidth="1"/>
    <col min="2830" max="2830" width="24.5703125" customWidth="1"/>
    <col min="2831" max="2831" width="14.42578125" customWidth="1"/>
    <col min="2833" max="2833" width="12.5703125" customWidth="1"/>
    <col min="2834" max="2834" width="14" customWidth="1"/>
    <col min="2836" max="2836" width="14.42578125" customWidth="1"/>
    <col min="2837" max="2837" width="24.28515625" customWidth="1"/>
    <col min="3073" max="3073" width="14.42578125" customWidth="1"/>
    <col min="3074" max="3074" width="14.28515625" customWidth="1"/>
    <col min="3075" max="3075" width="16.140625" customWidth="1"/>
    <col min="3076" max="3076" width="12.140625" customWidth="1"/>
    <col min="3077" max="3077" width="12.42578125" customWidth="1"/>
    <col min="3078" max="3078" width="12.85546875" customWidth="1"/>
    <col min="3079" max="3079" width="14.85546875" customWidth="1"/>
    <col min="3080" max="3080" width="4.28515625" customWidth="1"/>
    <col min="3081" max="3082" width="4.42578125" customWidth="1"/>
    <col min="3083" max="3083" width="20.85546875" customWidth="1"/>
    <col min="3084" max="3084" width="7.28515625" customWidth="1"/>
    <col min="3085" max="3085" width="4.7109375" customWidth="1"/>
    <col min="3086" max="3086" width="24.5703125" customWidth="1"/>
    <col min="3087" max="3087" width="14.42578125" customWidth="1"/>
    <col min="3089" max="3089" width="12.5703125" customWidth="1"/>
    <col min="3090" max="3090" width="14" customWidth="1"/>
    <col min="3092" max="3092" width="14.42578125" customWidth="1"/>
    <col min="3093" max="3093" width="24.28515625" customWidth="1"/>
    <col min="3329" max="3329" width="14.42578125" customWidth="1"/>
    <col min="3330" max="3330" width="14.28515625" customWidth="1"/>
    <col min="3331" max="3331" width="16.140625" customWidth="1"/>
    <col min="3332" max="3332" width="12.140625" customWidth="1"/>
    <col min="3333" max="3333" width="12.42578125" customWidth="1"/>
    <col min="3334" max="3334" width="12.85546875" customWidth="1"/>
    <col min="3335" max="3335" width="14.85546875" customWidth="1"/>
    <col min="3336" max="3336" width="4.28515625" customWidth="1"/>
    <col min="3337" max="3338" width="4.42578125" customWidth="1"/>
    <col min="3339" max="3339" width="20.85546875" customWidth="1"/>
    <col min="3340" max="3340" width="7.28515625" customWidth="1"/>
    <col min="3341" max="3341" width="4.7109375" customWidth="1"/>
    <col min="3342" max="3342" width="24.5703125" customWidth="1"/>
    <col min="3343" max="3343" width="14.42578125" customWidth="1"/>
    <col min="3345" max="3345" width="12.5703125" customWidth="1"/>
    <col min="3346" max="3346" width="14" customWidth="1"/>
    <col min="3348" max="3348" width="14.42578125" customWidth="1"/>
    <col min="3349" max="3349" width="24.28515625" customWidth="1"/>
    <col min="3585" max="3585" width="14.42578125" customWidth="1"/>
    <col min="3586" max="3586" width="14.28515625" customWidth="1"/>
    <col min="3587" max="3587" width="16.140625" customWidth="1"/>
    <col min="3588" max="3588" width="12.140625" customWidth="1"/>
    <col min="3589" max="3589" width="12.42578125" customWidth="1"/>
    <col min="3590" max="3590" width="12.85546875" customWidth="1"/>
    <col min="3591" max="3591" width="14.85546875" customWidth="1"/>
    <col min="3592" max="3592" width="4.28515625" customWidth="1"/>
    <col min="3593" max="3594" width="4.42578125" customWidth="1"/>
    <col min="3595" max="3595" width="20.85546875" customWidth="1"/>
    <col min="3596" max="3596" width="7.28515625" customWidth="1"/>
    <col min="3597" max="3597" width="4.7109375" customWidth="1"/>
    <col min="3598" max="3598" width="24.5703125" customWidth="1"/>
    <col min="3599" max="3599" width="14.42578125" customWidth="1"/>
    <col min="3601" max="3601" width="12.5703125" customWidth="1"/>
    <col min="3602" max="3602" width="14" customWidth="1"/>
    <col min="3604" max="3604" width="14.42578125" customWidth="1"/>
    <col min="3605" max="3605" width="24.28515625" customWidth="1"/>
    <col min="3841" max="3841" width="14.42578125" customWidth="1"/>
    <col min="3842" max="3842" width="14.28515625" customWidth="1"/>
    <col min="3843" max="3843" width="16.140625" customWidth="1"/>
    <col min="3844" max="3844" width="12.140625" customWidth="1"/>
    <col min="3845" max="3845" width="12.42578125" customWidth="1"/>
    <col min="3846" max="3846" width="12.85546875" customWidth="1"/>
    <col min="3847" max="3847" width="14.85546875" customWidth="1"/>
    <col min="3848" max="3848" width="4.28515625" customWidth="1"/>
    <col min="3849" max="3850" width="4.42578125" customWidth="1"/>
    <col min="3851" max="3851" width="20.85546875" customWidth="1"/>
    <col min="3852" max="3852" width="7.28515625" customWidth="1"/>
    <col min="3853" max="3853" width="4.7109375" customWidth="1"/>
    <col min="3854" max="3854" width="24.5703125" customWidth="1"/>
    <col min="3855" max="3855" width="14.42578125" customWidth="1"/>
    <col min="3857" max="3857" width="12.5703125" customWidth="1"/>
    <col min="3858" max="3858" width="14" customWidth="1"/>
    <col min="3860" max="3860" width="14.42578125" customWidth="1"/>
    <col min="3861" max="3861" width="24.28515625" customWidth="1"/>
    <col min="4097" max="4097" width="14.42578125" customWidth="1"/>
    <col min="4098" max="4098" width="14.28515625" customWidth="1"/>
    <col min="4099" max="4099" width="16.140625" customWidth="1"/>
    <col min="4100" max="4100" width="12.140625" customWidth="1"/>
    <col min="4101" max="4101" width="12.42578125" customWidth="1"/>
    <col min="4102" max="4102" width="12.85546875" customWidth="1"/>
    <col min="4103" max="4103" width="14.85546875" customWidth="1"/>
    <col min="4104" max="4104" width="4.28515625" customWidth="1"/>
    <col min="4105" max="4106" width="4.42578125" customWidth="1"/>
    <col min="4107" max="4107" width="20.85546875" customWidth="1"/>
    <col min="4108" max="4108" width="7.28515625" customWidth="1"/>
    <col min="4109" max="4109" width="4.7109375" customWidth="1"/>
    <col min="4110" max="4110" width="24.5703125" customWidth="1"/>
    <col min="4111" max="4111" width="14.42578125" customWidth="1"/>
    <col min="4113" max="4113" width="12.5703125" customWidth="1"/>
    <col min="4114" max="4114" width="14" customWidth="1"/>
    <col min="4116" max="4116" width="14.42578125" customWidth="1"/>
    <col min="4117" max="4117" width="24.28515625" customWidth="1"/>
    <col min="4353" max="4353" width="14.42578125" customWidth="1"/>
    <col min="4354" max="4354" width="14.28515625" customWidth="1"/>
    <col min="4355" max="4355" width="16.140625" customWidth="1"/>
    <col min="4356" max="4356" width="12.140625" customWidth="1"/>
    <col min="4357" max="4357" width="12.42578125" customWidth="1"/>
    <col min="4358" max="4358" width="12.85546875" customWidth="1"/>
    <col min="4359" max="4359" width="14.85546875" customWidth="1"/>
    <col min="4360" max="4360" width="4.28515625" customWidth="1"/>
    <col min="4361" max="4362" width="4.42578125" customWidth="1"/>
    <col min="4363" max="4363" width="20.85546875" customWidth="1"/>
    <col min="4364" max="4364" width="7.28515625" customWidth="1"/>
    <col min="4365" max="4365" width="4.7109375" customWidth="1"/>
    <col min="4366" max="4366" width="24.5703125" customWidth="1"/>
    <col min="4367" max="4367" width="14.42578125" customWidth="1"/>
    <col min="4369" max="4369" width="12.5703125" customWidth="1"/>
    <col min="4370" max="4370" width="14" customWidth="1"/>
    <col min="4372" max="4372" width="14.42578125" customWidth="1"/>
    <col min="4373" max="4373" width="24.28515625" customWidth="1"/>
    <col min="4609" max="4609" width="14.42578125" customWidth="1"/>
    <col min="4610" max="4610" width="14.28515625" customWidth="1"/>
    <col min="4611" max="4611" width="16.140625" customWidth="1"/>
    <col min="4612" max="4612" width="12.140625" customWidth="1"/>
    <col min="4613" max="4613" width="12.42578125" customWidth="1"/>
    <col min="4614" max="4614" width="12.85546875" customWidth="1"/>
    <col min="4615" max="4615" width="14.85546875" customWidth="1"/>
    <col min="4616" max="4616" width="4.28515625" customWidth="1"/>
    <col min="4617" max="4618" width="4.42578125" customWidth="1"/>
    <col min="4619" max="4619" width="20.85546875" customWidth="1"/>
    <col min="4620" max="4620" width="7.28515625" customWidth="1"/>
    <col min="4621" max="4621" width="4.7109375" customWidth="1"/>
    <col min="4622" max="4622" width="24.5703125" customWidth="1"/>
    <col min="4623" max="4623" width="14.42578125" customWidth="1"/>
    <col min="4625" max="4625" width="12.5703125" customWidth="1"/>
    <col min="4626" max="4626" width="14" customWidth="1"/>
    <col min="4628" max="4628" width="14.42578125" customWidth="1"/>
    <col min="4629" max="4629" width="24.28515625" customWidth="1"/>
    <col min="4865" max="4865" width="14.42578125" customWidth="1"/>
    <col min="4866" max="4866" width="14.28515625" customWidth="1"/>
    <col min="4867" max="4867" width="16.140625" customWidth="1"/>
    <col min="4868" max="4868" width="12.140625" customWidth="1"/>
    <col min="4869" max="4869" width="12.42578125" customWidth="1"/>
    <col min="4870" max="4870" width="12.85546875" customWidth="1"/>
    <col min="4871" max="4871" width="14.85546875" customWidth="1"/>
    <col min="4872" max="4872" width="4.28515625" customWidth="1"/>
    <col min="4873" max="4874" width="4.42578125" customWidth="1"/>
    <col min="4875" max="4875" width="20.85546875" customWidth="1"/>
    <col min="4876" max="4876" width="7.28515625" customWidth="1"/>
    <col min="4877" max="4877" width="4.7109375" customWidth="1"/>
    <col min="4878" max="4878" width="24.5703125" customWidth="1"/>
    <col min="4879" max="4879" width="14.42578125" customWidth="1"/>
    <col min="4881" max="4881" width="12.5703125" customWidth="1"/>
    <col min="4882" max="4882" width="14" customWidth="1"/>
    <col min="4884" max="4884" width="14.42578125" customWidth="1"/>
    <col min="4885" max="4885" width="24.28515625" customWidth="1"/>
    <col min="5121" max="5121" width="14.42578125" customWidth="1"/>
    <col min="5122" max="5122" width="14.28515625" customWidth="1"/>
    <col min="5123" max="5123" width="16.140625" customWidth="1"/>
    <col min="5124" max="5124" width="12.140625" customWidth="1"/>
    <col min="5125" max="5125" width="12.42578125" customWidth="1"/>
    <col min="5126" max="5126" width="12.85546875" customWidth="1"/>
    <col min="5127" max="5127" width="14.85546875" customWidth="1"/>
    <col min="5128" max="5128" width="4.28515625" customWidth="1"/>
    <col min="5129" max="5130" width="4.42578125" customWidth="1"/>
    <col min="5131" max="5131" width="20.85546875" customWidth="1"/>
    <col min="5132" max="5132" width="7.28515625" customWidth="1"/>
    <col min="5133" max="5133" width="4.7109375" customWidth="1"/>
    <col min="5134" max="5134" width="24.5703125" customWidth="1"/>
    <col min="5135" max="5135" width="14.42578125" customWidth="1"/>
    <col min="5137" max="5137" width="12.5703125" customWidth="1"/>
    <col min="5138" max="5138" width="14" customWidth="1"/>
    <col min="5140" max="5140" width="14.42578125" customWidth="1"/>
    <col min="5141" max="5141" width="24.28515625" customWidth="1"/>
    <col min="5377" max="5377" width="14.42578125" customWidth="1"/>
    <col min="5378" max="5378" width="14.28515625" customWidth="1"/>
    <col min="5379" max="5379" width="16.140625" customWidth="1"/>
    <col min="5380" max="5380" width="12.140625" customWidth="1"/>
    <col min="5381" max="5381" width="12.42578125" customWidth="1"/>
    <col min="5382" max="5382" width="12.85546875" customWidth="1"/>
    <col min="5383" max="5383" width="14.85546875" customWidth="1"/>
    <col min="5384" max="5384" width="4.28515625" customWidth="1"/>
    <col min="5385" max="5386" width="4.42578125" customWidth="1"/>
    <col min="5387" max="5387" width="20.85546875" customWidth="1"/>
    <col min="5388" max="5388" width="7.28515625" customWidth="1"/>
    <col min="5389" max="5389" width="4.7109375" customWidth="1"/>
    <col min="5390" max="5390" width="24.5703125" customWidth="1"/>
    <col min="5391" max="5391" width="14.42578125" customWidth="1"/>
    <col min="5393" max="5393" width="12.5703125" customWidth="1"/>
    <col min="5394" max="5394" width="14" customWidth="1"/>
    <col min="5396" max="5396" width="14.42578125" customWidth="1"/>
    <col min="5397" max="5397" width="24.28515625" customWidth="1"/>
    <col min="5633" max="5633" width="14.42578125" customWidth="1"/>
    <col min="5634" max="5634" width="14.28515625" customWidth="1"/>
    <col min="5635" max="5635" width="16.140625" customWidth="1"/>
    <col min="5636" max="5636" width="12.140625" customWidth="1"/>
    <col min="5637" max="5637" width="12.42578125" customWidth="1"/>
    <col min="5638" max="5638" width="12.85546875" customWidth="1"/>
    <col min="5639" max="5639" width="14.85546875" customWidth="1"/>
    <col min="5640" max="5640" width="4.28515625" customWidth="1"/>
    <col min="5641" max="5642" width="4.42578125" customWidth="1"/>
    <col min="5643" max="5643" width="20.85546875" customWidth="1"/>
    <col min="5644" max="5644" width="7.28515625" customWidth="1"/>
    <col min="5645" max="5645" width="4.7109375" customWidth="1"/>
    <col min="5646" max="5646" width="24.5703125" customWidth="1"/>
    <col min="5647" max="5647" width="14.42578125" customWidth="1"/>
    <col min="5649" max="5649" width="12.5703125" customWidth="1"/>
    <col min="5650" max="5650" width="14" customWidth="1"/>
    <col min="5652" max="5652" width="14.42578125" customWidth="1"/>
    <col min="5653" max="5653" width="24.28515625" customWidth="1"/>
    <col min="5889" max="5889" width="14.42578125" customWidth="1"/>
    <col min="5890" max="5890" width="14.28515625" customWidth="1"/>
    <col min="5891" max="5891" width="16.140625" customWidth="1"/>
    <col min="5892" max="5892" width="12.140625" customWidth="1"/>
    <col min="5893" max="5893" width="12.42578125" customWidth="1"/>
    <col min="5894" max="5894" width="12.85546875" customWidth="1"/>
    <col min="5895" max="5895" width="14.85546875" customWidth="1"/>
    <col min="5896" max="5896" width="4.28515625" customWidth="1"/>
    <col min="5897" max="5898" width="4.42578125" customWidth="1"/>
    <col min="5899" max="5899" width="20.85546875" customWidth="1"/>
    <col min="5900" max="5900" width="7.28515625" customWidth="1"/>
    <col min="5901" max="5901" width="4.7109375" customWidth="1"/>
    <col min="5902" max="5902" width="24.5703125" customWidth="1"/>
    <col min="5903" max="5903" width="14.42578125" customWidth="1"/>
    <col min="5905" max="5905" width="12.5703125" customWidth="1"/>
    <col min="5906" max="5906" width="14" customWidth="1"/>
    <col min="5908" max="5908" width="14.42578125" customWidth="1"/>
    <col min="5909" max="5909" width="24.28515625" customWidth="1"/>
    <col min="6145" max="6145" width="14.42578125" customWidth="1"/>
    <col min="6146" max="6146" width="14.28515625" customWidth="1"/>
    <col min="6147" max="6147" width="16.140625" customWidth="1"/>
    <col min="6148" max="6148" width="12.140625" customWidth="1"/>
    <col min="6149" max="6149" width="12.42578125" customWidth="1"/>
    <col min="6150" max="6150" width="12.85546875" customWidth="1"/>
    <col min="6151" max="6151" width="14.85546875" customWidth="1"/>
    <col min="6152" max="6152" width="4.28515625" customWidth="1"/>
    <col min="6153" max="6154" width="4.42578125" customWidth="1"/>
    <col min="6155" max="6155" width="20.85546875" customWidth="1"/>
    <col min="6156" max="6156" width="7.28515625" customWidth="1"/>
    <col min="6157" max="6157" width="4.7109375" customWidth="1"/>
    <col min="6158" max="6158" width="24.5703125" customWidth="1"/>
    <col min="6159" max="6159" width="14.42578125" customWidth="1"/>
    <col min="6161" max="6161" width="12.5703125" customWidth="1"/>
    <col min="6162" max="6162" width="14" customWidth="1"/>
    <col min="6164" max="6164" width="14.42578125" customWidth="1"/>
    <col min="6165" max="6165" width="24.28515625" customWidth="1"/>
    <col min="6401" max="6401" width="14.42578125" customWidth="1"/>
    <col min="6402" max="6402" width="14.28515625" customWidth="1"/>
    <col min="6403" max="6403" width="16.140625" customWidth="1"/>
    <col min="6404" max="6404" width="12.140625" customWidth="1"/>
    <col min="6405" max="6405" width="12.42578125" customWidth="1"/>
    <col min="6406" max="6406" width="12.85546875" customWidth="1"/>
    <col min="6407" max="6407" width="14.85546875" customWidth="1"/>
    <col min="6408" max="6408" width="4.28515625" customWidth="1"/>
    <col min="6409" max="6410" width="4.42578125" customWidth="1"/>
    <col min="6411" max="6411" width="20.85546875" customWidth="1"/>
    <col min="6412" max="6412" width="7.28515625" customWidth="1"/>
    <col min="6413" max="6413" width="4.7109375" customWidth="1"/>
    <col min="6414" max="6414" width="24.5703125" customWidth="1"/>
    <col min="6415" max="6415" width="14.42578125" customWidth="1"/>
    <col min="6417" max="6417" width="12.5703125" customWidth="1"/>
    <col min="6418" max="6418" width="14" customWidth="1"/>
    <col min="6420" max="6420" width="14.42578125" customWidth="1"/>
    <col min="6421" max="6421" width="24.28515625" customWidth="1"/>
    <col min="6657" max="6657" width="14.42578125" customWidth="1"/>
    <col min="6658" max="6658" width="14.28515625" customWidth="1"/>
    <col min="6659" max="6659" width="16.140625" customWidth="1"/>
    <col min="6660" max="6660" width="12.140625" customWidth="1"/>
    <col min="6661" max="6661" width="12.42578125" customWidth="1"/>
    <col min="6662" max="6662" width="12.85546875" customWidth="1"/>
    <col min="6663" max="6663" width="14.85546875" customWidth="1"/>
    <col min="6664" max="6664" width="4.28515625" customWidth="1"/>
    <col min="6665" max="6666" width="4.42578125" customWidth="1"/>
    <col min="6667" max="6667" width="20.85546875" customWidth="1"/>
    <col min="6668" max="6668" width="7.28515625" customWidth="1"/>
    <col min="6669" max="6669" width="4.7109375" customWidth="1"/>
    <col min="6670" max="6670" width="24.5703125" customWidth="1"/>
    <col min="6671" max="6671" width="14.42578125" customWidth="1"/>
    <col min="6673" max="6673" width="12.5703125" customWidth="1"/>
    <col min="6674" max="6674" width="14" customWidth="1"/>
    <col min="6676" max="6676" width="14.42578125" customWidth="1"/>
    <col min="6677" max="6677" width="24.28515625" customWidth="1"/>
    <col min="6913" max="6913" width="14.42578125" customWidth="1"/>
    <col min="6914" max="6914" width="14.28515625" customWidth="1"/>
    <col min="6915" max="6915" width="16.140625" customWidth="1"/>
    <col min="6916" max="6916" width="12.140625" customWidth="1"/>
    <col min="6917" max="6917" width="12.42578125" customWidth="1"/>
    <col min="6918" max="6918" width="12.85546875" customWidth="1"/>
    <col min="6919" max="6919" width="14.85546875" customWidth="1"/>
    <col min="6920" max="6920" width="4.28515625" customWidth="1"/>
    <col min="6921" max="6922" width="4.42578125" customWidth="1"/>
    <col min="6923" max="6923" width="20.85546875" customWidth="1"/>
    <col min="6924" max="6924" width="7.28515625" customWidth="1"/>
    <col min="6925" max="6925" width="4.7109375" customWidth="1"/>
    <col min="6926" max="6926" width="24.5703125" customWidth="1"/>
    <col min="6927" max="6927" width="14.42578125" customWidth="1"/>
    <col min="6929" max="6929" width="12.5703125" customWidth="1"/>
    <col min="6930" max="6930" width="14" customWidth="1"/>
    <col min="6932" max="6932" width="14.42578125" customWidth="1"/>
    <col min="6933" max="6933" width="24.28515625" customWidth="1"/>
    <col min="7169" max="7169" width="14.42578125" customWidth="1"/>
    <col min="7170" max="7170" width="14.28515625" customWidth="1"/>
    <col min="7171" max="7171" width="16.140625" customWidth="1"/>
    <col min="7172" max="7172" width="12.140625" customWidth="1"/>
    <col min="7173" max="7173" width="12.42578125" customWidth="1"/>
    <col min="7174" max="7174" width="12.85546875" customWidth="1"/>
    <col min="7175" max="7175" width="14.85546875" customWidth="1"/>
    <col min="7176" max="7176" width="4.28515625" customWidth="1"/>
    <col min="7177" max="7178" width="4.42578125" customWidth="1"/>
    <col min="7179" max="7179" width="20.85546875" customWidth="1"/>
    <col min="7180" max="7180" width="7.28515625" customWidth="1"/>
    <col min="7181" max="7181" width="4.7109375" customWidth="1"/>
    <col min="7182" max="7182" width="24.5703125" customWidth="1"/>
    <col min="7183" max="7183" width="14.42578125" customWidth="1"/>
    <col min="7185" max="7185" width="12.5703125" customWidth="1"/>
    <col min="7186" max="7186" width="14" customWidth="1"/>
    <col min="7188" max="7188" width="14.42578125" customWidth="1"/>
    <col min="7189" max="7189" width="24.28515625" customWidth="1"/>
    <col min="7425" max="7425" width="14.42578125" customWidth="1"/>
    <col min="7426" max="7426" width="14.28515625" customWidth="1"/>
    <col min="7427" max="7427" width="16.140625" customWidth="1"/>
    <col min="7428" max="7428" width="12.140625" customWidth="1"/>
    <col min="7429" max="7429" width="12.42578125" customWidth="1"/>
    <col min="7430" max="7430" width="12.85546875" customWidth="1"/>
    <col min="7431" max="7431" width="14.85546875" customWidth="1"/>
    <col min="7432" max="7432" width="4.28515625" customWidth="1"/>
    <col min="7433" max="7434" width="4.42578125" customWidth="1"/>
    <col min="7435" max="7435" width="20.85546875" customWidth="1"/>
    <col min="7436" max="7436" width="7.28515625" customWidth="1"/>
    <col min="7437" max="7437" width="4.7109375" customWidth="1"/>
    <col min="7438" max="7438" width="24.5703125" customWidth="1"/>
    <col min="7439" max="7439" width="14.42578125" customWidth="1"/>
    <col min="7441" max="7441" width="12.5703125" customWidth="1"/>
    <col min="7442" max="7442" width="14" customWidth="1"/>
    <col min="7444" max="7444" width="14.42578125" customWidth="1"/>
    <col min="7445" max="7445" width="24.28515625" customWidth="1"/>
    <col min="7681" max="7681" width="14.42578125" customWidth="1"/>
    <col min="7682" max="7682" width="14.28515625" customWidth="1"/>
    <col min="7683" max="7683" width="16.140625" customWidth="1"/>
    <col min="7684" max="7684" width="12.140625" customWidth="1"/>
    <col min="7685" max="7685" width="12.42578125" customWidth="1"/>
    <col min="7686" max="7686" width="12.85546875" customWidth="1"/>
    <col min="7687" max="7687" width="14.85546875" customWidth="1"/>
    <col min="7688" max="7688" width="4.28515625" customWidth="1"/>
    <col min="7689" max="7690" width="4.42578125" customWidth="1"/>
    <col min="7691" max="7691" width="20.85546875" customWidth="1"/>
    <col min="7692" max="7692" width="7.28515625" customWidth="1"/>
    <col min="7693" max="7693" width="4.7109375" customWidth="1"/>
    <col min="7694" max="7694" width="24.5703125" customWidth="1"/>
    <col min="7695" max="7695" width="14.42578125" customWidth="1"/>
    <col min="7697" max="7697" width="12.5703125" customWidth="1"/>
    <col min="7698" max="7698" width="14" customWidth="1"/>
    <col min="7700" max="7700" width="14.42578125" customWidth="1"/>
    <col min="7701" max="7701" width="24.28515625" customWidth="1"/>
    <col min="7937" max="7937" width="14.42578125" customWidth="1"/>
    <col min="7938" max="7938" width="14.28515625" customWidth="1"/>
    <col min="7939" max="7939" width="16.140625" customWidth="1"/>
    <col min="7940" max="7940" width="12.140625" customWidth="1"/>
    <col min="7941" max="7941" width="12.42578125" customWidth="1"/>
    <col min="7942" max="7942" width="12.85546875" customWidth="1"/>
    <col min="7943" max="7943" width="14.85546875" customWidth="1"/>
    <col min="7944" max="7944" width="4.28515625" customWidth="1"/>
    <col min="7945" max="7946" width="4.42578125" customWidth="1"/>
    <col min="7947" max="7947" width="20.85546875" customWidth="1"/>
    <col min="7948" max="7948" width="7.28515625" customWidth="1"/>
    <col min="7949" max="7949" width="4.7109375" customWidth="1"/>
    <col min="7950" max="7950" width="24.5703125" customWidth="1"/>
    <col min="7951" max="7951" width="14.42578125" customWidth="1"/>
    <col min="7953" max="7953" width="12.5703125" customWidth="1"/>
    <col min="7954" max="7954" width="14" customWidth="1"/>
    <col min="7956" max="7956" width="14.42578125" customWidth="1"/>
    <col min="7957" max="7957" width="24.28515625" customWidth="1"/>
    <col min="8193" max="8193" width="14.42578125" customWidth="1"/>
    <col min="8194" max="8194" width="14.28515625" customWidth="1"/>
    <col min="8195" max="8195" width="16.140625" customWidth="1"/>
    <col min="8196" max="8196" width="12.140625" customWidth="1"/>
    <col min="8197" max="8197" width="12.42578125" customWidth="1"/>
    <col min="8198" max="8198" width="12.85546875" customWidth="1"/>
    <col min="8199" max="8199" width="14.85546875" customWidth="1"/>
    <col min="8200" max="8200" width="4.28515625" customWidth="1"/>
    <col min="8201" max="8202" width="4.42578125" customWidth="1"/>
    <col min="8203" max="8203" width="20.85546875" customWidth="1"/>
    <col min="8204" max="8204" width="7.28515625" customWidth="1"/>
    <col min="8205" max="8205" width="4.7109375" customWidth="1"/>
    <col min="8206" max="8206" width="24.5703125" customWidth="1"/>
    <col min="8207" max="8207" width="14.42578125" customWidth="1"/>
    <col min="8209" max="8209" width="12.5703125" customWidth="1"/>
    <col min="8210" max="8210" width="14" customWidth="1"/>
    <col min="8212" max="8212" width="14.42578125" customWidth="1"/>
    <col min="8213" max="8213" width="24.28515625" customWidth="1"/>
    <col min="8449" max="8449" width="14.42578125" customWidth="1"/>
    <col min="8450" max="8450" width="14.28515625" customWidth="1"/>
    <col min="8451" max="8451" width="16.140625" customWidth="1"/>
    <col min="8452" max="8452" width="12.140625" customWidth="1"/>
    <col min="8453" max="8453" width="12.42578125" customWidth="1"/>
    <col min="8454" max="8454" width="12.85546875" customWidth="1"/>
    <col min="8455" max="8455" width="14.85546875" customWidth="1"/>
    <col min="8456" max="8456" width="4.28515625" customWidth="1"/>
    <col min="8457" max="8458" width="4.42578125" customWidth="1"/>
    <col min="8459" max="8459" width="20.85546875" customWidth="1"/>
    <col min="8460" max="8460" width="7.28515625" customWidth="1"/>
    <col min="8461" max="8461" width="4.7109375" customWidth="1"/>
    <col min="8462" max="8462" width="24.5703125" customWidth="1"/>
    <col min="8463" max="8463" width="14.42578125" customWidth="1"/>
    <col min="8465" max="8465" width="12.5703125" customWidth="1"/>
    <col min="8466" max="8466" width="14" customWidth="1"/>
    <col min="8468" max="8468" width="14.42578125" customWidth="1"/>
    <col min="8469" max="8469" width="24.28515625" customWidth="1"/>
    <col min="8705" max="8705" width="14.42578125" customWidth="1"/>
    <col min="8706" max="8706" width="14.28515625" customWidth="1"/>
    <col min="8707" max="8707" width="16.140625" customWidth="1"/>
    <col min="8708" max="8708" width="12.140625" customWidth="1"/>
    <col min="8709" max="8709" width="12.42578125" customWidth="1"/>
    <col min="8710" max="8710" width="12.85546875" customWidth="1"/>
    <col min="8711" max="8711" width="14.85546875" customWidth="1"/>
    <col min="8712" max="8712" width="4.28515625" customWidth="1"/>
    <col min="8713" max="8714" width="4.42578125" customWidth="1"/>
    <col min="8715" max="8715" width="20.85546875" customWidth="1"/>
    <col min="8716" max="8716" width="7.28515625" customWidth="1"/>
    <col min="8717" max="8717" width="4.7109375" customWidth="1"/>
    <col min="8718" max="8718" width="24.5703125" customWidth="1"/>
    <col min="8719" max="8719" width="14.42578125" customWidth="1"/>
    <col min="8721" max="8721" width="12.5703125" customWidth="1"/>
    <col min="8722" max="8722" width="14" customWidth="1"/>
    <col min="8724" max="8724" width="14.42578125" customWidth="1"/>
    <col min="8725" max="8725" width="24.28515625" customWidth="1"/>
    <col min="8961" max="8961" width="14.42578125" customWidth="1"/>
    <col min="8962" max="8962" width="14.28515625" customWidth="1"/>
    <col min="8963" max="8963" width="16.140625" customWidth="1"/>
    <col min="8964" max="8964" width="12.140625" customWidth="1"/>
    <col min="8965" max="8965" width="12.42578125" customWidth="1"/>
    <col min="8966" max="8966" width="12.85546875" customWidth="1"/>
    <col min="8967" max="8967" width="14.85546875" customWidth="1"/>
    <col min="8968" max="8968" width="4.28515625" customWidth="1"/>
    <col min="8969" max="8970" width="4.42578125" customWidth="1"/>
    <col min="8971" max="8971" width="20.85546875" customWidth="1"/>
    <col min="8972" max="8972" width="7.28515625" customWidth="1"/>
    <col min="8973" max="8973" width="4.7109375" customWidth="1"/>
    <col min="8974" max="8974" width="24.5703125" customWidth="1"/>
    <col min="8975" max="8975" width="14.42578125" customWidth="1"/>
    <col min="8977" max="8977" width="12.5703125" customWidth="1"/>
    <col min="8978" max="8978" width="14" customWidth="1"/>
    <col min="8980" max="8980" width="14.42578125" customWidth="1"/>
    <col min="8981" max="8981" width="24.28515625" customWidth="1"/>
    <col min="9217" max="9217" width="14.42578125" customWidth="1"/>
    <col min="9218" max="9218" width="14.28515625" customWidth="1"/>
    <col min="9219" max="9219" width="16.140625" customWidth="1"/>
    <col min="9220" max="9220" width="12.140625" customWidth="1"/>
    <col min="9221" max="9221" width="12.42578125" customWidth="1"/>
    <col min="9222" max="9222" width="12.85546875" customWidth="1"/>
    <col min="9223" max="9223" width="14.85546875" customWidth="1"/>
    <col min="9224" max="9224" width="4.28515625" customWidth="1"/>
    <col min="9225" max="9226" width="4.42578125" customWidth="1"/>
    <col min="9227" max="9227" width="20.85546875" customWidth="1"/>
    <col min="9228" max="9228" width="7.28515625" customWidth="1"/>
    <col min="9229" max="9229" width="4.7109375" customWidth="1"/>
    <col min="9230" max="9230" width="24.5703125" customWidth="1"/>
    <col min="9231" max="9231" width="14.42578125" customWidth="1"/>
    <col min="9233" max="9233" width="12.5703125" customWidth="1"/>
    <col min="9234" max="9234" width="14" customWidth="1"/>
    <col min="9236" max="9236" width="14.42578125" customWidth="1"/>
    <col min="9237" max="9237" width="24.28515625" customWidth="1"/>
    <col min="9473" max="9473" width="14.42578125" customWidth="1"/>
    <col min="9474" max="9474" width="14.28515625" customWidth="1"/>
    <col min="9475" max="9475" width="16.140625" customWidth="1"/>
    <col min="9476" max="9476" width="12.140625" customWidth="1"/>
    <col min="9477" max="9477" width="12.42578125" customWidth="1"/>
    <col min="9478" max="9478" width="12.85546875" customWidth="1"/>
    <col min="9479" max="9479" width="14.85546875" customWidth="1"/>
    <col min="9480" max="9480" width="4.28515625" customWidth="1"/>
    <col min="9481" max="9482" width="4.42578125" customWidth="1"/>
    <col min="9483" max="9483" width="20.85546875" customWidth="1"/>
    <col min="9484" max="9484" width="7.28515625" customWidth="1"/>
    <col min="9485" max="9485" width="4.7109375" customWidth="1"/>
    <col min="9486" max="9486" width="24.5703125" customWidth="1"/>
    <col min="9487" max="9487" width="14.42578125" customWidth="1"/>
    <col min="9489" max="9489" width="12.5703125" customWidth="1"/>
    <col min="9490" max="9490" width="14" customWidth="1"/>
    <col min="9492" max="9492" width="14.42578125" customWidth="1"/>
    <col min="9493" max="9493" width="24.28515625" customWidth="1"/>
    <col min="9729" max="9729" width="14.42578125" customWidth="1"/>
    <col min="9730" max="9730" width="14.28515625" customWidth="1"/>
    <col min="9731" max="9731" width="16.140625" customWidth="1"/>
    <col min="9732" max="9732" width="12.140625" customWidth="1"/>
    <col min="9733" max="9733" width="12.42578125" customWidth="1"/>
    <col min="9734" max="9734" width="12.85546875" customWidth="1"/>
    <col min="9735" max="9735" width="14.85546875" customWidth="1"/>
    <col min="9736" max="9736" width="4.28515625" customWidth="1"/>
    <col min="9737" max="9738" width="4.42578125" customWidth="1"/>
    <col min="9739" max="9739" width="20.85546875" customWidth="1"/>
    <col min="9740" max="9740" width="7.28515625" customWidth="1"/>
    <col min="9741" max="9741" width="4.7109375" customWidth="1"/>
    <col min="9742" max="9742" width="24.5703125" customWidth="1"/>
    <col min="9743" max="9743" width="14.42578125" customWidth="1"/>
    <col min="9745" max="9745" width="12.5703125" customWidth="1"/>
    <col min="9746" max="9746" width="14" customWidth="1"/>
    <col min="9748" max="9748" width="14.42578125" customWidth="1"/>
    <col min="9749" max="9749" width="24.28515625" customWidth="1"/>
    <col min="9985" max="9985" width="14.42578125" customWidth="1"/>
    <col min="9986" max="9986" width="14.28515625" customWidth="1"/>
    <col min="9987" max="9987" width="16.140625" customWidth="1"/>
    <col min="9988" max="9988" width="12.140625" customWidth="1"/>
    <col min="9989" max="9989" width="12.42578125" customWidth="1"/>
    <col min="9990" max="9990" width="12.85546875" customWidth="1"/>
    <col min="9991" max="9991" width="14.85546875" customWidth="1"/>
    <col min="9992" max="9992" width="4.28515625" customWidth="1"/>
    <col min="9993" max="9994" width="4.42578125" customWidth="1"/>
    <col min="9995" max="9995" width="20.85546875" customWidth="1"/>
    <col min="9996" max="9996" width="7.28515625" customWidth="1"/>
    <col min="9997" max="9997" width="4.7109375" customWidth="1"/>
    <col min="9998" max="9998" width="24.5703125" customWidth="1"/>
    <col min="9999" max="9999" width="14.42578125" customWidth="1"/>
    <col min="10001" max="10001" width="12.5703125" customWidth="1"/>
    <col min="10002" max="10002" width="14" customWidth="1"/>
    <col min="10004" max="10004" width="14.42578125" customWidth="1"/>
    <col min="10005" max="10005" width="24.28515625" customWidth="1"/>
    <col min="10241" max="10241" width="14.42578125" customWidth="1"/>
    <col min="10242" max="10242" width="14.28515625" customWidth="1"/>
    <col min="10243" max="10243" width="16.140625" customWidth="1"/>
    <col min="10244" max="10244" width="12.140625" customWidth="1"/>
    <col min="10245" max="10245" width="12.42578125" customWidth="1"/>
    <col min="10246" max="10246" width="12.85546875" customWidth="1"/>
    <col min="10247" max="10247" width="14.85546875" customWidth="1"/>
    <col min="10248" max="10248" width="4.28515625" customWidth="1"/>
    <col min="10249" max="10250" width="4.42578125" customWidth="1"/>
    <col min="10251" max="10251" width="20.85546875" customWidth="1"/>
    <col min="10252" max="10252" width="7.28515625" customWidth="1"/>
    <col min="10253" max="10253" width="4.7109375" customWidth="1"/>
    <col min="10254" max="10254" width="24.5703125" customWidth="1"/>
    <col min="10255" max="10255" width="14.42578125" customWidth="1"/>
    <col min="10257" max="10257" width="12.5703125" customWidth="1"/>
    <col min="10258" max="10258" width="14" customWidth="1"/>
    <col min="10260" max="10260" width="14.42578125" customWidth="1"/>
    <col min="10261" max="10261" width="24.28515625" customWidth="1"/>
    <col min="10497" max="10497" width="14.42578125" customWidth="1"/>
    <col min="10498" max="10498" width="14.28515625" customWidth="1"/>
    <col min="10499" max="10499" width="16.140625" customWidth="1"/>
    <col min="10500" max="10500" width="12.140625" customWidth="1"/>
    <col min="10501" max="10501" width="12.42578125" customWidth="1"/>
    <col min="10502" max="10502" width="12.85546875" customWidth="1"/>
    <col min="10503" max="10503" width="14.85546875" customWidth="1"/>
    <col min="10504" max="10504" width="4.28515625" customWidth="1"/>
    <col min="10505" max="10506" width="4.42578125" customWidth="1"/>
    <col min="10507" max="10507" width="20.85546875" customWidth="1"/>
    <col min="10508" max="10508" width="7.28515625" customWidth="1"/>
    <col min="10509" max="10509" width="4.7109375" customWidth="1"/>
    <col min="10510" max="10510" width="24.5703125" customWidth="1"/>
    <col min="10511" max="10511" width="14.42578125" customWidth="1"/>
    <col min="10513" max="10513" width="12.5703125" customWidth="1"/>
    <col min="10514" max="10514" width="14" customWidth="1"/>
    <col min="10516" max="10516" width="14.42578125" customWidth="1"/>
    <col min="10517" max="10517" width="24.28515625" customWidth="1"/>
    <col min="10753" max="10753" width="14.42578125" customWidth="1"/>
    <col min="10754" max="10754" width="14.28515625" customWidth="1"/>
    <col min="10755" max="10755" width="16.140625" customWidth="1"/>
    <col min="10756" max="10756" width="12.140625" customWidth="1"/>
    <col min="10757" max="10757" width="12.42578125" customWidth="1"/>
    <col min="10758" max="10758" width="12.85546875" customWidth="1"/>
    <col min="10759" max="10759" width="14.85546875" customWidth="1"/>
    <col min="10760" max="10760" width="4.28515625" customWidth="1"/>
    <col min="10761" max="10762" width="4.42578125" customWidth="1"/>
    <col min="10763" max="10763" width="20.85546875" customWidth="1"/>
    <col min="10764" max="10764" width="7.28515625" customWidth="1"/>
    <col min="10765" max="10765" width="4.7109375" customWidth="1"/>
    <col min="10766" max="10766" width="24.5703125" customWidth="1"/>
    <col min="10767" max="10767" width="14.42578125" customWidth="1"/>
    <col min="10769" max="10769" width="12.5703125" customWidth="1"/>
    <col min="10770" max="10770" width="14" customWidth="1"/>
    <col min="10772" max="10772" width="14.42578125" customWidth="1"/>
    <col min="10773" max="10773" width="24.28515625" customWidth="1"/>
    <col min="11009" max="11009" width="14.42578125" customWidth="1"/>
    <col min="11010" max="11010" width="14.28515625" customWidth="1"/>
    <col min="11011" max="11011" width="16.140625" customWidth="1"/>
    <col min="11012" max="11012" width="12.140625" customWidth="1"/>
    <col min="11013" max="11013" width="12.42578125" customWidth="1"/>
    <col min="11014" max="11014" width="12.85546875" customWidth="1"/>
    <col min="11015" max="11015" width="14.85546875" customWidth="1"/>
    <col min="11016" max="11016" width="4.28515625" customWidth="1"/>
    <col min="11017" max="11018" width="4.42578125" customWidth="1"/>
    <col min="11019" max="11019" width="20.85546875" customWidth="1"/>
    <col min="11020" max="11020" width="7.28515625" customWidth="1"/>
    <col min="11021" max="11021" width="4.7109375" customWidth="1"/>
    <col min="11022" max="11022" width="24.5703125" customWidth="1"/>
    <col min="11023" max="11023" width="14.42578125" customWidth="1"/>
    <col min="11025" max="11025" width="12.5703125" customWidth="1"/>
    <col min="11026" max="11026" width="14" customWidth="1"/>
    <col min="11028" max="11028" width="14.42578125" customWidth="1"/>
    <col min="11029" max="11029" width="24.28515625" customWidth="1"/>
    <col min="11265" max="11265" width="14.42578125" customWidth="1"/>
    <col min="11266" max="11266" width="14.28515625" customWidth="1"/>
    <col min="11267" max="11267" width="16.140625" customWidth="1"/>
    <col min="11268" max="11268" width="12.140625" customWidth="1"/>
    <col min="11269" max="11269" width="12.42578125" customWidth="1"/>
    <col min="11270" max="11270" width="12.85546875" customWidth="1"/>
    <col min="11271" max="11271" width="14.85546875" customWidth="1"/>
    <col min="11272" max="11272" width="4.28515625" customWidth="1"/>
    <col min="11273" max="11274" width="4.42578125" customWidth="1"/>
    <col min="11275" max="11275" width="20.85546875" customWidth="1"/>
    <col min="11276" max="11276" width="7.28515625" customWidth="1"/>
    <col min="11277" max="11277" width="4.7109375" customWidth="1"/>
    <col min="11278" max="11278" width="24.5703125" customWidth="1"/>
    <col min="11279" max="11279" width="14.42578125" customWidth="1"/>
    <col min="11281" max="11281" width="12.5703125" customWidth="1"/>
    <col min="11282" max="11282" width="14" customWidth="1"/>
    <col min="11284" max="11284" width="14.42578125" customWidth="1"/>
    <col min="11285" max="11285" width="24.28515625" customWidth="1"/>
    <col min="11521" max="11521" width="14.42578125" customWidth="1"/>
    <col min="11522" max="11522" width="14.28515625" customWidth="1"/>
    <col min="11523" max="11523" width="16.140625" customWidth="1"/>
    <col min="11524" max="11524" width="12.140625" customWidth="1"/>
    <col min="11525" max="11525" width="12.42578125" customWidth="1"/>
    <col min="11526" max="11526" width="12.85546875" customWidth="1"/>
    <col min="11527" max="11527" width="14.85546875" customWidth="1"/>
    <col min="11528" max="11528" width="4.28515625" customWidth="1"/>
    <col min="11529" max="11530" width="4.42578125" customWidth="1"/>
    <col min="11531" max="11531" width="20.85546875" customWidth="1"/>
    <col min="11532" max="11532" width="7.28515625" customWidth="1"/>
    <col min="11533" max="11533" width="4.7109375" customWidth="1"/>
    <col min="11534" max="11534" width="24.5703125" customWidth="1"/>
    <col min="11535" max="11535" width="14.42578125" customWidth="1"/>
    <col min="11537" max="11537" width="12.5703125" customWidth="1"/>
    <col min="11538" max="11538" width="14" customWidth="1"/>
    <col min="11540" max="11540" width="14.42578125" customWidth="1"/>
    <col min="11541" max="11541" width="24.28515625" customWidth="1"/>
    <col min="11777" max="11777" width="14.42578125" customWidth="1"/>
    <col min="11778" max="11778" width="14.28515625" customWidth="1"/>
    <col min="11779" max="11779" width="16.140625" customWidth="1"/>
    <col min="11780" max="11780" width="12.140625" customWidth="1"/>
    <col min="11781" max="11781" width="12.42578125" customWidth="1"/>
    <col min="11782" max="11782" width="12.85546875" customWidth="1"/>
    <col min="11783" max="11783" width="14.85546875" customWidth="1"/>
    <col min="11784" max="11784" width="4.28515625" customWidth="1"/>
    <col min="11785" max="11786" width="4.42578125" customWidth="1"/>
    <col min="11787" max="11787" width="20.85546875" customWidth="1"/>
    <col min="11788" max="11788" width="7.28515625" customWidth="1"/>
    <col min="11789" max="11789" width="4.7109375" customWidth="1"/>
    <col min="11790" max="11790" width="24.5703125" customWidth="1"/>
    <col min="11791" max="11791" width="14.42578125" customWidth="1"/>
    <col min="11793" max="11793" width="12.5703125" customWidth="1"/>
    <col min="11794" max="11794" width="14" customWidth="1"/>
    <col min="11796" max="11796" width="14.42578125" customWidth="1"/>
    <col min="11797" max="11797" width="24.28515625" customWidth="1"/>
    <col min="12033" max="12033" width="14.42578125" customWidth="1"/>
    <col min="12034" max="12034" width="14.28515625" customWidth="1"/>
    <col min="12035" max="12035" width="16.140625" customWidth="1"/>
    <col min="12036" max="12036" width="12.140625" customWidth="1"/>
    <col min="12037" max="12037" width="12.42578125" customWidth="1"/>
    <col min="12038" max="12038" width="12.85546875" customWidth="1"/>
    <col min="12039" max="12039" width="14.85546875" customWidth="1"/>
    <col min="12040" max="12040" width="4.28515625" customWidth="1"/>
    <col min="12041" max="12042" width="4.42578125" customWidth="1"/>
    <col min="12043" max="12043" width="20.85546875" customWidth="1"/>
    <col min="12044" max="12044" width="7.28515625" customWidth="1"/>
    <col min="12045" max="12045" width="4.7109375" customWidth="1"/>
    <col min="12046" max="12046" width="24.5703125" customWidth="1"/>
    <col min="12047" max="12047" width="14.42578125" customWidth="1"/>
    <col min="12049" max="12049" width="12.5703125" customWidth="1"/>
    <col min="12050" max="12050" width="14" customWidth="1"/>
    <col min="12052" max="12052" width="14.42578125" customWidth="1"/>
    <col min="12053" max="12053" width="24.28515625" customWidth="1"/>
    <col min="12289" max="12289" width="14.42578125" customWidth="1"/>
    <col min="12290" max="12290" width="14.28515625" customWidth="1"/>
    <col min="12291" max="12291" width="16.140625" customWidth="1"/>
    <col min="12292" max="12292" width="12.140625" customWidth="1"/>
    <col min="12293" max="12293" width="12.42578125" customWidth="1"/>
    <col min="12294" max="12294" width="12.85546875" customWidth="1"/>
    <col min="12295" max="12295" width="14.85546875" customWidth="1"/>
    <col min="12296" max="12296" width="4.28515625" customWidth="1"/>
    <col min="12297" max="12298" width="4.42578125" customWidth="1"/>
    <col min="12299" max="12299" width="20.85546875" customWidth="1"/>
    <col min="12300" max="12300" width="7.28515625" customWidth="1"/>
    <col min="12301" max="12301" width="4.7109375" customWidth="1"/>
    <col min="12302" max="12302" width="24.5703125" customWidth="1"/>
    <col min="12303" max="12303" width="14.42578125" customWidth="1"/>
    <col min="12305" max="12305" width="12.5703125" customWidth="1"/>
    <col min="12306" max="12306" width="14" customWidth="1"/>
    <col min="12308" max="12308" width="14.42578125" customWidth="1"/>
    <col min="12309" max="12309" width="24.28515625" customWidth="1"/>
    <col min="12545" max="12545" width="14.42578125" customWidth="1"/>
    <col min="12546" max="12546" width="14.28515625" customWidth="1"/>
    <col min="12547" max="12547" width="16.140625" customWidth="1"/>
    <col min="12548" max="12548" width="12.140625" customWidth="1"/>
    <col min="12549" max="12549" width="12.42578125" customWidth="1"/>
    <col min="12550" max="12550" width="12.85546875" customWidth="1"/>
    <col min="12551" max="12551" width="14.85546875" customWidth="1"/>
    <col min="12552" max="12552" width="4.28515625" customWidth="1"/>
    <col min="12553" max="12554" width="4.42578125" customWidth="1"/>
    <col min="12555" max="12555" width="20.85546875" customWidth="1"/>
    <col min="12556" max="12556" width="7.28515625" customWidth="1"/>
    <col min="12557" max="12557" width="4.7109375" customWidth="1"/>
    <col min="12558" max="12558" width="24.5703125" customWidth="1"/>
    <col min="12559" max="12559" width="14.42578125" customWidth="1"/>
    <col min="12561" max="12561" width="12.5703125" customWidth="1"/>
    <col min="12562" max="12562" width="14" customWidth="1"/>
    <col min="12564" max="12564" width="14.42578125" customWidth="1"/>
    <col min="12565" max="12565" width="24.28515625" customWidth="1"/>
    <col min="12801" max="12801" width="14.42578125" customWidth="1"/>
    <col min="12802" max="12802" width="14.28515625" customWidth="1"/>
    <col min="12803" max="12803" width="16.140625" customWidth="1"/>
    <col min="12804" max="12804" width="12.140625" customWidth="1"/>
    <col min="12805" max="12805" width="12.42578125" customWidth="1"/>
    <col min="12806" max="12806" width="12.85546875" customWidth="1"/>
    <col min="12807" max="12807" width="14.85546875" customWidth="1"/>
    <col min="12808" max="12808" width="4.28515625" customWidth="1"/>
    <col min="12809" max="12810" width="4.42578125" customWidth="1"/>
    <col min="12811" max="12811" width="20.85546875" customWidth="1"/>
    <col min="12812" max="12812" width="7.28515625" customWidth="1"/>
    <col min="12813" max="12813" width="4.7109375" customWidth="1"/>
    <col min="12814" max="12814" width="24.5703125" customWidth="1"/>
    <col min="12815" max="12815" width="14.42578125" customWidth="1"/>
    <col min="12817" max="12817" width="12.5703125" customWidth="1"/>
    <col min="12818" max="12818" width="14" customWidth="1"/>
    <col min="12820" max="12820" width="14.42578125" customWidth="1"/>
    <col min="12821" max="12821" width="24.28515625" customWidth="1"/>
    <col min="13057" max="13057" width="14.42578125" customWidth="1"/>
    <col min="13058" max="13058" width="14.28515625" customWidth="1"/>
    <col min="13059" max="13059" width="16.140625" customWidth="1"/>
    <col min="13060" max="13060" width="12.140625" customWidth="1"/>
    <col min="13061" max="13061" width="12.42578125" customWidth="1"/>
    <col min="13062" max="13062" width="12.85546875" customWidth="1"/>
    <col min="13063" max="13063" width="14.85546875" customWidth="1"/>
    <col min="13064" max="13064" width="4.28515625" customWidth="1"/>
    <col min="13065" max="13066" width="4.42578125" customWidth="1"/>
    <col min="13067" max="13067" width="20.85546875" customWidth="1"/>
    <col min="13068" max="13068" width="7.28515625" customWidth="1"/>
    <col min="13069" max="13069" width="4.7109375" customWidth="1"/>
    <col min="13070" max="13070" width="24.5703125" customWidth="1"/>
    <col min="13071" max="13071" width="14.42578125" customWidth="1"/>
    <col min="13073" max="13073" width="12.5703125" customWidth="1"/>
    <col min="13074" max="13074" width="14" customWidth="1"/>
    <col min="13076" max="13076" width="14.42578125" customWidth="1"/>
    <col min="13077" max="13077" width="24.28515625" customWidth="1"/>
    <col min="13313" max="13313" width="14.42578125" customWidth="1"/>
    <col min="13314" max="13314" width="14.28515625" customWidth="1"/>
    <col min="13315" max="13315" width="16.140625" customWidth="1"/>
    <col min="13316" max="13316" width="12.140625" customWidth="1"/>
    <col min="13317" max="13317" width="12.42578125" customWidth="1"/>
    <col min="13318" max="13318" width="12.85546875" customWidth="1"/>
    <col min="13319" max="13319" width="14.85546875" customWidth="1"/>
    <col min="13320" max="13320" width="4.28515625" customWidth="1"/>
    <col min="13321" max="13322" width="4.42578125" customWidth="1"/>
    <col min="13323" max="13323" width="20.85546875" customWidth="1"/>
    <col min="13324" max="13324" width="7.28515625" customWidth="1"/>
    <col min="13325" max="13325" width="4.7109375" customWidth="1"/>
    <col min="13326" max="13326" width="24.5703125" customWidth="1"/>
    <col min="13327" max="13327" width="14.42578125" customWidth="1"/>
    <col min="13329" max="13329" width="12.5703125" customWidth="1"/>
    <col min="13330" max="13330" width="14" customWidth="1"/>
    <col min="13332" max="13332" width="14.42578125" customWidth="1"/>
    <col min="13333" max="13333" width="24.28515625" customWidth="1"/>
    <col min="13569" max="13569" width="14.42578125" customWidth="1"/>
    <col min="13570" max="13570" width="14.28515625" customWidth="1"/>
    <col min="13571" max="13571" width="16.140625" customWidth="1"/>
    <col min="13572" max="13572" width="12.140625" customWidth="1"/>
    <col min="13573" max="13573" width="12.42578125" customWidth="1"/>
    <col min="13574" max="13574" width="12.85546875" customWidth="1"/>
    <col min="13575" max="13575" width="14.85546875" customWidth="1"/>
    <col min="13576" max="13576" width="4.28515625" customWidth="1"/>
    <col min="13577" max="13578" width="4.42578125" customWidth="1"/>
    <col min="13579" max="13579" width="20.85546875" customWidth="1"/>
    <col min="13580" max="13580" width="7.28515625" customWidth="1"/>
    <col min="13581" max="13581" width="4.7109375" customWidth="1"/>
    <col min="13582" max="13582" width="24.5703125" customWidth="1"/>
    <col min="13583" max="13583" width="14.42578125" customWidth="1"/>
    <col min="13585" max="13585" width="12.5703125" customWidth="1"/>
    <col min="13586" max="13586" width="14" customWidth="1"/>
    <col min="13588" max="13588" width="14.42578125" customWidth="1"/>
    <col min="13589" max="13589" width="24.28515625" customWidth="1"/>
    <col min="13825" max="13825" width="14.42578125" customWidth="1"/>
    <col min="13826" max="13826" width="14.28515625" customWidth="1"/>
    <col min="13827" max="13827" width="16.140625" customWidth="1"/>
    <col min="13828" max="13828" width="12.140625" customWidth="1"/>
    <col min="13829" max="13829" width="12.42578125" customWidth="1"/>
    <col min="13830" max="13830" width="12.85546875" customWidth="1"/>
    <col min="13831" max="13831" width="14.85546875" customWidth="1"/>
    <col min="13832" max="13832" width="4.28515625" customWidth="1"/>
    <col min="13833" max="13834" width="4.42578125" customWidth="1"/>
    <col min="13835" max="13835" width="20.85546875" customWidth="1"/>
    <col min="13836" max="13836" width="7.28515625" customWidth="1"/>
    <col min="13837" max="13837" width="4.7109375" customWidth="1"/>
    <col min="13838" max="13838" width="24.5703125" customWidth="1"/>
    <col min="13839" max="13839" width="14.42578125" customWidth="1"/>
    <col min="13841" max="13841" width="12.5703125" customWidth="1"/>
    <col min="13842" max="13842" width="14" customWidth="1"/>
    <col min="13844" max="13844" width="14.42578125" customWidth="1"/>
    <col min="13845" max="13845" width="24.28515625" customWidth="1"/>
    <col min="14081" max="14081" width="14.42578125" customWidth="1"/>
    <col min="14082" max="14082" width="14.28515625" customWidth="1"/>
    <col min="14083" max="14083" width="16.140625" customWidth="1"/>
    <col min="14084" max="14084" width="12.140625" customWidth="1"/>
    <col min="14085" max="14085" width="12.42578125" customWidth="1"/>
    <col min="14086" max="14086" width="12.85546875" customWidth="1"/>
    <col min="14087" max="14087" width="14.85546875" customWidth="1"/>
    <col min="14088" max="14088" width="4.28515625" customWidth="1"/>
    <col min="14089" max="14090" width="4.42578125" customWidth="1"/>
    <col min="14091" max="14091" width="20.85546875" customWidth="1"/>
    <col min="14092" max="14092" width="7.28515625" customWidth="1"/>
    <col min="14093" max="14093" width="4.7109375" customWidth="1"/>
    <col min="14094" max="14094" width="24.5703125" customWidth="1"/>
    <col min="14095" max="14095" width="14.42578125" customWidth="1"/>
    <col min="14097" max="14097" width="12.5703125" customWidth="1"/>
    <col min="14098" max="14098" width="14" customWidth="1"/>
    <col min="14100" max="14100" width="14.42578125" customWidth="1"/>
    <col min="14101" max="14101" width="24.28515625" customWidth="1"/>
    <col min="14337" max="14337" width="14.42578125" customWidth="1"/>
    <col min="14338" max="14338" width="14.28515625" customWidth="1"/>
    <col min="14339" max="14339" width="16.140625" customWidth="1"/>
    <col min="14340" max="14340" width="12.140625" customWidth="1"/>
    <col min="14341" max="14341" width="12.42578125" customWidth="1"/>
    <col min="14342" max="14342" width="12.85546875" customWidth="1"/>
    <col min="14343" max="14343" width="14.85546875" customWidth="1"/>
    <col min="14344" max="14344" width="4.28515625" customWidth="1"/>
    <col min="14345" max="14346" width="4.42578125" customWidth="1"/>
    <col min="14347" max="14347" width="20.85546875" customWidth="1"/>
    <col min="14348" max="14348" width="7.28515625" customWidth="1"/>
    <col min="14349" max="14349" width="4.7109375" customWidth="1"/>
    <col min="14350" max="14350" width="24.5703125" customWidth="1"/>
    <col min="14351" max="14351" width="14.42578125" customWidth="1"/>
    <col min="14353" max="14353" width="12.5703125" customWidth="1"/>
    <col min="14354" max="14354" width="14" customWidth="1"/>
    <col min="14356" max="14356" width="14.42578125" customWidth="1"/>
    <col min="14357" max="14357" width="24.28515625" customWidth="1"/>
    <col min="14593" max="14593" width="14.42578125" customWidth="1"/>
    <col min="14594" max="14594" width="14.28515625" customWidth="1"/>
    <col min="14595" max="14595" width="16.140625" customWidth="1"/>
    <col min="14596" max="14596" width="12.140625" customWidth="1"/>
    <col min="14597" max="14597" width="12.42578125" customWidth="1"/>
    <col min="14598" max="14598" width="12.85546875" customWidth="1"/>
    <col min="14599" max="14599" width="14.85546875" customWidth="1"/>
    <col min="14600" max="14600" width="4.28515625" customWidth="1"/>
    <col min="14601" max="14602" width="4.42578125" customWidth="1"/>
    <col min="14603" max="14603" width="20.85546875" customWidth="1"/>
    <col min="14604" max="14604" width="7.28515625" customWidth="1"/>
    <col min="14605" max="14605" width="4.7109375" customWidth="1"/>
    <col min="14606" max="14606" width="24.5703125" customWidth="1"/>
    <col min="14607" max="14607" width="14.42578125" customWidth="1"/>
    <col min="14609" max="14609" width="12.5703125" customWidth="1"/>
    <col min="14610" max="14610" width="14" customWidth="1"/>
    <col min="14612" max="14612" width="14.42578125" customWidth="1"/>
    <col min="14613" max="14613" width="24.28515625" customWidth="1"/>
    <col min="14849" max="14849" width="14.42578125" customWidth="1"/>
    <col min="14850" max="14850" width="14.28515625" customWidth="1"/>
    <col min="14851" max="14851" width="16.140625" customWidth="1"/>
    <col min="14852" max="14852" width="12.140625" customWidth="1"/>
    <col min="14853" max="14853" width="12.42578125" customWidth="1"/>
    <col min="14854" max="14854" width="12.85546875" customWidth="1"/>
    <col min="14855" max="14855" width="14.85546875" customWidth="1"/>
    <col min="14856" max="14856" width="4.28515625" customWidth="1"/>
    <col min="14857" max="14858" width="4.42578125" customWidth="1"/>
    <col min="14859" max="14859" width="20.85546875" customWidth="1"/>
    <col min="14860" max="14860" width="7.28515625" customWidth="1"/>
    <col min="14861" max="14861" width="4.7109375" customWidth="1"/>
    <col min="14862" max="14862" width="24.5703125" customWidth="1"/>
    <col min="14863" max="14863" width="14.42578125" customWidth="1"/>
    <col min="14865" max="14865" width="12.5703125" customWidth="1"/>
    <col min="14866" max="14866" width="14" customWidth="1"/>
    <col min="14868" max="14868" width="14.42578125" customWidth="1"/>
    <col min="14869" max="14869" width="24.28515625" customWidth="1"/>
    <col min="15105" max="15105" width="14.42578125" customWidth="1"/>
    <col min="15106" max="15106" width="14.28515625" customWidth="1"/>
    <col min="15107" max="15107" width="16.140625" customWidth="1"/>
    <col min="15108" max="15108" width="12.140625" customWidth="1"/>
    <col min="15109" max="15109" width="12.42578125" customWidth="1"/>
    <col min="15110" max="15110" width="12.85546875" customWidth="1"/>
    <col min="15111" max="15111" width="14.85546875" customWidth="1"/>
    <col min="15112" max="15112" width="4.28515625" customWidth="1"/>
    <col min="15113" max="15114" width="4.42578125" customWidth="1"/>
    <col min="15115" max="15115" width="20.85546875" customWidth="1"/>
    <col min="15116" max="15116" width="7.28515625" customWidth="1"/>
    <col min="15117" max="15117" width="4.7109375" customWidth="1"/>
    <col min="15118" max="15118" width="24.5703125" customWidth="1"/>
    <col min="15119" max="15119" width="14.42578125" customWidth="1"/>
    <col min="15121" max="15121" width="12.5703125" customWidth="1"/>
    <col min="15122" max="15122" width="14" customWidth="1"/>
    <col min="15124" max="15124" width="14.42578125" customWidth="1"/>
    <col min="15125" max="15125" width="24.28515625" customWidth="1"/>
    <col min="15361" max="15361" width="14.42578125" customWidth="1"/>
    <col min="15362" max="15362" width="14.28515625" customWidth="1"/>
    <col min="15363" max="15363" width="16.140625" customWidth="1"/>
    <col min="15364" max="15364" width="12.140625" customWidth="1"/>
    <col min="15365" max="15365" width="12.42578125" customWidth="1"/>
    <col min="15366" max="15366" width="12.85546875" customWidth="1"/>
    <col min="15367" max="15367" width="14.85546875" customWidth="1"/>
    <col min="15368" max="15368" width="4.28515625" customWidth="1"/>
    <col min="15369" max="15370" width="4.42578125" customWidth="1"/>
    <col min="15371" max="15371" width="20.85546875" customWidth="1"/>
    <col min="15372" max="15372" width="7.28515625" customWidth="1"/>
    <col min="15373" max="15373" width="4.7109375" customWidth="1"/>
    <col min="15374" max="15374" width="24.5703125" customWidth="1"/>
    <col min="15375" max="15375" width="14.42578125" customWidth="1"/>
    <col min="15377" max="15377" width="12.5703125" customWidth="1"/>
    <col min="15378" max="15378" width="14" customWidth="1"/>
    <col min="15380" max="15380" width="14.42578125" customWidth="1"/>
    <col min="15381" max="15381" width="24.28515625" customWidth="1"/>
    <col min="15617" max="15617" width="14.42578125" customWidth="1"/>
    <col min="15618" max="15618" width="14.28515625" customWidth="1"/>
    <col min="15619" max="15619" width="16.140625" customWidth="1"/>
    <col min="15620" max="15620" width="12.140625" customWidth="1"/>
    <col min="15621" max="15621" width="12.42578125" customWidth="1"/>
    <col min="15622" max="15622" width="12.85546875" customWidth="1"/>
    <col min="15623" max="15623" width="14.85546875" customWidth="1"/>
    <col min="15624" max="15624" width="4.28515625" customWidth="1"/>
    <col min="15625" max="15626" width="4.42578125" customWidth="1"/>
    <col min="15627" max="15627" width="20.85546875" customWidth="1"/>
    <col min="15628" max="15628" width="7.28515625" customWidth="1"/>
    <col min="15629" max="15629" width="4.7109375" customWidth="1"/>
    <col min="15630" max="15630" width="24.5703125" customWidth="1"/>
    <col min="15631" max="15631" width="14.42578125" customWidth="1"/>
    <col min="15633" max="15633" width="12.5703125" customWidth="1"/>
    <col min="15634" max="15634" width="14" customWidth="1"/>
    <col min="15636" max="15636" width="14.42578125" customWidth="1"/>
    <col min="15637" max="15637" width="24.28515625" customWidth="1"/>
    <col min="15873" max="15873" width="14.42578125" customWidth="1"/>
    <col min="15874" max="15874" width="14.28515625" customWidth="1"/>
    <col min="15875" max="15875" width="16.140625" customWidth="1"/>
    <col min="15876" max="15876" width="12.140625" customWidth="1"/>
    <col min="15877" max="15877" width="12.42578125" customWidth="1"/>
    <col min="15878" max="15878" width="12.85546875" customWidth="1"/>
    <col min="15879" max="15879" width="14.85546875" customWidth="1"/>
    <col min="15880" max="15880" width="4.28515625" customWidth="1"/>
    <col min="15881" max="15882" width="4.42578125" customWidth="1"/>
    <col min="15883" max="15883" width="20.85546875" customWidth="1"/>
    <col min="15884" max="15884" width="7.28515625" customWidth="1"/>
    <col min="15885" max="15885" width="4.7109375" customWidth="1"/>
    <col min="15886" max="15886" width="24.5703125" customWidth="1"/>
    <col min="15887" max="15887" width="14.42578125" customWidth="1"/>
    <col min="15889" max="15889" width="12.5703125" customWidth="1"/>
    <col min="15890" max="15890" width="14" customWidth="1"/>
    <col min="15892" max="15892" width="14.42578125" customWidth="1"/>
    <col min="15893" max="15893" width="24.28515625" customWidth="1"/>
    <col min="16129" max="16129" width="14.42578125" customWidth="1"/>
    <col min="16130" max="16130" width="14.28515625" customWidth="1"/>
    <col min="16131" max="16131" width="16.140625" customWidth="1"/>
    <col min="16132" max="16132" width="12.140625" customWidth="1"/>
    <col min="16133" max="16133" width="12.42578125" customWidth="1"/>
    <col min="16134" max="16134" width="12.85546875" customWidth="1"/>
    <col min="16135" max="16135" width="14.85546875" customWidth="1"/>
    <col min="16136" max="16136" width="4.28515625" customWidth="1"/>
    <col min="16137" max="16138" width="4.42578125" customWidth="1"/>
    <col min="16139" max="16139" width="20.85546875" customWidth="1"/>
    <col min="16140" max="16140" width="7.28515625" customWidth="1"/>
    <col min="16141" max="16141" width="4.7109375" customWidth="1"/>
    <col min="16142" max="16142" width="24.5703125" customWidth="1"/>
    <col min="16143" max="16143" width="14.42578125" customWidth="1"/>
    <col min="16145" max="16145" width="12.5703125" customWidth="1"/>
    <col min="16146" max="16146" width="14" customWidth="1"/>
    <col min="16148" max="16148" width="14.42578125" customWidth="1"/>
    <col min="16149" max="16149" width="24.28515625" customWidth="1"/>
  </cols>
  <sheetData>
    <row r="1" spans="1:30" ht="32.25" customHeight="1" x14ac:dyDescent="0.25">
      <c r="A1" s="1026"/>
      <c r="B1" s="1026"/>
      <c r="C1" s="977" t="s">
        <v>55</v>
      </c>
      <c r="D1" s="977"/>
      <c r="E1" s="977"/>
      <c r="F1" s="977"/>
      <c r="G1" s="977"/>
      <c r="H1" s="977"/>
      <c r="I1" s="977"/>
      <c r="J1" s="977"/>
      <c r="K1" s="977"/>
      <c r="L1" s="977"/>
      <c r="M1" s="977"/>
      <c r="N1" s="977"/>
      <c r="O1" s="977"/>
      <c r="P1" s="977"/>
      <c r="Q1" s="977"/>
      <c r="R1" s="977"/>
      <c r="S1" s="977"/>
      <c r="T1" s="977"/>
      <c r="U1" s="55" t="s">
        <v>56</v>
      </c>
    </row>
    <row r="2" spans="1:30" ht="30.75" customHeight="1" x14ac:dyDescent="0.25">
      <c r="A2" s="1026"/>
      <c r="B2" s="1026"/>
      <c r="C2" s="977" t="s">
        <v>57</v>
      </c>
      <c r="D2" s="977"/>
      <c r="E2" s="977"/>
      <c r="F2" s="977"/>
      <c r="G2" s="977"/>
      <c r="H2" s="977"/>
      <c r="I2" s="977"/>
      <c r="J2" s="977"/>
      <c r="K2" s="977"/>
      <c r="L2" s="977"/>
      <c r="M2" s="977"/>
      <c r="N2" s="977"/>
      <c r="O2" s="977"/>
      <c r="P2" s="977"/>
      <c r="Q2" s="977"/>
      <c r="R2" s="977"/>
      <c r="S2" s="977"/>
      <c r="T2" s="977"/>
      <c r="U2" s="55" t="s">
        <v>58</v>
      </c>
    </row>
    <row r="3" spans="1:30" ht="30" customHeight="1" x14ac:dyDescent="0.25">
      <c r="A3" s="1039" t="s">
        <v>869</v>
      </c>
      <c r="B3" s="1039"/>
      <c r="C3" s="1039"/>
      <c r="D3" s="1039"/>
      <c r="E3" s="1039"/>
      <c r="F3" s="1039" t="s">
        <v>870</v>
      </c>
      <c r="G3" s="1039"/>
      <c r="H3" s="1039"/>
      <c r="I3" s="1039"/>
      <c r="J3" s="1039"/>
      <c r="K3" s="1039"/>
      <c r="L3" s="1039"/>
      <c r="M3" s="1039"/>
      <c r="N3" s="1039"/>
      <c r="O3" s="1039"/>
      <c r="P3" s="1039"/>
      <c r="Q3" s="1039"/>
      <c r="R3" s="1039"/>
      <c r="S3" s="1039"/>
      <c r="T3" s="1039"/>
      <c r="U3" s="1039"/>
    </row>
    <row r="4" spans="1:30" s="203" customFormat="1" ht="58.5" customHeight="1" x14ac:dyDescent="0.2">
      <c r="A4" s="1198" t="s">
        <v>871</v>
      </c>
      <c r="B4" s="1198"/>
      <c r="C4" s="1198" t="s">
        <v>872</v>
      </c>
      <c r="D4" s="1198" t="s">
        <v>873</v>
      </c>
      <c r="E4" s="1198"/>
      <c r="F4" s="1198"/>
      <c r="G4" s="1198" t="s">
        <v>874</v>
      </c>
      <c r="H4" s="1200" t="s">
        <v>65</v>
      </c>
      <c r="I4" s="1200" t="s">
        <v>66</v>
      </c>
      <c r="J4" s="1200" t="s">
        <v>67</v>
      </c>
      <c r="K4" s="1198" t="s">
        <v>68</v>
      </c>
      <c r="L4" s="1200" t="s">
        <v>69</v>
      </c>
      <c r="M4" s="1200" t="s">
        <v>70</v>
      </c>
      <c r="N4" s="1198" t="s">
        <v>71</v>
      </c>
      <c r="O4" s="1198" t="s">
        <v>72</v>
      </c>
      <c r="P4" s="1249" t="s">
        <v>73</v>
      </c>
      <c r="Q4" s="1249"/>
      <c r="R4" s="1249" t="s">
        <v>74</v>
      </c>
      <c r="S4" s="1249" t="s">
        <v>75</v>
      </c>
      <c r="T4" s="1250" t="s">
        <v>76</v>
      </c>
      <c r="U4" s="1249" t="s">
        <v>77</v>
      </c>
    </row>
    <row r="5" spans="1:30" s="203" customFormat="1" ht="55.5" customHeight="1" x14ac:dyDescent="0.2">
      <c r="A5" s="171" t="s">
        <v>875</v>
      </c>
      <c r="B5" s="171" t="s">
        <v>876</v>
      </c>
      <c r="C5" s="1198"/>
      <c r="D5" s="204" t="s">
        <v>177</v>
      </c>
      <c r="E5" s="204" t="s">
        <v>178</v>
      </c>
      <c r="F5" s="204" t="s">
        <v>179</v>
      </c>
      <c r="G5" s="1198"/>
      <c r="H5" s="1200"/>
      <c r="I5" s="1200"/>
      <c r="J5" s="1200"/>
      <c r="K5" s="1198"/>
      <c r="L5" s="1200"/>
      <c r="M5" s="1200"/>
      <c r="N5" s="1198"/>
      <c r="O5" s="1198"/>
      <c r="P5" s="522" t="s">
        <v>82</v>
      </c>
      <c r="Q5" s="522" t="s">
        <v>83</v>
      </c>
      <c r="R5" s="1249"/>
      <c r="S5" s="1249"/>
      <c r="T5" s="1250"/>
      <c r="U5" s="1249"/>
    </row>
    <row r="6" spans="1:30" s="203" customFormat="1" ht="33.75" x14ac:dyDescent="0.2">
      <c r="A6" s="1246" t="s">
        <v>877</v>
      </c>
      <c r="B6" s="1246" t="s">
        <v>878</v>
      </c>
      <c r="C6" s="1246" t="s">
        <v>879</v>
      </c>
      <c r="D6" s="1246" t="s">
        <v>2844</v>
      </c>
      <c r="E6" s="1246" t="s">
        <v>2845</v>
      </c>
      <c r="F6" s="1246"/>
      <c r="G6" s="1246" t="s">
        <v>880</v>
      </c>
      <c r="H6" s="1245" t="s">
        <v>257</v>
      </c>
      <c r="I6" s="1245" t="s">
        <v>266</v>
      </c>
      <c r="J6" s="1245" t="s">
        <v>243</v>
      </c>
      <c r="K6" s="1246" t="s">
        <v>881</v>
      </c>
      <c r="L6" s="1245" t="s">
        <v>882</v>
      </c>
      <c r="M6" s="1245" t="s">
        <v>883</v>
      </c>
      <c r="N6" s="205" t="s">
        <v>884</v>
      </c>
      <c r="O6" s="205" t="s">
        <v>885</v>
      </c>
      <c r="P6" s="662" t="s">
        <v>886</v>
      </c>
      <c r="Q6" s="662" t="s">
        <v>887</v>
      </c>
      <c r="R6" s="663" t="s">
        <v>888</v>
      </c>
      <c r="S6" s="662">
        <v>2</v>
      </c>
      <c r="T6" s="521">
        <v>1</v>
      </c>
      <c r="U6" s="523" t="s">
        <v>2846</v>
      </c>
    </row>
    <row r="7" spans="1:30" s="203" customFormat="1" ht="60.75" customHeight="1" x14ac:dyDescent="0.2">
      <c r="A7" s="1246"/>
      <c r="B7" s="1246"/>
      <c r="C7" s="1246"/>
      <c r="D7" s="1246"/>
      <c r="E7" s="1246"/>
      <c r="F7" s="1246"/>
      <c r="G7" s="1246"/>
      <c r="H7" s="1245"/>
      <c r="I7" s="1245"/>
      <c r="J7" s="1245"/>
      <c r="K7" s="1246"/>
      <c r="L7" s="1245"/>
      <c r="M7" s="1245"/>
      <c r="N7" s="205" t="s">
        <v>889</v>
      </c>
      <c r="O7" s="205" t="s">
        <v>885</v>
      </c>
      <c r="P7" s="662" t="s">
        <v>890</v>
      </c>
      <c r="Q7" s="662" t="s">
        <v>891</v>
      </c>
      <c r="R7" s="662" t="s">
        <v>892</v>
      </c>
      <c r="S7" s="662">
        <v>1</v>
      </c>
      <c r="T7" s="521">
        <v>1</v>
      </c>
      <c r="U7" s="523" t="s">
        <v>2847</v>
      </c>
      <c r="V7" s="207"/>
      <c r="W7" s="207"/>
    </row>
    <row r="8" spans="1:30" s="203" customFormat="1" ht="33.75" x14ac:dyDescent="0.2">
      <c r="A8" s="1246"/>
      <c r="B8" s="1246"/>
      <c r="C8" s="1246"/>
      <c r="D8" s="1246"/>
      <c r="E8" s="1246"/>
      <c r="F8" s="1246"/>
      <c r="G8" s="1246"/>
      <c r="H8" s="1245"/>
      <c r="I8" s="1245"/>
      <c r="J8" s="1245"/>
      <c r="K8" s="1246"/>
      <c r="L8" s="1245"/>
      <c r="M8" s="1245"/>
      <c r="N8" s="205" t="s">
        <v>893</v>
      </c>
      <c r="O8" s="205" t="s">
        <v>885</v>
      </c>
      <c r="P8" s="662" t="s">
        <v>894</v>
      </c>
      <c r="Q8" s="662" t="s">
        <v>391</v>
      </c>
      <c r="R8" s="663" t="s">
        <v>895</v>
      </c>
      <c r="S8" s="662">
        <v>2</v>
      </c>
      <c r="T8" s="521">
        <v>0.5</v>
      </c>
      <c r="U8" s="523" t="s">
        <v>2663</v>
      </c>
      <c r="V8" s="207"/>
      <c r="W8" s="207"/>
    </row>
    <row r="9" spans="1:30" s="203" customFormat="1" ht="33.75" x14ac:dyDescent="0.2">
      <c r="A9" s="1246"/>
      <c r="B9" s="1246"/>
      <c r="C9" s="1246"/>
      <c r="D9" s="1246"/>
      <c r="E9" s="1246"/>
      <c r="F9" s="1246"/>
      <c r="G9" s="1246"/>
      <c r="H9" s="1245"/>
      <c r="I9" s="1245"/>
      <c r="J9" s="1245"/>
      <c r="K9" s="208" t="s">
        <v>896</v>
      </c>
      <c r="L9" s="1245"/>
      <c r="M9" s="1245"/>
      <c r="N9" s="205" t="s">
        <v>897</v>
      </c>
      <c r="O9" s="205" t="s">
        <v>885</v>
      </c>
      <c r="P9" s="663" t="s">
        <v>898</v>
      </c>
      <c r="Q9" s="663" t="s">
        <v>391</v>
      </c>
      <c r="R9" s="662" t="s">
        <v>899</v>
      </c>
      <c r="S9" s="664">
        <v>8</v>
      </c>
      <c r="T9" s="521">
        <v>1</v>
      </c>
      <c r="U9" s="523" t="s">
        <v>2848</v>
      </c>
      <c r="V9" s="207"/>
      <c r="W9" s="207"/>
      <c r="X9" s="207"/>
      <c r="Y9" s="207"/>
      <c r="Z9" s="207"/>
      <c r="AA9" s="207"/>
      <c r="AB9" s="207"/>
      <c r="AC9" s="207"/>
      <c r="AD9" s="207"/>
    </row>
    <row r="10" spans="1:30" s="207" customFormat="1" ht="36.75" customHeight="1" x14ac:dyDescent="0.2">
      <c r="A10" s="1240" t="s">
        <v>900</v>
      </c>
      <c r="B10" s="1240" t="s">
        <v>901</v>
      </c>
      <c r="C10" s="1240" t="s">
        <v>902</v>
      </c>
      <c r="D10" s="1240" t="s">
        <v>903</v>
      </c>
      <c r="E10" s="1240" t="s">
        <v>904</v>
      </c>
      <c r="F10" s="1248"/>
      <c r="G10" s="1240" t="s">
        <v>2395</v>
      </c>
      <c r="H10" s="1243" t="s">
        <v>257</v>
      </c>
      <c r="I10" s="1243" t="s">
        <v>266</v>
      </c>
      <c r="J10" s="1243" t="s">
        <v>243</v>
      </c>
      <c r="K10" s="1240" t="s">
        <v>905</v>
      </c>
      <c r="L10" s="1244" t="s">
        <v>882</v>
      </c>
      <c r="M10" s="1243" t="s">
        <v>883</v>
      </c>
      <c r="N10" s="209" t="s">
        <v>906</v>
      </c>
      <c r="O10" s="205" t="s">
        <v>907</v>
      </c>
      <c r="P10" s="665" t="s">
        <v>354</v>
      </c>
      <c r="Q10" s="665" t="s">
        <v>391</v>
      </c>
      <c r="R10" s="665" t="s">
        <v>895</v>
      </c>
      <c r="S10" s="666">
        <v>3</v>
      </c>
      <c r="T10" s="524">
        <v>1</v>
      </c>
      <c r="U10" s="525" t="s">
        <v>2849</v>
      </c>
      <c r="V10" s="211"/>
      <c r="W10" s="211"/>
    </row>
    <row r="11" spans="1:30" s="207" customFormat="1" ht="60" x14ac:dyDescent="0.2">
      <c r="A11" s="1240"/>
      <c r="B11" s="1240"/>
      <c r="C11" s="1240"/>
      <c r="D11" s="1240"/>
      <c r="E11" s="1240"/>
      <c r="F11" s="1248"/>
      <c r="G11" s="1240"/>
      <c r="H11" s="1243"/>
      <c r="I11" s="1243"/>
      <c r="J11" s="1243"/>
      <c r="K11" s="1240"/>
      <c r="L11" s="1244"/>
      <c r="M11" s="1243"/>
      <c r="N11" s="209" t="s">
        <v>908</v>
      </c>
      <c r="O11" s="206" t="s">
        <v>907</v>
      </c>
      <c r="P11" s="665" t="s">
        <v>909</v>
      </c>
      <c r="Q11" s="665" t="s">
        <v>910</v>
      </c>
      <c r="R11" s="667" t="s">
        <v>911</v>
      </c>
      <c r="S11" s="666">
        <v>2</v>
      </c>
      <c r="T11" s="524">
        <v>1</v>
      </c>
      <c r="U11" s="525" t="s">
        <v>2664</v>
      </c>
      <c r="V11" s="211"/>
      <c r="W11" s="211"/>
    </row>
    <row r="12" spans="1:30" s="207" customFormat="1" ht="54" customHeight="1" x14ac:dyDescent="0.2">
      <c r="A12" s="1240"/>
      <c r="B12" s="1240"/>
      <c r="C12" s="1240"/>
      <c r="D12" s="1240"/>
      <c r="E12" s="1240"/>
      <c r="F12" s="1248"/>
      <c r="G12" s="1240"/>
      <c r="H12" s="1243"/>
      <c r="I12" s="1243"/>
      <c r="J12" s="1243"/>
      <c r="K12" s="209" t="s">
        <v>912</v>
      </c>
      <c r="L12" s="1244"/>
      <c r="M12" s="1243"/>
      <c r="N12" s="209" t="s">
        <v>913</v>
      </c>
      <c r="O12" s="205" t="s">
        <v>907</v>
      </c>
      <c r="P12" s="665" t="s">
        <v>909</v>
      </c>
      <c r="Q12" s="665" t="s">
        <v>910</v>
      </c>
      <c r="R12" s="665" t="s">
        <v>914</v>
      </c>
      <c r="S12" s="668">
        <v>2</v>
      </c>
      <c r="T12" s="637">
        <v>0.5</v>
      </c>
      <c r="U12" s="525" t="s">
        <v>2850</v>
      </c>
      <c r="V12" s="211"/>
      <c r="W12" s="211"/>
      <c r="X12" s="211"/>
      <c r="Y12" s="211"/>
      <c r="Z12" s="211"/>
      <c r="AA12" s="211"/>
      <c r="AB12" s="211"/>
      <c r="AC12" s="211"/>
      <c r="AD12" s="211"/>
    </row>
    <row r="13" spans="1:30" s="211" customFormat="1" ht="122.25" customHeight="1" x14ac:dyDescent="0.2">
      <c r="A13" s="1240"/>
      <c r="B13" s="1240"/>
      <c r="C13" s="1240"/>
      <c r="D13" s="1240" t="s">
        <v>915</v>
      </c>
      <c r="E13" s="1240" t="s">
        <v>916</v>
      </c>
      <c r="F13" s="1248"/>
      <c r="G13" s="1240"/>
      <c r="H13" s="1243"/>
      <c r="I13" s="1243"/>
      <c r="J13" s="1243"/>
      <c r="K13" s="209" t="s">
        <v>917</v>
      </c>
      <c r="L13" s="1244"/>
      <c r="M13" s="1243"/>
      <c r="N13" s="209" t="s">
        <v>918</v>
      </c>
      <c r="O13" s="205" t="s">
        <v>907</v>
      </c>
      <c r="P13" s="665" t="s">
        <v>909</v>
      </c>
      <c r="Q13" s="665" t="s">
        <v>391</v>
      </c>
      <c r="R13" s="665" t="s">
        <v>919</v>
      </c>
      <c r="S13" s="666">
        <v>1</v>
      </c>
      <c r="T13" s="637">
        <v>1</v>
      </c>
      <c r="U13" s="525" t="s">
        <v>2851</v>
      </c>
    </row>
    <row r="14" spans="1:30" s="211" customFormat="1" ht="48" x14ac:dyDescent="0.2">
      <c r="A14" s="1240"/>
      <c r="B14" s="1240"/>
      <c r="C14" s="1240"/>
      <c r="D14" s="1240"/>
      <c r="E14" s="1240"/>
      <c r="F14" s="1248"/>
      <c r="G14" s="1240"/>
      <c r="H14" s="1243"/>
      <c r="I14" s="1243"/>
      <c r="J14" s="1243"/>
      <c r="K14" s="209" t="s">
        <v>920</v>
      </c>
      <c r="L14" s="1244"/>
      <c r="M14" s="1243"/>
      <c r="N14" s="209" t="s">
        <v>2852</v>
      </c>
      <c r="O14" s="205" t="s">
        <v>921</v>
      </c>
      <c r="P14" s="663" t="s">
        <v>909</v>
      </c>
      <c r="Q14" s="663" t="s">
        <v>391</v>
      </c>
      <c r="R14" s="667" t="s">
        <v>2853</v>
      </c>
      <c r="S14" s="666">
        <v>1</v>
      </c>
      <c r="T14" s="637">
        <v>1</v>
      </c>
      <c r="U14" s="525" t="s">
        <v>2854</v>
      </c>
      <c r="V14" s="212"/>
    </row>
    <row r="15" spans="1:30" s="211" customFormat="1" ht="48" x14ac:dyDescent="0.2">
      <c r="A15" s="1240"/>
      <c r="B15" s="1240"/>
      <c r="C15" s="1240"/>
      <c r="D15" s="209"/>
      <c r="E15" s="209"/>
      <c r="F15" s="213"/>
      <c r="G15" s="1240"/>
      <c r="H15" s="1243"/>
      <c r="I15" s="1243"/>
      <c r="J15" s="1243"/>
      <c r="K15" s="209" t="s">
        <v>922</v>
      </c>
      <c r="L15" s="1244"/>
      <c r="M15" s="1243"/>
      <c r="N15" s="209" t="s">
        <v>923</v>
      </c>
      <c r="O15" s="209" t="s">
        <v>924</v>
      </c>
      <c r="P15" s="662" t="s">
        <v>354</v>
      </c>
      <c r="Q15" s="662" t="s">
        <v>925</v>
      </c>
      <c r="R15" s="667" t="s">
        <v>926</v>
      </c>
      <c r="S15" s="666">
        <v>2</v>
      </c>
      <c r="T15" s="637">
        <v>1</v>
      </c>
      <c r="U15" s="525" t="s">
        <v>2665</v>
      </c>
    </row>
    <row r="16" spans="1:30" s="211" customFormat="1" ht="90" x14ac:dyDescent="0.2">
      <c r="A16" s="1246" t="s">
        <v>927</v>
      </c>
      <c r="B16" s="1246" t="s">
        <v>2855</v>
      </c>
      <c r="C16" s="1246" t="s">
        <v>928</v>
      </c>
      <c r="D16" s="1246" t="s">
        <v>929</v>
      </c>
      <c r="E16" s="1246" t="s">
        <v>930</v>
      </c>
      <c r="F16" s="1247"/>
      <c r="G16" s="205" t="s">
        <v>931</v>
      </c>
      <c r="H16" s="1245" t="s">
        <v>932</v>
      </c>
      <c r="I16" s="1245" t="s">
        <v>646</v>
      </c>
      <c r="J16" s="1245" t="s">
        <v>933</v>
      </c>
      <c r="K16" s="205" t="s">
        <v>934</v>
      </c>
      <c r="L16" s="1245" t="s">
        <v>935</v>
      </c>
      <c r="M16" s="1245" t="s">
        <v>883</v>
      </c>
      <c r="N16" s="205" t="s">
        <v>2856</v>
      </c>
      <c r="O16" s="205" t="s">
        <v>885</v>
      </c>
      <c r="P16" s="662" t="s">
        <v>909</v>
      </c>
      <c r="Q16" s="662" t="s">
        <v>910</v>
      </c>
      <c r="R16" s="663" t="s">
        <v>936</v>
      </c>
      <c r="S16" s="662">
        <v>1</v>
      </c>
      <c r="T16" s="521">
        <v>1</v>
      </c>
      <c r="U16" s="523" t="s">
        <v>2666</v>
      </c>
    </row>
    <row r="17" spans="1:42" s="211" customFormat="1" ht="45" x14ac:dyDescent="0.2">
      <c r="A17" s="1246"/>
      <c r="B17" s="1246"/>
      <c r="C17" s="1246"/>
      <c r="D17" s="1246"/>
      <c r="E17" s="1246"/>
      <c r="F17" s="1247"/>
      <c r="G17" s="205" t="s">
        <v>937</v>
      </c>
      <c r="H17" s="1245"/>
      <c r="I17" s="1245"/>
      <c r="J17" s="1245"/>
      <c r="K17" s="205" t="s">
        <v>938</v>
      </c>
      <c r="L17" s="1245"/>
      <c r="M17" s="1245"/>
      <c r="N17" s="205" t="s">
        <v>2857</v>
      </c>
      <c r="O17" s="205" t="s">
        <v>885</v>
      </c>
      <c r="P17" s="663" t="s">
        <v>939</v>
      </c>
      <c r="Q17" s="663" t="s">
        <v>391</v>
      </c>
      <c r="R17" s="662" t="s">
        <v>940</v>
      </c>
      <c r="S17" s="662"/>
      <c r="T17" s="521">
        <v>1</v>
      </c>
      <c r="U17" s="523" t="s">
        <v>2667</v>
      </c>
    </row>
    <row r="18" spans="1:42" s="211" customFormat="1" ht="67.5" x14ac:dyDescent="0.2">
      <c r="A18" s="1246" t="s">
        <v>941</v>
      </c>
      <c r="B18" s="1246" t="s">
        <v>942</v>
      </c>
      <c r="C18" s="1246" t="s">
        <v>943</v>
      </c>
      <c r="D18" s="1246" t="s">
        <v>944</v>
      </c>
      <c r="E18" s="1246" t="s">
        <v>945</v>
      </c>
      <c r="F18" s="1246"/>
      <c r="G18" s="1246" t="s">
        <v>946</v>
      </c>
      <c r="H18" s="1245" t="s">
        <v>257</v>
      </c>
      <c r="I18" s="1245" t="s">
        <v>266</v>
      </c>
      <c r="J18" s="1245" t="s">
        <v>243</v>
      </c>
      <c r="K18" s="205" t="s">
        <v>2858</v>
      </c>
      <c r="L18" s="1245" t="s">
        <v>882</v>
      </c>
      <c r="M18" s="1245" t="s">
        <v>947</v>
      </c>
      <c r="N18" s="205" t="s">
        <v>2859</v>
      </c>
      <c r="O18" s="205" t="s">
        <v>948</v>
      </c>
      <c r="P18" s="662" t="s">
        <v>909</v>
      </c>
      <c r="Q18" s="662" t="s">
        <v>391</v>
      </c>
      <c r="R18" s="669" t="s">
        <v>949</v>
      </c>
      <c r="S18" s="670">
        <v>4</v>
      </c>
      <c r="T18" s="524">
        <v>1</v>
      </c>
      <c r="U18" s="525" t="s">
        <v>2668</v>
      </c>
      <c r="V18" s="214"/>
      <c r="W18" s="214"/>
    </row>
    <row r="19" spans="1:42" s="211" customFormat="1" ht="45" x14ac:dyDescent="0.2">
      <c r="A19" s="1246"/>
      <c r="B19" s="1246"/>
      <c r="C19" s="1246"/>
      <c r="D19" s="1246"/>
      <c r="E19" s="1246"/>
      <c r="F19" s="1246"/>
      <c r="G19" s="1246"/>
      <c r="H19" s="1245"/>
      <c r="I19" s="1245"/>
      <c r="J19" s="1245"/>
      <c r="K19" s="205" t="s">
        <v>950</v>
      </c>
      <c r="L19" s="1245"/>
      <c r="M19" s="1245"/>
      <c r="N19" s="205" t="s">
        <v>951</v>
      </c>
      <c r="O19" s="205" t="s">
        <v>952</v>
      </c>
      <c r="P19" s="662" t="s">
        <v>641</v>
      </c>
      <c r="Q19" s="662" t="s">
        <v>391</v>
      </c>
      <c r="R19" s="669" t="s">
        <v>953</v>
      </c>
      <c r="S19" s="671">
        <v>3</v>
      </c>
      <c r="T19" s="524">
        <v>1</v>
      </c>
      <c r="U19" s="525" t="s">
        <v>2669</v>
      </c>
      <c r="V19" s="214"/>
      <c r="W19" s="214"/>
    </row>
    <row r="20" spans="1:42" s="211" customFormat="1" ht="48" x14ac:dyDescent="0.2">
      <c r="A20" s="1240" t="s">
        <v>954</v>
      </c>
      <c r="B20" s="1240" t="s">
        <v>942</v>
      </c>
      <c r="C20" s="1240" t="s">
        <v>955</v>
      </c>
      <c r="D20" s="1240" t="s">
        <v>956</v>
      </c>
      <c r="E20" s="1240" t="s">
        <v>957</v>
      </c>
      <c r="F20" s="1240" t="s">
        <v>958</v>
      </c>
      <c r="G20" s="1240" t="s">
        <v>946</v>
      </c>
      <c r="H20" s="1243" t="s">
        <v>257</v>
      </c>
      <c r="I20" s="1243" t="s">
        <v>266</v>
      </c>
      <c r="J20" s="1243" t="s">
        <v>243</v>
      </c>
      <c r="K20" s="1240" t="s">
        <v>959</v>
      </c>
      <c r="L20" s="1243" t="s">
        <v>882</v>
      </c>
      <c r="M20" s="1243" t="s">
        <v>947</v>
      </c>
      <c r="N20" s="209" t="s">
        <v>2860</v>
      </c>
      <c r="O20" s="209" t="s">
        <v>960</v>
      </c>
      <c r="P20" s="665" t="s">
        <v>909</v>
      </c>
      <c r="Q20" s="665" t="s">
        <v>641</v>
      </c>
      <c r="R20" s="672" t="s">
        <v>961</v>
      </c>
      <c r="S20" s="666">
        <v>1</v>
      </c>
      <c r="T20" s="524">
        <v>1</v>
      </c>
      <c r="U20" s="525" t="s">
        <v>2670</v>
      </c>
      <c r="V20" s="214"/>
      <c r="W20" s="214"/>
    </row>
    <row r="21" spans="1:42" s="211" customFormat="1" ht="48" x14ac:dyDescent="0.2">
      <c r="A21" s="1240"/>
      <c r="B21" s="1240"/>
      <c r="C21" s="1240"/>
      <c r="D21" s="1240"/>
      <c r="E21" s="1240"/>
      <c r="F21" s="1240"/>
      <c r="G21" s="1240"/>
      <c r="H21" s="1243"/>
      <c r="I21" s="1243"/>
      <c r="J21" s="1243"/>
      <c r="K21" s="1240"/>
      <c r="L21" s="1243"/>
      <c r="M21" s="1243"/>
      <c r="N21" s="209" t="s">
        <v>2861</v>
      </c>
      <c r="O21" s="209" t="s">
        <v>960</v>
      </c>
      <c r="P21" s="667" t="s">
        <v>909</v>
      </c>
      <c r="Q21" s="667" t="s">
        <v>333</v>
      </c>
      <c r="R21" s="673" t="s">
        <v>962</v>
      </c>
      <c r="S21" s="674">
        <v>5</v>
      </c>
      <c r="T21" s="524">
        <v>1</v>
      </c>
      <c r="U21" s="525" t="s">
        <v>2671</v>
      </c>
      <c r="W21" s="214"/>
      <c r="X21" s="214"/>
      <c r="Y21" s="214"/>
      <c r="Z21" s="214"/>
      <c r="AA21" s="214"/>
      <c r="AB21" s="214"/>
      <c r="AC21" s="214"/>
      <c r="AD21" s="214"/>
      <c r="AE21" s="214"/>
      <c r="AF21" s="214"/>
      <c r="AG21" s="214"/>
      <c r="AH21" s="214"/>
      <c r="AI21" s="214"/>
      <c r="AJ21" s="214"/>
      <c r="AK21" s="214"/>
      <c r="AL21" s="214"/>
      <c r="AM21" s="214"/>
      <c r="AN21" s="214"/>
      <c r="AO21" s="214"/>
      <c r="AP21" s="214"/>
    </row>
    <row r="22" spans="1:42" s="215" customFormat="1" ht="36" x14ac:dyDescent="0.2">
      <c r="A22" s="1240" t="s">
        <v>963</v>
      </c>
      <c r="B22" s="1240" t="s">
        <v>964</v>
      </c>
      <c r="C22" s="1240" t="s">
        <v>965</v>
      </c>
      <c r="D22" s="1240" t="s">
        <v>966</v>
      </c>
      <c r="E22" s="1240" t="s">
        <v>967</v>
      </c>
      <c r="F22" s="1240" t="s">
        <v>968</v>
      </c>
      <c r="G22" s="1240" t="s">
        <v>969</v>
      </c>
      <c r="H22" s="1243" t="s">
        <v>257</v>
      </c>
      <c r="I22" s="1243" t="s">
        <v>266</v>
      </c>
      <c r="J22" s="1243" t="s">
        <v>243</v>
      </c>
      <c r="K22" s="1240" t="s">
        <v>970</v>
      </c>
      <c r="L22" s="1243" t="s">
        <v>882</v>
      </c>
      <c r="M22" s="1244" t="s">
        <v>971</v>
      </c>
      <c r="N22" s="209" t="s">
        <v>972</v>
      </c>
      <c r="O22" s="209" t="s">
        <v>973</v>
      </c>
      <c r="P22" s="667" t="s">
        <v>909</v>
      </c>
      <c r="Q22" s="663" t="s">
        <v>391</v>
      </c>
      <c r="R22" s="665" t="s">
        <v>974</v>
      </c>
      <c r="S22" s="668">
        <v>1</v>
      </c>
      <c r="T22" s="637">
        <v>1</v>
      </c>
      <c r="U22" s="525" t="s">
        <v>2672</v>
      </c>
      <c r="V22" s="211"/>
      <c r="W22" s="211"/>
      <c r="X22" s="211"/>
      <c r="Y22" s="211"/>
      <c r="Z22" s="211"/>
      <c r="AA22" s="211"/>
      <c r="AB22" s="214"/>
      <c r="AC22" s="214"/>
      <c r="AD22" s="214"/>
      <c r="AE22" s="214"/>
      <c r="AF22" s="214"/>
      <c r="AG22" s="214"/>
      <c r="AH22" s="214"/>
      <c r="AI22" s="214"/>
      <c r="AJ22" s="214"/>
      <c r="AK22" s="214"/>
      <c r="AL22" s="214"/>
      <c r="AM22" s="214"/>
      <c r="AN22" s="214"/>
      <c r="AO22" s="214"/>
      <c r="AP22" s="214"/>
    </row>
    <row r="23" spans="1:42" s="214" customFormat="1" ht="36" x14ac:dyDescent="0.2">
      <c r="A23" s="1240"/>
      <c r="B23" s="1240"/>
      <c r="C23" s="1240"/>
      <c r="D23" s="1240"/>
      <c r="E23" s="1240"/>
      <c r="F23" s="1240"/>
      <c r="G23" s="1240"/>
      <c r="H23" s="1243"/>
      <c r="I23" s="1243"/>
      <c r="J23" s="1243"/>
      <c r="K23" s="1240"/>
      <c r="L23" s="1243"/>
      <c r="M23" s="1244"/>
      <c r="N23" s="209" t="s">
        <v>975</v>
      </c>
      <c r="O23" s="209" t="s">
        <v>973</v>
      </c>
      <c r="P23" s="665" t="s">
        <v>909</v>
      </c>
      <c r="Q23" s="662" t="s">
        <v>391</v>
      </c>
      <c r="R23" s="667" t="s">
        <v>976</v>
      </c>
      <c r="S23" s="668">
        <v>1</v>
      </c>
      <c r="T23" s="637">
        <v>1</v>
      </c>
      <c r="U23" s="525" t="s">
        <v>2862</v>
      </c>
      <c r="V23" s="211"/>
      <c r="W23" s="211"/>
      <c r="X23" s="211"/>
      <c r="Y23" s="211"/>
      <c r="Z23" s="211"/>
      <c r="AA23" s="211"/>
    </row>
    <row r="24" spans="1:42" s="214" customFormat="1" ht="97.5" customHeight="1" x14ac:dyDescent="0.2">
      <c r="A24" s="1240"/>
      <c r="B24" s="1240"/>
      <c r="C24" s="1240"/>
      <c r="D24" s="1240"/>
      <c r="E24" s="1240"/>
      <c r="F24" s="1240"/>
      <c r="G24" s="1240"/>
      <c r="H24" s="1243"/>
      <c r="I24" s="1243"/>
      <c r="J24" s="1243"/>
      <c r="K24" s="1240"/>
      <c r="L24" s="1243"/>
      <c r="M24" s="1244"/>
      <c r="N24" s="209" t="s">
        <v>977</v>
      </c>
      <c r="O24" s="209" t="s">
        <v>973</v>
      </c>
      <c r="P24" s="665" t="s">
        <v>909</v>
      </c>
      <c r="Q24" s="662" t="s">
        <v>391</v>
      </c>
      <c r="R24" s="667" t="s">
        <v>978</v>
      </c>
      <c r="S24" s="668">
        <v>1</v>
      </c>
      <c r="T24" s="637">
        <v>0.5</v>
      </c>
      <c r="U24" s="525" t="s">
        <v>2863</v>
      </c>
      <c r="V24" s="211"/>
      <c r="W24" s="211"/>
      <c r="X24" s="211"/>
      <c r="Y24" s="211"/>
      <c r="Z24" s="211"/>
      <c r="AA24" s="211"/>
    </row>
    <row r="25" spans="1:42" s="211" customFormat="1" ht="134.25" x14ac:dyDescent="0.2">
      <c r="A25" s="1240"/>
      <c r="B25" s="209" t="s">
        <v>979</v>
      </c>
      <c r="C25" s="209" t="s">
        <v>980</v>
      </c>
      <c r="D25" s="209" t="s">
        <v>2864</v>
      </c>
      <c r="E25" s="209" t="s">
        <v>981</v>
      </c>
      <c r="F25" s="209" t="s">
        <v>982</v>
      </c>
      <c r="G25" s="209" t="s">
        <v>983</v>
      </c>
      <c r="H25" s="216"/>
      <c r="I25" s="216"/>
      <c r="J25" s="216"/>
      <c r="K25" s="1240"/>
      <c r="L25" s="216" t="s">
        <v>935</v>
      </c>
      <c r="M25" s="217" t="s">
        <v>883</v>
      </c>
      <c r="N25" s="209" t="s">
        <v>2865</v>
      </c>
      <c r="O25" s="209" t="s">
        <v>984</v>
      </c>
      <c r="P25" s="665" t="s">
        <v>909</v>
      </c>
      <c r="Q25" s="662" t="s">
        <v>391</v>
      </c>
      <c r="R25" s="665" t="s">
        <v>985</v>
      </c>
      <c r="S25" s="666">
        <v>2</v>
      </c>
      <c r="T25" s="637">
        <v>1</v>
      </c>
      <c r="U25" s="525" t="s">
        <v>2673</v>
      </c>
    </row>
    <row r="26" spans="1:42" s="211" customFormat="1" ht="36" x14ac:dyDescent="0.25">
      <c r="A26" s="1240" t="s">
        <v>986</v>
      </c>
      <c r="B26" s="1240" t="s">
        <v>987</v>
      </c>
      <c r="C26" s="1240" t="s">
        <v>988</v>
      </c>
      <c r="D26" s="1240" t="s">
        <v>989</v>
      </c>
      <c r="E26" s="1240" t="s">
        <v>990</v>
      </c>
      <c r="F26" s="1240" t="s">
        <v>991</v>
      </c>
      <c r="G26" s="1240" t="s">
        <v>992</v>
      </c>
      <c r="H26" s="1238" t="s">
        <v>265</v>
      </c>
      <c r="I26" s="1238" t="s">
        <v>266</v>
      </c>
      <c r="J26" s="1238" t="s">
        <v>267</v>
      </c>
      <c r="K26" s="209" t="s">
        <v>993</v>
      </c>
      <c r="L26" s="1238" t="s">
        <v>935</v>
      </c>
      <c r="M26" s="1241" t="s">
        <v>883</v>
      </c>
      <c r="N26" s="1240" t="s">
        <v>994</v>
      </c>
      <c r="O26" s="1240" t="s">
        <v>995</v>
      </c>
      <c r="P26" s="1234" t="s">
        <v>353</v>
      </c>
      <c r="Q26" s="1234" t="s">
        <v>391</v>
      </c>
      <c r="R26" s="1234" t="s">
        <v>2866</v>
      </c>
      <c r="S26" s="1235">
        <v>0.3</v>
      </c>
      <c r="T26" s="1233">
        <v>1</v>
      </c>
      <c r="U26" s="1091"/>
      <c r="V26" s="218"/>
      <c r="W26" s="218"/>
    </row>
    <row r="27" spans="1:42" s="211" customFormat="1" ht="24" x14ac:dyDescent="0.25">
      <c r="A27" s="1240"/>
      <c r="B27" s="1240"/>
      <c r="C27" s="1240"/>
      <c r="D27" s="1240"/>
      <c r="E27" s="1240"/>
      <c r="F27" s="1240"/>
      <c r="G27" s="1240"/>
      <c r="H27" s="1238"/>
      <c r="I27" s="1238"/>
      <c r="J27" s="1238"/>
      <c r="K27" s="209" t="s">
        <v>996</v>
      </c>
      <c r="L27" s="1238"/>
      <c r="M27" s="1241"/>
      <c r="N27" s="1240"/>
      <c r="O27" s="1240"/>
      <c r="P27" s="1234"/>
      <c r="Q27" s="1234"/>
      <c r="R27" s="1234"/>
      <c r="S27" s="1235"/>
      <c r="T27" s="1233"/>
      <c r="U27" s="1091"/>
      <c r="V27" s="218"/>
      <c r="W27" s="218"/>
      <c r="X27" s="218"/>
      <c r="Y27" s="218"/>
      <c r="Z27" s="218"/>
      <c r="AA27" s="218"/>
      <c r="AB27" s="218"/>
      <c r="AC27" s="218"/>
      <c r="AD27" s="218"/>
    </row>
    <row r="28" spans="1:42" s="218" customFormat="1" ht="84" x14ac:dyDescent="0.25">
      <c r="A28" s="1240"/>
      <c r="B28" s="1240"/>
      <c r="C28" s="1240"/>
      <c r="D28" s="209" t="s">
        <v>997</v>
      </c>
      <c r="E28" s="1240"/>
      <c r="F28" s="1240"/>
      <c r="G28" s="1240"/>
      <c r="H28" s="1238"/>
      <c r="I28" s="1238"/>
      <c r="J28" s="1238"/>
      <c r="K28" s="209" t="s">
        <v>998</v>
      </c>
      <c r="L28" s="1238"/>
      <c r="M28" s="1241"/>
      <c r="N28" s="209" t="s">
        <v>999</v>
      </c>
      <c r="O28" s="219" t="s">
        <v>995</v>
      </c>
      <c r="P28" s="675" t="s">
        <v>1000</v>
      </c>
      <c r="Q28" s="665" t="s">
        <v>391</v>
      </c>
      <c r="R28" s="665" t="s">
        <v>1001</v>
      </c>
      <c r="S28" s="668">
        <v>2</v>
      </c>
      <c r="T28" s="637">
        <v>0.5</v>
      </c>
      <c r="U28" s="526" t="s">
        <v>2674</v>
      </c>
    </row>
    <row r="29" spans="1:42" s="218" customFormat="1" ht="72" x14ac:dyDescent="0.25">
      <c r="A29" s="1240"/>
      <c r="B29" s="1240"/>
      <c r="C29" s="1240"/>
      <c r="D29" s="209" t="s">
        <v>1002</v>
      </c>
      <c r="E29" s="209" t="s">
        <v>1003</v>
      </c>
      <c r="F29" s="209" t="s">
        <v>1004</v>
      </c>
      <c r="G29" s="1240"/>
      <c r="H29" s="1238"/>
      <c r="I29" s="1238"/>
      <c r="J29" s="1238"/>
      <c r="K29" s="209" t="s">
        <v>1005</v>
      </c>
      <c r="L29" s="1238"/>
      <c r="M29" s="1241"/>
      <c r="N29" s="209" t="s">
        <v>1006</v>
      </c>
      <c r="O29" s="209" t="s">
        <v>995</v>
      </c>
      <c r="P29" s="665" t="s">
        <v>1007</v>
      </c>
      <c r="Q29" s="665" t="s">
        <v>391</v>
      </c>
      <c r="R29" s="665" t="s">
        <v>1008</v>
      </c>
      <c r="S29" s="668">
        <v>1</v>
      </c>
      <c r="T29" s="637">
        <v>1</v>
      </c>
      <c r="U29" s="638"/>
    </row>
    <row r="30" spans="1:42" s="218" customFormat="1" ht="73.5" customHeight="1" x14ac:dyDescent="0.25">
      <c r="A30" s="1236" t="s">
        <v>1009</v>
      </c>
      <c r="B30" s="1236" t="s">
        <v>1010</v>
      </c>
      <c r="C30" s="1236" t="s">
        <v>2867</v>
      </c>
      <c r="D30" s="135" t="s">
        <v>1011</v>
      </c>
      <c r="E30" s="135" t="s">
        <v>1012</v>
      </c>
      <c r="F30" s="135" t="s">
        <v>1013</v>
      </c>
      <c r="G30" s="1236" t="s">
        <v>1014</v>
      </c>
      <c r="H30" s="1237" t="s">
        <v>932</v>
      </c>
      <c r="I30" s="1237" t="s">
        <v>1015</v>
      </c>
      <c r="J30" s="1237" t="s">
        <v>933</v>
      </c>
      <c r="K30" s="135" t="s">
        <v>2868</v>
      </c>
      <c r="L30" s="1242" t="s">
        <v>1016</v>
      </c>
      <c r="M30" s="1242" t="s">
        <v>971</v>
      </c>
      <c r="N30" s="135" t="s">
        <v>1017</v>
      </c>
      <c r="O30" s="1236" t="s">
        <v>1018</v>
      </c>
      <c r="P30" s="1239" t="s">
        <v>1000</v>
      </c>
      <c r="Q30" s="1239" t="s">
        <v>391</v>
      </c>
      <c r="R30" s="525" t="s">
        <v>1019</v>
      </c>
      <c r="S30" s="525">
        <v>2</v>
      </c>
      <c r="T30" s="524">
        <v>1</v>
      </c>
      <c r="U30" s="527" t="s">
        <v>2675</v>
      </c>
      <c r="V30" s="220"/>
      <c r="W30" s="220"/>
    </row>
    <row r="31" spans="1:42" s="218" customFormat="1" ht="84" x14ac:dyDescent="0.25">
      <c r="A31" s="1236"/>
      <c r="B31" s="1236"/>
      <c r="C31" s="1236"/>
      <c r="D31" s="135" t="s">
        <v>1020</v>
      </c>
      <c r="E31" s="135" t="s">
        <v>2869</v>
      </c>
      <c r="F31" s="135"/>
      <c r="G31" s="1236"/>
      <c r="H31" s="1237"/>
      <c r="I31" s="1237"/>
      <c r="J31" s="1237"/>
      <c r="K31" s="135" t="s">
        <v>1021</v>
      </c>
      <c r="L31" s="1242"/>
      <c r="M31" s="1242"/>
      <c r="N31" s="135" t="s">
        <v>2870</v>
      </c>
      <c r="O31" s="1236"/>
      <c r="P31" s="1239"/>
      <c r="Q31" s="1239"/>
      <c r="R31" s="525" t="s">
        <v>1022</v>
      </c>
      <c r="S31" s="525">
        <v>2</v>
      </c>
      <c r="T31" s="524">
        <v>1</v>
      </c>
      <c r="U31" s="526"/>
      <c r="V31" s="220"/>
      <c r="W31" s="220"/>
      <c r="X31" s="220"/>
      <c r="Y31" s="220"/>
      <c r="Z31" s="220"/>
      <c r="AA31" s="220"/>
      <c r="AB31" s="220"/>
      <c r="AC31" s="220"/>
      <c r="AD31" s="220"/>
    </row>
    <row r="32" spans="1:42" x14ac:dyDescent="0.25">
      <c r="A32" s="123"/>
      <c r="B32" s="110"/>
      <c r="C32" s="99"/>
      <c r="D32" s="99"/>
      <c r="E32" s="99"/>
      <c r="F32" s="99"/>
      <c r="G32" s="99"/>
      <c r="H32" s="114"/>
      <c r="I32" s="110"/>
      <c r="J32" s="110"/>
      <c r="K32" s="110"/>
      <c r="L32" s="109"/>
      <c r="M32" s="99"/>
      <c r="N32" s="110"/>
      <c r="O32" s="99"/>
      <c r="P32" s="45"/>
      <c r="Q32" s="45"/>
      <c r="R32" s="99"/>
      <c r="S32" s="99"/>
      <c r="T32" s="395"/>
      <c r="U32" s="69"/>
    </row>
    <row r="33" spans="1:20" s="20" customFormat="1" ht="35.25" x14ac:dyDescent="0.25">
      <c r="A33" s="411">
        <f>COUNTIF(A6:A31,"*")</f>
        <v>8</v>
      </c>
      <c r="B33" s="19"/>
      <c r="D33" s="18"/>
      <c r="E33" s="18"/>
      <c r="F33" s="18"/>
      <c r="H33" s="21"/>
      <c r="I33" s="18"/>
      <c r="J33" s="18"/>
      <c r="K33" s="18"/>
      <c r="L33" s="22"/>
      <c r="M33" s="22"/>
      <c r="N33" s="411">
        <f>COUNTIF(N6:N31,"*")</f>
        <v>25</v>
      </c>
      <c r="O33" s="23"/>
      <c r="P33" s="23"/>
      <c r="Q33" s="23"/>
      <c r="T33" s="514">
        <f>AVERAGE(T6:T31)</f>
        <v>0.92</v>
      </c>
    </row>
    <row r="34" spans="1:20" s="76" customFormat="1" ht="27.75" customHeight="1" x14ac:dyDescent="0.2">
      <c r="A34" s="168" t="s">
        <v>2381</v>
      </c>
      <c r="B34" s="168"/>
      <c r="H34" s="412"/>
      <c r="I34" s="168"/>
      <c r="J34" s="168"/>
      <c r="K34" s="168"/>
      <c r="L34" s="413"/>
      <c r="N34" s="168" t="s">
        <v>2382</v>
      </c>
      <c r="T34" s="493"/>
    </row>
    <row r="35" spans="1:20" x14ac:dyDescent="0.25">
      <c r="A35" s="223"/>
    </row>
    <row r="36" spans="1:20" x14ac:dyDescent="0.25">
      <c r="A36" s="223"/>
    </row>
    <row r="37" spans="1:20" x14ac:dyDescent="0.25">
      <c r="A37" s="223"/>
    </row>
    <row r="38" spans="1:20" x14ac:dyDescent="0.25">
      <c r="A38" s="223"/>
    </row>
    <row r="39" spans="1:20" x14ac:dyDescent="0.25">
      <c r="A39" s="223"/>
    </row>
    <row r="40" spans="1:20" x14ac:dyDescent="0.25">
      <c r="A40" s="223"/>
    </row>
    <row r="41" spans="1:20" x14ac:dyDescent="0.25">
      <c r="A41" s="223"/>
    </row>
    <row r="42" spans="1:20" x14ac:dyDescent="0.25">
      <c r="A42" s="223"/>
    </row>
    <row r="43" spans="1:20" x14ac:dyDescent="0.25">
      <c r="A43" s="223"/>
    </row>
    <row r="44" spans="1:20" x14ac:dyDescent="0.25">
      <c r="A44" s="223"/>
    </row>
    <row r="45" spans="1:20" x14ac:dyDescent="0.25">
      <c r="A45" s="223"/>
    </row>
    <row r="46" spans="1:20" x14ac:dyDescent="0.25">
      <c r="A46" s="223"/>
    </row>
    <row r="47" spans="1:20" x14ac:dyDescent="0.25">
      <c r="A47" s="223"/>
    </row>
    <row r="48" spans="1:20" x14ac:dyDescent="0.25">
      <c r="A48" s="223"/>
    </row>
    <row r="49" spans="1:1" x14ac:dyDescent="0.25">
      <c r="A49" s="223"/>
    </row>
    <row r="50" spans="1:1" x14ac:dyDescent="0.25">
      <c r="A50" s="223"/>
    </row>
    <row r="51" spans="1:1" x14ac:dyDescent="0.25">
      <c r="A51" s="223"/>
    </row>
    <row r="52" spans="1:1" x14ac:dyDescent="0.25">
      <c r="A52" s="223"/>
    </row>
    <row r="53" spans="1:1" x14ac:dyDescent="0.25">
      <c r="A53" s="223"/>
    </row>
    <row r="54" spans="1:1" x14ac:dyDescent="0.25">
      <c r="A54" s="223"/>
    </row>
    <row r="55" spans="1:1" x14ac:dyDescent="0.25">
      <c r="A55" s="223"/>
    </row>
    <row r="56" spans="1:1" x14ac:dyDescent="0.25">
      <c r="A56" s="223"/>
    </row>
    <row r="57" spans="1:1" x14ac:dyDescent="0.25">
      <c r="A57" s="223"/>
    </row>
    <row r="58" spans="1:1" x14ac:dyDescent="0.25">
      <c r="A58" s="223"/>
    </row>
    <row r="59" spans="1:1" x14ac:dyDescent="0.25">
      <c r="A59" s="223"/>
    </row>
    <row r="60" spans="1:1" x14ac:dyDescent="0.25">
      <c r="A60" s="223"/>
    </row>
    <row r="61" spans="1:1" x14ac:dyDescent="0.25">
      <c r="A61" s="223"/>
    </row>
    <row r="62" spans="1:1" x14ac:dyDescent="0.25">
      <c r="A62" s="223"/>
    </row>
    <row r="63" spans="1:1" x14ac:dyDescent="0.25">
      <c r="A63" s="223"/>
    </row>
    <row r="64" spans="1:1" x14ac:dyDescent="0.25">
      <c r="A64" s="223"/>
    </row>
    <row r="65" spans="1:1" x14ac:dyDescent="0.25">
      <c r="A65" s="223"/>
    </row>
    <row r="66" spans="1:1" x14ac:dyDescent="0.25">
      <c r="A66" s="223"/>
    </row>
    <row r="67" spans="1:1" x14ac:dyDescent="0.25">
      <c r="A67" s="223"/>
    </row>
    <row r="68" spans="1:1" x14ac:dyDescent="0.25">
      <c r="A68" s="223"/>
    </row>
    <row r="69" spans="1:1" x14ac:dyDescent="0.25">
      <c r="A69" s="223"/>
    </row>
    <row r="70" spans="1:1" x14ac:dyDescent="0.25">
      <c r="A70" s="223"/>
    </row>
    <row r="71" spans="1:1" x14ac:dyDescent="0.25">
      <c r="A71" s="223"/>
    </row>
    <row r="72" spans="1:1" x14ac:dyDescent="0.25">
      <c r="A72" s="223"/>
    </row>
    <row r="73" spans="1:1" x14ac:dyDescent="0.25">
      <c r="A73" s="223"/>
    </row>
    <row r="74" spans="1:1" x14ac:dyDescent="0.25">
      <c r="A74" s="223"/>
    </row>
    <row r="75" spans="1:1" x14ac:dyDescent="0.25">
      <c r="A75" s="223"/>
    </row>
    <row r="76" spans="1:1" x14ac:dyDescent="0.25">
      <c r="A76" s="223"/>
    </row>
    <row r="77" spans="1:1" x14ac:dyDescent="0.25">
      <c r="A77" s="223"/>
    </row>
    <row r="78" spans="1:1" x14ac:dyDescent="0.25">
      <c r="A78" s="223"/>
    </row>
    <row r="79" spans="1:1" x14ac:dyDescent="0.25">
      <c r="A79" s="223"/>
    </row>
    <row r="80" spans="1:1" x14ac:dyDescent="0.25">
      <c r="A80" s="223"/>
    </row>
    <row r="81" spans="1:1" x14ac:dyDescent="0.25">
      <c r="A81" s="223"/>
    </row>
    <row r="82" spans="1:1" x14ac:dyDescent="0.25">
      <c r="A82" s="223"/>
    </row>
    <row r="83" spans="1:1" x14ac:dyDescent="0.25">
      <c r="A83" s="223"/>
    </row>
    <row r="84" spans="1:1" x14ac:dyDescent="0.25">
      <c r="A84" s="223"/>
    </row>
    <row r="85" spans="1:1" x14ac:dyDescent="0.25">
      <c r="A85" s="223"/>
    </row>
    <row r="86" spans="1:1" x14ac:dyDescent="0.25">
      <c r="A86" s="223"/>
    </row>
    <row r="87" spans="1:1" x14ac:dyDescent="0.25">
      <c r="A87" s="223"/>
    </row>
    <row r="88" spans="1:1" x14ac:dyDescent="0.25">
      <c r="A88" s="223"/>
    </row>
    <row r="89" spans="1:1" x14ac:dyDescent="0.25">
      <c r="A89" s="223"/>
    </row>
    <row r="90" spans="1:1" x14ac:dyDescent="0.25">
      <c r="A90" s="223"/>
    </row>
    <row r="91" spans="1:1" x14ac:dyDescent="0.25">
      <c r="A91" s="223"/>
    </row>
    <row r="92" spans="1:1" x14ac:dyDescent="0.25">
      <c r="A92" s="223"/>
    </row>
    <row r="93" spans="1:1" x14ac:dyDescent="0.25">
      <c r="A93" s="223"/>
    </row>
    <row r="94" spans="1:1" x14ac:dyDescent="0.25">
      <c r="A94" s="223"/>
    </row>
    <row r="95" spans="1:1" x14ac:dyDescent="0.25">
      <c r="A95" s="223"/>
    </row>
    <row r="96" spans="1:1" x14ac:dyDescent="0.25">
      <c r="A96" s="223"/>
    </row>
    <row r="97" spans="1:1" x14ac:dyDescent="0.25">
      <c r="A97" s="223"/>
    </row>
    <row r="98" spans="1:1" x14ac:dyDescent="0.25">
      <c r="A98" s="223"/>
    </row>
    <row r="99" spans="1:1" x14ac:dyDescent="0.25">
      <c r="A99" s="223"/>
    </row>
    <row r="100" spans="1:1" x14ac:dyDescent="0.25">
      <c r="A100" s="223"/>
    </row>
    <row r="101" spans="1:1" x14ac:dyDescent="0.25">
      <c r="A101" s="223"/>
    </row>
    <row r="102" spans="1:1" x14ac:dyDescent="0.25">
      <c r="A102" s="223"/>
    </row>
    <row r="103" spans="1:1" x14ac:dyDescent="0.25">
      <c r="A103" s="223"/>
    </row>
    <row r="104" spans="1:1" x14ac:dyDescent="0.25">
      <c r="A104" s="223"/>
    </row>
    <row r="105" spans="1:1" x14ac:dyDescent="0.25">
      <c r="A105" s="223"/>
    </row>
    <row r="106" spans="1:1" x14ac:dyDescent="0.25">
      <c r="A106" s="223"/>
    </row>
    <row r="107" spans="1:1" x14ac:dyDescent="0.25">
      <c r="A107" s="223"/>
    </row>
    <row r="108" spans="1:1" x14ac:dyDescent="0.25">
      <c r="A108" s="223"/>
    </row>
    <row r="109" spans="1:1" x14ac:dyDescent="0.25">
      <c r="A109" s="223"/>
    </row>
    <row r="110" spans="1:1" x14ac:dyDescent="0.25">
      <c r="A110" s="223"/>
    </row>
    <row r="111" spans="1:1" x14ac:dyDescent="0.25">
      <c r="A111" s="223"/>
    </row>
    <row r="112" spans="1:1" x14ac:dyDescent="0.25">
      <c r="A112" s="223"/>
    </row>
    <row r="113" spans="1:1" x14ac:dyDescent="0.25">
      <c r="A113" s="223"/>
    </row>
    <row r="114" spans="1:1" x14ac:dyDescent="0.25">
      <c r="A114" s="223"/>
    </row>
    <row r="115" spans="1:1" x14ac:dyDescent="0.25">
      <c r="A115" s="223"/>
    </row>
    <row r="116" spans="1:1" x14ac:dyDescent="0.25">
      <c r="A116" s="223"/>
    </row>
    <row r="117" spans="1:1" x14ac:dyDescent="0.25">
      <c r="A117" s="223"/>
    </row>
    <row r="118" spans="1:1" x14ac:dyDescent="0.25">
      <c r="A118" s="223"/>
    </row>
    <row r="119" spans="1:1" x14ac:dyDescent="0.25">
      <c r="A119" s="223"/>
    </row>
    <row r="120" spans="1:1" x14ac:dyDescent="0.25">
      <c r="A120" s="223"/>
    </row>
    <row r="121" spans="1:1" x14ac:dyDescent="0.25">
      <c r="A121" s="223"/>
    </row>
    <row r="122" spans="1:1" x14ac:dyDescent="0.25">
      <c r="A122" s="223"/>
    </row>
    <row r="123" spans="1:1" x14ac:dyDescent="0.25">
      <c r="A123" s="223"/>
    </row>
    <row r="124" spans="1:1" x14ac:dyDescent="0.25">
      <c r="A124" s="223"/>
    </row>
    <row r="125" spans="1:1" x14ac:dyDescent="0.25">
      <c r="A125" s="223"/>
    </row>
    <row r="126" spans="1:1" x14ac:dyDescent="0.25">
      <c r="A126" s="223"/>
    </row>
    <row r="127" spans="1:1" x14ac:dyDescent="0.25">
      <c r="A127" s="223"/>
    </row>
    <row r="128" spans="1:1" x14ac:dyDescent="0.25">
      <c r="A128" s="223"/>
    </row>
    <row r="129" spans="1:1" x14ac:dyDescent="0.25">
      <c r="A129" s="223"/>
    </row>
    <row r="130" spans="1:1" x14ac:dyDescent="0.25">
      <c r="A130" s="223"/>
    </row>
    <row r="131" spans="1:1" x14ac:dyDescent="0.25">
      <c r="A131" s="223"/>
    </row>
    <row r="132" spans="1:1" x14ac:dyDescent="0.25">
      <c r="A132" s="223"/>
    </row>
    <row r="133" spans="1:1" x14ac:dyDescent="0.25">
      <c r="A133" s="223"/>
    </row>
    <row r="134" spans="1:1" x14ac:dyDescent="0.25">
      <c r="A134" s="223"/>
    </row>
    <row r="135" spans="1:1" x14ac:dyDescent="0.25">
      <c r="A135" s="223"/>
    </row>
    <row r="136" spans="1:1" x14ac:dyDescent="0.25">
      <c r="A136" s="223"/>
    </row>
    <row r="137" spans="1:1" x14ac:dyDescent="0.25">
      <c r="A137" s="223"/>
    </row>
    <row r="138" spans="1:1" x14ac:dyDescent="0.25">
      <c r="A138" s="223"/>
    </row>
    <row r="139" spans="1:1" x14ac:dyDescent="0.25">
      <c r="A139" s="223"/>
    </row>
    <row r="140" spans="1:1" x14ac:dyDescent="0.25">
      <c r="A140" s="223"/>
    </row>
    <row r="141" spans="1:1" x14ac:dyDescent="0.25">
      <c r="A141" s="223"/>
    </row>
    <row r="142" spans="1:1" x14ac:dyDescent="0.25">
      <c r="A142" s="223"/>
    </row>
    <row r="143" spans="1:1" x14ac:dyDescent="0.25">
      <c r="A143" s="223"/>
    </row>
    <row r="144" spans="1:1" x14ac:dyDescent="0.25">
      <c r="A144" s="223"/>
    </row>
    <row r="145" spans="1:1" x14ac:dyDescent="0.25">
      <c r="A145" s="223"/>
    </row>
    <row r="146" spans="1:1" x14ac:dyDescent="0.25">
      <c r="A146" s="223"/>
    </row>
    <row r="147" spans="1:1" x14ac:dyDescent="0.25">
      <c r="A147" s="223"/>
    </row>
    <row r="148" spans="1:1" x14ac:dyDescent="0.25">
      <c r="A148" s="223"/>
    </row>
    <row r="149" spans="1:1" x14ac:dyDescent="0.25">
      <c r="A149" s="223"/>
    </row>
    <row r="150" spans="1:1" x14ac:dyDescent="0.25">
      <c r="A150" s="223"/>
    </row>
    <row r="151" spans="1:1" x14ac:dyDescent="0.25">
      <c r="A151" s="223"/>
    </row>
    <row r="152" spans="1:1" x14ac:dyDescent="0.25">
      <c r="A152" s="223"/>
    </row>
    <row r="153" spans="1:1" x14ac:dyDescent="0.25">
      <c r="A153" s="223"/>
    </row>
    <row r="154" spans="1:1" x14ac:dyDescent="0.25">
      <c r="A154" s="223"/>
    </row>
    <row r="155" spans="1:1" x14ac:dyDescent="0.25">
      <c r="A155" s="223"/>
    </row>
    <row r="156" spans="1:1" x14ac:dyDescent="0.25">
      <c r="A156" s="223"/>
    </row>
    <row r="157" spans="1:1" x14ac:dyDescent="0.25">
      <c r="A157" s="223"/>
    </row>
    <row r="158" spans="1:1" x14ac:dyDescent="0.25">
      <c r="A158" s="223"/>
    </row>
    <row r="159" spans="1:1" x14ac:dyDescent="0.25">
      <c r="A159" s="223"/>
    </row>
    <row r="160" spans="1:1" x14ac:dyDescent="0.25">
      <c r="A160" s="223"/>
    </row>
    <row r="161" spans="1:1" x14ac:dyDescent="0.25">
      <c r="A161" s="223"/>
    </row>
    <row r="162" spans="1:1" x14ac:dyDescent="0.25">
      <c r="A162" s="223"/>
    </row>
    <row r="163" spans="1:1" x14ac:dyDescent="0.25">
      <c r="A163" s="223"/>
    </row>
    <row r="164" spans="1:1" x14ac:dyDescent="0.25">
      <c r="A164" s="223"/>
    </row>
    <row r="165" spans="1:1" x14ac:dyDescent="0.25">
      <c r="A165" s="223"/>
    </row>
    <row r="166" spans="1:1" x14ac:dyDescent="0.25">
      <c r="A166" s="223"/>
    </row>
    <row r="167" spans="1:1" x14ac:dyDescent="0.25">
      <c r="A167" s="223"/>
    </row>
    <row r="168" spans="1:1" x14ac:dyDescent="0.25">
      <c r="A168" s="223"/>
    </row>
    <row r="169" spans="1:1" x14ac:dyDescent="0.25">
      <c r="A169" s="223"/>
    </row>
    <row r="170" spans="1:1" x14ac:dyDescent="0.25">
      <c r="A170" s="223"/>
    </row>
    <row r="171" spans="1:1" x14ac:dyDescent="0.25">
      <c r="A171" s="223"/>
    </row>
    <row r="172" spans="1:1" x14ac:dyDescent="0.25">
      <c r="A172" s="223"/>
    </row>
    <row r="173" spans="1:1" x14ac:dyDescent="0.25">
      <c r="A173" s="223"/>
    </row>
    <row r="174" spans="1:1" x14ac:dyDescent="0.25">
      <c r="A174" s="223"/>
    </row>
    <row r="175" spans="1:1" x14ac:dyDescent="0.25">
      <c r="A175" s="223"/>
    </row>
    <row r="176" spans="1:1" x14ac:dyDescent="0.25">
      <c r="A176" s="223"/>
    </row>
    <row r="177" spans="1:1" x14ac:dyDescent="0.25">
      <c r="A177" s="223"/>
    </row>
    <row r="178" spans="1:1" x14ac:dyDescent="0.25">
      <c r="A178" s="223"/>
    </row>
    <row r="179" spans="1:1" x14ac:dyDescent="0.25">
      <c r="A179" s="223"/>
    </row>
    <row r="180" spans="1:1" x14ac:dyDescent="0.25">
      <c r="A180" s="223"/>
    </row>
    <row r="181" spans="1:1" x14ac:dyDescent="0.25">
      <c r="A181" s="223"/>
    </row>
    <row r="182" spans="1:1" x14ac:dyDescent="0.25">
      <c r="A182" s="223"/>
    </row>
    <row r="183" spans="1:1" x14ac:dyDescent="0.25">
      <c r="A183" s="223"/>
    </row>
    <row r="184" spans="1:1" x14ac:dyDescent="0.25">
      <c r="A184" s="223"/>
    </row>
    <row r="185" spans="1:1" x14ac:dyDescent="0.25">
      <c r="A185" s="223"/>
    </row>
    <row r="186" spans="1:1" x14ac:dyDescent="0.25">
      <c r="A186" s="223"/>
    </row>
    <row r="187" spans="1:1" x14ac:dyDescent="0.25">
      <c r="A187" s="223"/>
    </row>
    <row r="188" spans="1:1" x14ac:dyDescent="0.25">
      <c r="A188" s="223"/>
    </row>
    <row r="189" spans="1:1" x14ac:dyDescent="0.25">
      <c r="A189" s="223"/>
    </row>
    <row r="190" spans="1:1" x14ac:dyDescent="0.25">
      <c r="A190" s="223"/>
    </row>
    <row r="191" spans="1:1" x14ac:dyDescent="0.25">
      <c r="A191" s="223"/>
    </row>
    <row r="192" spans="1:1" x14ac:dyDescent="0.25">
      <c r="A192" s="223"/>
    </row>
    <row r="193" spans="1:1" x14ac:dyDescent="0.25">
      <c r="A193" s="223"/>
    </row>
    <row r="194" spans="1:1" x14ac:dyDescent="0.25">
      <c r="A194" s="223"/>
    </row>
    <row r="195" spans="1:1" x14ac:dyDescent="0.25">
      <c r="A195" s="223"/>
    </row>
    <row r="196" spans="1:1" x14ac:dyDescent="0.25">
      <c r="A196" s="223"/>
    </row>
    <row r="197" spans="1:1" x14ac:dyDescent="0.25">
      <c r="A197" s="223"/>
    </row>
    <row r="198" spans="1:1" x14ac:dyDescent="0.25">
      <c r="A198" s="223"/>
    </row>
    <row r="199" spans="1:1" x14ac:dyDescent="0.25">
      <c r="A199" s="223"/>
    </row>
    <row r="200" spans="1:1" x14ac:dyDescent="0.25">
      <c r="A200" s="223"/>
    </row>
    <row r="201" spans="1:1" x14ac:dyDescent="0.25">
      <c r="A201" s="223"/>
    </row>
    <row r="202" spans="1:1" x14ac:dyDescent="0.25">
      <c r="A202" s="223"/>
    </row>
    <row r="203" spans="1:1" x14ac:dyDescent="0.25">
      <c r="A203" s="223"/>
    </row>
    <row r="204" spans="1:1" x14ac:dyDescent="0.25">
      <c r="A204" s="223"/>
    </row>
    <row r="205" spans="1:1" x14ac:dyDescent="0.25">
      <c r="A205" s="223"/>
    </row>
    <row r="206" spans="1:1" x14ac:dyDescent="0.25">
      <c r="A206" s="223"/>
    </row>
    <row r="207" spans="1:1" x14ac:dyDescent="0.25">
      <c r="A207" s="223"/>
    </row>
    <row r="208" spans="1:1" x14ac:dyDescent="0.25">
      <c r="A208" s="223"/>
    </row>
    <row r="209" spans="1:1" x14ac:dyDescent="0.25">
      <c r="A209" s="223"/>
    </row>
    <row r="210" spans="1:1" x14ac:dyDescent="0.25">
      <c r="A210" s="223"/>
    </row>
    <row r="211" spans="1:1" x14ac:dyDescent="0.25">
      <c r="A211" s="223"/>
    </row>
    <row r="212" spans="1:1" x14ac:dyDescent="0.25">
      <c r="A212" s="223"/>
    </row>
    <row r="213" spans="1:1" x14ac:dyDescent="0.25">
      <c r="A213" s="223"/>
    </row>
    <row r="214" spans="1:1" x14ac:dyDescent="0.25">
      <c r="A214" s="223"/>
    </row>
    <row r="215" spans="1:1" x14ac:dyDescent="0.25">
      <c r="A215" s="223"/>
    </row>
    <row r="216" spans="1:1" x14ac:dyDescent="0.25">
      <c r="A216" s="223"/>
    </row>
    <row r="217" spans="1:1" x14ac:dyDescent="0.25">
      <c r="A217" s="223"/>
    </row>
    <row r="218" spans="1:1" x14ac:dyDescent="0.25">
      <c r="A218" s="223"/>
    </row>
    <row r="219" spans="1:1" x14ac:dyDescent="0.25">
      <c r="A219" s="223"/>
    </row>
    <row r="220" spans="1:1" x14ac:dyDescent="0.25">
      <c r="A220" s="223"/>
    </row>
    <row r="221" spans="1:1" x14ac:dyDescent="0.25">
      <c r="A221" s="223"/>
    </row>
    <row r="222" spans="1:1" x14ac:dyDescent="0.25">
      <c r="A222" s="223"/>
    </row>
    <row r="223" spans="1:1" x14ac:dyDescent="0.25">
      <c r="A223" s="223"/>
    </row>
    <row r="224" spans="1:1" x14ac:dyDescent="0.25">
      <c r="A224" s="223"/>
    </row>
    <row r="225" spans="1:1" x14ac:dyDescent="0.25">
      <c r="A225" s="223"/>
    </row>
    <row r="226" spans="1:1" x14ac:dyDescent="0.25">
      <c r="A226" s="223"/>
    </row>
    <row r="227" spans="1:1" x14ac:dyDescent="0.25">
      <c r="A227" s="223"/>
    </row>
    <row r="228" spans="1:1" x14ac:dyDescent="0.25">
      <c r="A228" s="223"/>
    </row>
    <row r="229" spans="1:1" x14ac:dyDescent="0.25">
      <c r="A229" s="223"/>
    </row>
    <row r="230" spans="1:1" x14ac:dyDescent="0.25">
      <c r="A230" s="223"/>
    </row>
    <row r="231" spans="1:1" x14ac:dyDescent="0.25">
      <c r="A231" s="223"/>
    </row>
    <row r="232" spans="1:1" x14ac:dyDescent="0.25">
      <c r="A232" s="223"/>
    </row>
    <row r="233" spans="1:1" x14ac:dyDescent="0.25">
      <c r="A233" s="223"/>
    </row>
    <row r="234" spans="1:1" x14ac:dyDescent="0.25">
      <c r="A234" s="223"/>
    </row>
    <row r="235" spans="1:1" x14ac:dyDescent="0.25">
      <c r="A235" s="223"/>
    </row>
    <row r="236" spans="1:1" x14ac:dyDescent="0.25">
      <c r="A236" s="223"/>
    </row>
    <row r="237" spans="1:1" x14ac:dyDescent="0.25">
      <c r="A237" s="223"/>
    </row>
    <row r="238" spans="1:1" x14ac:dyDescent="0.25">
      <c r="A238" s="223"/>
    </row>
    <row r="239" spans="1:1" x14ac:dyDescent="0.25">
      <c r="A239" s="223"/>
    </row>
    <row r="240" spans="1:1" x14ac:dyDescent="0.25">
      <c r="A240" s="223"/>
    </row>
    <row r="241" spans="1:1" x14ac:dyDescent="0.25">
      <c r="A241" s="223"/>
    </row>
    <row r="242" spans="1:1" x14ac:dyDescent="0.25">
      <c r="A242" s="223"/>
    </row>
    <row r="243" spans="1:1" x14ac:dyDescent="0.25">
      <c r="A243" s="223"/>
    </row>
    <row r="244" spans="1:1" x14ac:dyDescent="0.25">
      <c r="A244" s="223"/>
    </row>
    <row r="245" spans="1:1" x14ac:dyDescent="0.25">
      <c r="A245" s="223"/>
    </row>
    <row r="246" spans="1:1" x14ac:dyDescent="0.25">
      <c r="A246" s="223"/>
    </row>
    <row r="247" spans="1:1" x14ac:dyDescent="0.25">
      <c r="A247" s="223"/>
    </row>
    <row r="248" spans="1:1" x14ac:dyDescent="0.25">
      <c r="A248" s="223"/>
    </row>
    <row r="249" spans="1:1" x14ac:dyDescent="0.25">
      <c r="A249" s="223"/>
    </row>
    <row r="250" spans="1:1" x14ac:dyDescent="0.25">
      <c r="A250" s="223"/>
    </row>
    <row r="251" spans="1:1" x14ac:dyDescent="0.25">
      <c r="A251" s="223"/>
    </row>
    <row r="252" spans="1:1" x14ac:dyDescent="0.25">
      <c r="A252" s="223"/>
    </row>
    <row r="253" spans="1:1" x14ac:dyDescent="0.25">
      <c r="A253" s="223"/>
    </row>
    <row r="254" spans="1:1" x14ac:dyDescent="0.25">
      <c r="A254" s="223"/>
    </row>
    <row r="255" spans="1:1" x14ac:dyDescent="0.25">
      <c r="A255" s="223"/>
    </row>
    <row r="256" spans="1:1" x14ac:dyDescent="0.25">
      <c r="A256" s="223"/>
    </row>
    <row r="257" spans="1:1" x14ac:dyDescent="0.25">
      <c r="A257" s="223"/>
    </row>
    <row r="258" spans="1:1" x14ac:dyDescent="0.25">
      <c r="A258" s="223"/>
    </row>
    <row r="259" spans="1:1" x14ac:dyDescent="0.25">
      <c r="A259" s="223"/>
    </row>
    <row r="260" spans="1:1" x14ac:dyDescent="0.25">
      <c r="A260" s="223"/>
    </row>
    <row r="261" spans="1:1" x14ac:dyDescent="0.25">
      <c r="A261" s="223"/>
    </row>
    <row r="262" spans="1:1" x14ac:dyDescent="0.25">
      <c r="A262" s="223"/>
    </row>
    <row r="263" spans="1:1" x14ac:dyDescent="0.25">
      <c r="A263" s="223"/>
    </row>
    <row r="264" spans="1:1" x14ac:dyDescent="0.25">
      <c r="A264" s="223"/>
    </row>
    <row r="265" spans="1:1" x14ac:dyDescent="0.25">
      <c r="A265" s="223"/>
    </row>
    <row r="266" spans="1:1" x14ac:dyDescent="0.25">
      <c r="A266" s="223"/>
    </row>
    <row r="267" spans="1:1" x14ac:dyDescent="0.25">
      <c r="A267" s="223"/>
    </row>
    <row r="268" spans="1:1" x14ac:dyDescent="0.25">
      <c r="A268" s="223"/>
    </row>
    <row r="269" spans="1:1" x14ac:dyDescent="0.25">
      <c r="A269" s="223"/>
    </row>
    <row r="270" spans="1:1" x14ac:dyDescent="0.25">
      <c r="A270" s="223"/>
    </row>
    <row r="271" spans="1:1" x14ac:dyDescent="0.25">
      <c r="A271" s="223"/>
    </row>
    <row r="272" spans="1:1" x14ac:dyDescent="0.25">
      <c r="A272" s="223"/>
    </row>
    <row r="273" spans="1:1" x14ac:dyDescent="0.25">
      <c r="A273" s="223"/>
    </row>
    <row r="274" spans="1:1" x14ac:dyDescent="0.25">
      <c r="A274" s="223"/>
    </row>
    <row r="275" spans="1:1" x14ac:dyDescent="0.25">
      <c r="A275" s="223"/>
    </row>
    <row r="276" spans="1:1" x14ac:dyDescent="0.25">
      <c r="A276" s="223"/>
    </row>
    <row r="277" spans="1:1" x14ac:dyDescent="0.25">
      <c r="A277" s="223"/>
    </row>
    <row r="278" spans="1:1" x14ac:dyDescent="0.25">
      <c r="A278" s="223"/>
    </row>
    <row r="279" spans="1:1" x14ac:dyDescent="0.25">
      <c r="A279" s="223"/>
    </row>
    <row r="280" spans="1:1" x14ac:dyDescent="0.25">
      <c r="A280" s="223"/>
    </row>
    <row r="281" spans="1:1" x14ac:dyDescent="0.25">
      <c r="A281" s="223"/>
    </row>
    <row r="282" spans="1:1" x14ac:dyDescent="0.25">
      <c r="A282" s="223"/>
    </row>
    <row r="283" spans="1:1" x14ac:dyDescent="0.25">
      <c r="A283" s="223"/>
    </row>
    <row r="284" spans="1:1" x14ac:dyDescent="0.25">
      <c r="A284" s="223"/>
    </row>
    <row r="285" spans="1:1" x14ac:dyDescent="0.25">
      <c r="A285" s="223"/>
    </row>
    <row r="286" spans="1:1" x14ac:dyDescent="0.25">
      <c r="A286" s="223"/>
    </row>
    <row r="287" spans="1:1" x14ac:dyDescent="0.25">
      <c r="A287" s="223"/>
    </row>
    <row r="288" spans="1:1" x14ac:dyDescent="0.25">
      <c r="A288" s="223"/>
    </row>
    <row r="289" spans="1:1" x14ac:dyDescent="0.25">
      <c r="A289" s="223"/>
    </row>
    <row r="290" spans="1:1" x14ac:dyDescent="0.25">
      <c r="A290" s="223"/>
    </row>
    <row r="291" spans="1:1" x14ac:dyDescent="0.25">
      <c r="A291" s="223"/>
    </row>
    <row r="292" spans="1:1" x14ac:dyDescent="0.25">
      <c r="A292" s="223"/>
    </row>
    <row r="293" spans="1:1" x14ac:dyDescent="0.25">
      <c r="A293" s="223"/>
    </row>
    <row r="294" spans="1:1" x14ac:dyDescent="0.25">
      <c r="A294" s="223"/>
    </row>
    <row r="295" spans="1:1" x14ac:dyDescent="0.25">
      <c r="A295" s="223"/>
    </row>
    <row r="296" spans="1:1" x14ac:dyDescent="0.25">
      <c r="A296" s="223"/>
    </row>
    <row r="297" spans="1:1" x14ac:dyDescent="0.25">
      <c r="A297" s="223"/>
    </row>
    <row r="298" spans="1:1" x14ac:dyDescent="0.25">
      <c r="A298" s="223"/>
    </row>
    <row r="299" spans="1:1" x14ac:dyDescent="0.25">
      <c r="A299" s="223"/>
    </row>
    <row r="300" spans="1:1" x14ac:dyDescent="0.25">
      <c r="A300" s="223"/>
    </row>
    <row r="301" spans="1:1" x14ac:dyDescent="0.25">
      <c r="A301" s="223"/>
    </row>
    <row r="302" spans="1:1" x14ac:dyDescent="0.25">
      <c r="A302" s="223"/>
    </row>
    <row r="303" spans="1:1" x14ac:dyDescent="0.25">
      <c r="A303" s="223"/>
    </row>
    <row r="304" spans="1:1" x14ac:dyDescent="0.25">
      <c r="A304" s="223"/>
    </row>
    <row r="305" spans="1:1" x14ac:dyDescent="0.25">
      <c r="A305" s="223"/>
    </row>
  </sheetData>
  <mergeCells count="132">
    <mergeCell ref="A1:B2"/>
    <mergeCell ref="C1:T1"/>
    <mergeCell ref="C2:T2"/>
    <mergeCell ref="A3:E3"/>
    <mergeCell ref="F3:U3"/>
    <mergeCell ref="A4:B4"/>
    <mergeCell ref="C4:C5"/>
    <mergeCell ref="D4:F4"/>
    <mergeCell ref="G4:G5"/>
    <mergeCell ref="H4:H5"/>
    <mergeCell ref="S4:S5"/>
    <mergeCell ref="T4:T5"/>
    <mergeCell ref="U4:U5"/>
    <mergeCell ref="I4:I5"/>
    <mergeCell ref="J4:J5"/>
    <mergeCell ref="K4:K5"/>
    <mergeCell ref="L4:L5"/>
    <mergeCell ref="M4:M5"/>
    <mergeCell ref="N4:N5"/>
    <mergeCell ref="A6:A9"/>
    <mergeCell ref="B6:B9"/>
    <mergeCell ref="C6:C9"/>
    <mergeCell ref="D6:D9"/>
    <mergeCell ref="E6:E9"/>
    <mergeCell ref="F6:F9"/>
    <mergeCell ref="O4:O5"/>
    <mergeCell ref="P4:Q4"/>
    <mergeCell ref="R4:R5"/>
    <mergeCell ref="A10:A15"/>
    <mergeCell ref="B10:B15"/>
    <mergeCell ref="C10:C15"/>
    <mergeCell ref="D10:D12"/>
    <mergeCell ref="E10:E12"/>
    <mergeCell ref="F10:F12"/>
    <mergeCell ref="G10:G15"/>
    <mergeCell ref="H10:H15"/>
    <mergeCell ref="I10:I15"/>
    <mergeCell ref="J10:J15"/>
    <mergeCell ref="K10:K11"/>
    <mergeCell ref="L10:L15"/>
    <mergeCell ref="M10:M15"/>
    <mergeCell ref="D13:D14"/>
    <mergeCell ref="E13:E14"/>
    <mergeCell ref="F13:F14"/>
    <mergeCell ref="M6:M9"/>
    <mergeCell ref="G6:G9"/>
    <mergeCell ref="H6:H9"/>
    <mergeCell ref="I6:I9"/>
    <mergeCell ref="J6:J9"/>
    <mergeCell ref="K6:K8"/>
    <mergeCell ref="L6:L9"/>
    <mergeCell ref="H16:H17"/>
    <mergeCell ref="I16:I17"/>
    <mergeCell ref="J16:J17"/>
    <mergeCell ref="L16:L17"/>
    <mergeCell ref="M16:M17"/>
    <mergeCell ref="A18:A19"/>
    <mergeCell ref="B18:B19"/>
    <mergeCell ref="C18:C19"/>
    <mergeCell ref="D18:D19"/>
    <mergeCell ref="E18:E19"/>
    <mergeCell ref="A16:A17"/>
    <mergeCell ref="B16:B17"/>
    <mergeCell ref="C16:C17"/>
    <mergeCell ref="D16:D17"/>
    <mergeCell ref="E16:E17"/>
    <mergeCell ref="F16:F17"/>
    <mergeCell ref="M18:M19"/>
    <mergeCell ref="F18:F19"/>
    <mergeCell ref="G18:G19"/>
    <mergeCell ref="H18:H19"/>
    <mergeCell ref="I18:I19"/>
    <mergeCell ref="J18:J19"/>
    <mergeCell ref="L18:L19"/>
    <mergeCell ref="A20:A21"/>
    <mergeCell ref="B20:B21"/>
    <mergeCell ref="C20:C21"/>
    <mergeCell ref="D20:D21"/>
    <mergeCell ref="E20:E21"/>
    <mergeCell ref="F20:F21"/>
    <mergeCell ref="G20:G21"/>
    <mergeCell ref="H20:H21"/>
    <mergeCell ref="I20:I21"/>
    <mergeCell ref="A22:A25"/>
    <mergeCell ref="B22:B24"/>
    <mergeCell ref="C22:C24"/>
    <mergeCell ref="D22:D24"/>
    <mergeCell ref="E22:E24"/>
    <mergeCell ref="F22:F24"/>
    <mergeCell ref="M22:M24"/>
    <mergeCell ref="G22:G24"/>
    <mergeCell ref="H22:H24"/>
    <mergeCell ref="I22:I24"/>
    <mergeCell ref="J22:J24"/>
    <mergeCell ref="K22:K25"/>
    <mergeCell ref="L22:L24"/>
    <mergeCell ref="N26:N27"/>
    <mergeCell ref="O26:O27"/>
    <mergeCell ref="P26:P27"/>
    <mergeCell ref="L30:L31"/>
    <mergeCell ref="M30:M31"/>
    <mergeCell ref="O30:O31"/>
    <mergeCell ref="P30:P31"/>
    <mergeCell ref="Q26:Q27"/>
    <mergeCell ref="J20:J21"/>
    <mergeCell ref="K20:K21"/>
    <mergeCell ref="L20:L21"/>
    <mergeCell ref="M20:M21"/>
    <mergeCell ref="T26:T27"/>
    <mergeCell ref="U26:U27"/>
    <mergeCell ref="R26:R27"/>
    <mergeCell ref="S26:S27"/>
    <mergeCell ref="A30:A31"/>
    <mergeCell ref="B30:B31"/>
    <mergeCell ref="C30:C31"/>
    <mergeCell ref="G30:G31"/>
    <mergeCell ref="H30:H31"/>
    <mergeCell ref="I30:I31"/>
    <mergeCell ref="J30:J31"/>
    <mergeCell ref="J26:J29"/>
    <mergeCell ref="Q30:Q31"/>
    <mergeCell ref="A26:A29"/>
    <mergeCell ref="B26:B29"/>
    <mergeCell ref="C26:C29"/>
    <mergeCell ref="D26:D27"/>
    <mergeCell ref="E26:E28"/>
    <mergeCell ref="F26:F28"/>
    <mergeCell ref="G26:G29"/>
    <mergeCell ref="H26:H29"/>
    <mergeCell ref="I26:I29"/>
    <mergeCell ref="L26:L29"/>
    <mergeCell ref="M26:M29"/>
  </mergeCells>
  <pageMargins left="0.7" right="0.7" top="0.75" bottom="0.75" header="0.3" footer="0.3"/>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3"/>
  <sheetViews>
    <sheetView showGridLines="0" topLeftCell="B1" zoomScale="80" zoomScaleNormal="80" workbookViewId="0">
      <selection activeCell="A3" sqref="A3:U29"/>
    </sheetView>
  </sheetViews>
  <sheetFormatPr baseColWidth="10" defaultRowHeight="15" x14ac:dyDescent="0.25"/>
  <cols>
    <col min="1" max="1" width="12.5703125" customWidth="1"/>
    <col min="2" max="2" width="15.7109375" customWidth="1"/>
    <col min="3" max="3" width="13" customWidth="1"/>
    <col min="4" max="4" width="15.28515625" customWidth="1"/>
    <col min="5" max="5" width="28.42578125" customWidth="1"/>
    <col min="6" max="6" width="23.28515625" customWidth="1"/>
    <col min="7" max="7" width="13.85546875" customWidth="1"/>
    <col min="8" max="10" width="4.42578125" customWidth="1"/>
    <col min="11" max="11" width="22" customWidth="1"/>
    <col min="12" max="12" width="10.42578125" customWidth="1"/>
    <col min="13" max="13" width="5.5703125" customWidth="1"/>
    <col min="14" max="14" width="19" customWidth="1"/>
    <col min="15" max="15" width="15.7109375" customWidth="1"/>
    <col min="18" max="18" width="16.85546875" customWidth="1"/>
    <col min="19" max="19" width="17.7109375" customWidth="1"/>
    <col min="20" max="20" width="12.85546875" style="491" customWidth="1"/>
    <col min="21" max="21" width="53" style="487" customWidth="1"/>
    <col min="257" max="257" width="12.5703125" customWidth="1"/>
    <col min="258" max="258" width="15.7109375" customWidth="1"/>
    <col min="259" max="259" width="13" customWidth="1"/>
    <col min="260" max="260" width="15.28515625" customWidth="1"/>
    <col min="261" max="261" width="28.42578125" customWidth="1"/>
    <col min="262" max="262" width="23.28515625" customWidth="1"/>
    <col min="263" max="263" width="13.85546875" customWidth="1"/>
    <col min="264" max="266" width="4.42578125" customWidth="1"/>
    <col min="267" max="267" width="22" customWidth="1"/>
    <col min="268" max="268" width="10.42578125" customWidth="1"/>
    <col min="269" max="269" width="5.5703125" customWidth="1"/>
    <col min="270" max="270" width="19" customWidth="1"/>
    <col min="271" max="271" width="15.7109375" customWidth="1"/>
    <col min="274" max="274" width="16.85546875" customWidth="1"/>
    <col min="275" max="275" width="17.7109375" customWidth="1"/>
    <col min="276" max="276" width="12.85546875" customWidth="1"/>
    <col min="277" max="277" width="30" customWidth="1"/>
    <col min="513" max="513" width="12.5703125" customWidth="1"/>
    <col min="514" max="514" width="15.7109375" customWidth="1"/>
    <col min="515" max="515" width="13" customWidth="1"/>
    <col min="516" max="516" width="15.28515625" customWidth="1"/>
    <col min="517" max="517" width="28.42578125" customWidth="1"/>
    <col min="518" max="518" width="23.28515625" customWidth="1"/>
    <col min="519" max="519" width="13.85546875" customWidth="1"/>
    <col min="520" max="522" width="4.42578125" customWidth="1"/>
    <col min="523" max="523" width="22" customWidth="1"/>
    <col min="524" max="524" width="10.42578125" customWidth="1"/>
    <col min="525" max="525" width="5.5703125" customWidth="1"/>
    <col min="526" max="526" width="19" customWidth="1"/>
    <col min="527" max="527" width="15.7109375" customWidth="1"/>
    <col min="530" max="530" width="16.85546875" customWidth="1"/>
    <col min="531" max="531" width="17.7109375" customWidth="1"/>
    <col min="532" max="532" width="12.85546875" customWidth="1"/>
    <col min="533" max="533" width="30" customWidth="1"/>
    <col min="769" max="769" width="12.5703125" customWidth="1"/>
    <col min="770" max="770" width="15.7109375" customWidth="1"/>
    <col min="771" max="771" width="13" customWidth="1"/>
    <col min="772" max="772" width="15.28515625" customWidth="1"/>
    <col min="773" max="773" width="28.42578125" customWidth="1"/>
    <col min="774" max="774" width="23.28515625" customWidth="1"/>
    <col min="775" max="775" width="13.85546875" customWidth="1"/>
    <col min="776" max="778" width="4.42578125" customWidth="1"/>
    <col min="779" max="779" width="22" customWidth="1"/>
    <col min="780" max="780" width="10.42578125" customWidth="1"/>
    <col min="781" max="781" width="5.5703125" customWidth="1"/>
    <col min="782" max="782" width="19" customWidth="1"/>
    <col min="783" max="783" width="15.7109375" customWidth="1"/>
    <col min="786" max="786" width="16.85546875" customWidth="1"/>
    <col min="787" max="787" width="17.7109375" customWidth="1"/>
    <col min="788" max="788" width="12.85546875" customWidth="1"/>
    <col min="789" max="789" width="30" customWidth="1"/>
    <col min="1025" max="1025" width="12.5703125" customWidth="1"/>
    <col min="1026" max="1026" width="15.7109375" customWidth="1"/>
    <col min="1027" max="1027" width="13" customWidth="1"/>
    <col min="1028" max="1028" width="15.28515625" customWidth="1"/>
    <col min="1029" max="1029" width="28.42578125" customWidth="1"/>
    <col min="1030" max="1030" width="23.28515625" customWidth="1"/>
    <col min="1031" max="1031" width="13.85546875" customWidth="1"/>
    <col min="1032" max="1034" width="4.42578125" customWidth="1"/>
    <col min="1035" max="1035" width="22" customWidth="1"/>
    <col min="1036" max="1036" width="10.42578125" customWidth="1"/>
    <col min="1037" max="1037" width="5.5703125" customWidth="1"/>
    <col min="1038" max="1038" width="19" customWidth="1"/>
    <col min="1039" max="1039" width="15.7109375" customWidth="1"/>
    <col min="1042" max="1042" width="16.85546875" customWidth="1"/>
    <col min="1043" max="1043" width="17.7109375" customWidth="1"/>
    <col min="1044" max="1044" width="12.85546875" customWidth="1"/>
    <col min="1045" max="1045" width="30" customWidth="1"/>
    <col min="1281" max="1281" width="12.5703125" customWidth="1"/>
    <col min="1282" max="1282" width="15.7109375" customWidth="1"/>
    <col min="1283" max="1283" width="13" customWidth="1"/>
    <col min="1284" max="1284" width="15.28515625" customWidth="1"/>
    <col min="1285" max="1285" width="28.42578125" customWidth="1"/>
    <col min="1286" max="1286" width="23.28515625" customWidth="1"/>
    <col min="1287" max="1287" width="13.85546875" customWidth="1"/>
    <col min="1288" max="1290" width="4.42578125" customWidth="1"/>
    <col min="1291" max="1291" width="22" customWidth="1"/>
    <col min="1292" max="1292" width="10.42578125" customWidth="1"/>
    <col min="1293" max="1293" width="5.5703125" customWidth="1"/>
    <col min="1294" max="1294" width="19" customWidth="1"/>
    <col min="1295" max="1295" width="15.7109375" customWidth="1"/>
    <col min="1298" max="1298" width="16.85546875" customWidth="1"/>
    <col min="1299" max="1299" width="17.7109375" customWidth="1"/>
    <col min="1300" max="1300" width="12.85546875" customWidth="1"/>
    <col min="1301" max="1301" width="30" customWidth="1"/>
    <col min="1537" max="1537" width="12.5703125" customWidth="1"/>
    <col min="1538" max="1538" width="15.7109375" customWidth="1"/>
    <col min="1539" max="1539" width="13" customWidth="1"/>
    <col min="1540" max="1540" width="15.28515625" customWidth="1"/>
    <col min="1541" max="1541" width="28.42578125" customWidth="1"/>
    <col min="1542" max="1542" width="23.28515625" customWidth="1"/>
    <col min="1543" max="1543" width="13.85546875" customWidth="1"/>
    <col min="1544" max="1546" width="4.42578125" customWidth="1"/>
    <col min="1547" max="1547" width="22" customWidth="1"/>
    <col min="1548" max="1548" width="10.42578125" customWidth="1"/>
    <col min="1549" max="1549" width="5.5703125" customWidth="1"/>
    <col min="1550" max="1550" width="19" customWidth="1"/>
    <col min="1551" max="1551" width="15.7109375" customWidth="1"/>
    <col min="1554" max="1554" width="16.85546875" customWidth="1"/>
    <col min="1555" max="1555" width="17.7109375" customWidth="1"/>
    <col min="1556" max="1556" width="12.85546875" customWidth="1"/>
    <col min="1557" max="1557" width="30" customWidth="1"/>
    <col min="1793" max="1793" width="12.5703125" customWidth="1"/>
    <col min="1794" max="1794" width="15.7109375" customWidth="1"/>
    <col min="1795" max="1795" width="13" customWidth="1"/>
    <col min="1796" max="1796" width="15.28515625" customWidth="1"/>
    <col min="1797" max="1797" width="28.42578125" customWidth="1"/>
    <col min="1798" max="1798" width="23.28515625" customWidth="1"/>
    <col min="1799" max="1799" width="13.85546875" customWidth="1"/>
    <col min="1800" max="1802" width="4.42578125" customWidth="1"/>
    <col min="1803" max="1803" width="22" customWidth="1"/>
    <col min="1804" max="1804" width="10.42578125" customWidth="1"/>
    <col min="1805" max="1805" width="5.5703125" customWidth="1"/>
    <col min="1806" max="1806" width="19" customWidth="1"/>
    <col min="1807" max="1807" width="15.7109375" customWidth="1"/>
    <col min="1810" max="1810" width="16.85546875" customWidth="1"/>
    <col min="1811" max="1811" width="17.7109375" customWidth="1"/>
    <col min="1812" max="1812" width="12.85546875" customWidth="1"/>
    <col min="1813" max="1813" width="30" customWidth="1"/>
    <col min="2049" max="2049" width="12.5703125" customWidth="1"/>
    <col min="2050" max="2050" width="15.7109375" customWidth="1"/>
    <col min="2051" max="2051" width="13" customWidth="1"/>
    <col min="2052" max="2052" width="15.28515625" customWidth="1"/>
    <col min="2053" max="2053" width="28.42578125" customWidth="1"/>
    <col min="2054" max="2054" width="23.28515625" customWidth="1"/>
    <col min="2055" max="2055" width="13.85546875" customWidth="1"/>
    <col min="2056" max="2058" width="4.42578125" customWidth="1"/>
    <col min="2059" max="2059" width="22" customWidth="1"/>
    <col min="2060" max="2060" width="10.42578125" customWidth="1"/>
    <col min="2061" max="2061" width="5.5703125" customWidth="1"/>
    <col min="2062" max="2062" width="19" customWidth="1"/>
    <col min="2063" max="2063" width="15.7109375" customWidth="1"/>
    <col min="2066" max="2066" width="16.85546875" customWidth="1"/>
    <col min="2067" max="2067" width="17.7109375" customWidth="1"/>
    <col min="2068" max="2068" width="12.85546875" customWidth="1"/>
    <col min="2069" max="2069" width="30" customWidth="1"/>
    <col min="2305" max="2305" width="12.5703125" customWidth="1"/>
    <col min="2306" max="2306" width="15.7109375" customWidth="1"/>
    <col min="2307" max="2307" width="13" customWidth="1"/>
    <col min="2308" max="2308" width="15.28515625" customWidth="1"/>
    <col min="2309" max="2309" width="28.42578125" customWidth="1"/>
    <col min="2310" max="2310" width="23.28515625" customWidth="1"/>
    <col min="2311" max="2311" width="13.85546875" customWidth="1"/>
    <col min="2312" max="2314" width="4.42578125" customWidth="1"/>
    <col min="2315" max="2315" width="22" customWidth="1"/>
    <col min="2316" max="2316" width="10.42578125" customWidth="1"/>
    <col min="2317" max="2317" width="5.5703125" customWidth="1"/>
    <col min="2318" max="2318" width="19" customWidth="1"/>
    <col min="2319" max="2319" width="15.7109375" customWidth="1"/>
    <col min="2322" max="2322" width="16.85546875" customWidth="1"/>
    <col min="2323" max="2323" width="17.7109375" customWidth="1"/>
    <col min="2324" max="2324" width="12.85546875" customWidth="1"/>
    <col min="2325" max="2325" width="30" customWidth="1"/>
    <col min="2561" max="2561" width="12.5703125" customWidth="1"/>
    <col min="2562" max="2562" width="15.7109375" customWidth="1"/>
    <col min="2563" max="2563" width="13" customWidth="1"/>
    <col min="2564" max="2564" width="15.28515625" customWidth="1"/>
    <col min="2565" max="2565" width="28.42578125" customWidth="1"/>
    <col min="2566" max="2566" width="23.28515625" customWidth="1"/>
    <col min="2567" max="2567" width="13.85546875" customWidth="1"/>
    <col min="2568" max="2570" width="4.42578125" customWidth="1"/>
    <col min="2571" max="2571" width="22" customWidth="1"/>
    <col min="2572" max="2572" width="10.42578125" customWidth="1"/>
    <col min="2573" max="2573" width="5.5703125" customWidth="1"/>
    <col min="2574" max="2574" width="19" customWidth="1"/>
    <col min="2575" max="2575" width="15.7109375" customWidth="1"/>
    <col min="2578" max="2578" width="16.85546875" customWidth="1"/>
    <col min="2579" max="2579" width="17.7109375" customWidth="1"/>
    <col min="2580" max="2580" width="12.85546875" customWidth="1"/>
    <col min="2581" max="2581" width="30" customWidth="1"/>
    <col min="2817" max="2817" width="12.5703125" customWidth="1"/>
    <col min="2818" max="2818" width="15.7109375" customWidth="1"/>
    <col min="2819" max="2819" width="13" customWidth="1"/>
    <col min="2820" max="2820" width="15.28515625" customWidth="1"/>
    <col min="2821" max="2821" width="28.42578125" customWidth="1"/>
    <col min="2822" max="2822" width="23.28515625" customWidth="1"/>
    <col min="2823" max="2823" width="13.85546875" customWidth="1"/>
    <col min="2824" max="2826" width="4.42578125" customWidth="1"/>
    <col min="2827" max="2827" width="22" customWidth="1"/>
    <col min="2828" max="2828" width="10.42578125" customWidth="1"/>
    <col min="2829" max="2829" width="5.5703125" customWidth="1"/>
    <col min="2830" max="2830" width="19" customWidth="1"/>
    <col min="2831" max="2831" width="15.7109375" customWidth="1"/>
    <col min="2834" max="2834" width="16.85546875" customWidth="1"/>
    <col min="2835" max="2835" width="17.7109375" customWidth="1"/>
    <col min="2836" max="2836" width="12.85546875" customWidth="1"/>
    <col min="2837" max="2837" width="30" customWidth="1"/>
    <col min="3073" max="3073" width="12.5703125" customWidth="1"/>
    <col min="3074" max="3074" width="15.7109375" customWidth="1"/>
    <col min="3075" max="3075" width="13" customWidth="1"/>
    <col min="3076" max="3076" width="15.28515625" customWidth="1"/>
    <col min="3077" max="3077" width="28.42578125" customWidth="1"/>
    <col min="3078" max="3078" width="23.28515625" customWidth="1"/>
    <col min="3079" max="3079" width="13.85546875" customWidth="1"/>
    <col min="3080" max="3082" width="4.42578125" customWidth="1"/>
    <col min="3083" max="3083" width="22" customWidth="1"/>
    <col min="3084" max="3084" width="10.42578125" customWidth="1"/>
    <col min="3085" max="3085" width="5.5703125" customWidth="1"/>
    <col min="3086" max="3086" width="19" customWidth="1"/>
    <col min="3087" max="3087" width="15.7109375" customWidth="1"/>
    <col min="3090" max="3090" width="16.85546875" customWidth="1"/>
    <col min="3091" max="3091" width="17.7109375" customWidth="1"/>
    <col min="3092" max="3092" width="12.85546875" customWidth="1"/>
    <col min="3093" max="3093" width="30" customWidth="1"/>
    <col min="3329" max="3329" width="12.5703125" customWidth="1"/>
    <col min="3330" max="3330" width="15.7109375" customWidth="1"/>
    <col min="3331" max="3331" width="13" customWidth="1"/>
    <col min="3332" max="3332" width="15.28515625" customWidth="1"/>
    <col min="3333" max="3333" width="28.42578125" customWidth="1"/>
    <col min="3334" max="3334" width="23.28515625" customWidth="1"/>
    <col min="3335" max="3335" width="13.85546875" customWidth="1"/>
    <col min="3336" max="3338" width="4.42578125" customWidth="1"/>
    <col min="3339" max="3339" width="22" customWidth="1"/>
    <col min="3340" max="3340" width="10.42578125" customWidth="1"/>
    <col min="3341" max="3341" width="5.5703125" customWidth="1"/>
    <col min="3342" max="3342" width="19" customWidth="1"/>
    <col min="3343" max="3343" width="15.7109375" customWidth="1"/>
    <col min="3346" max="3346" width="16.85546875" customWidth="1"/>
    <col min="3347" max="3347" width="17.7109375" customWidth="1"/>
    <col min="3348" max="3348" width="12.85546875" customWidth="1"/>
    <col min="3349" max="3349" width="30" customWidth="1"/>
    <col min="3585" max="3585" width="12.5703125" customWidth="1"/>
    <col min="3586" max="3586" width="15.7109375" customWidth="1"/>
    <col min="3587" max="3587" width="13" customWidth="1"/>
    <col min="3588" max="3588" width="15.28515625" customWidth="1"/>
    <col min="3589" max="3589" width="28.42578125" customWidth="1"/>
    <col min="3590" max="3590" width="23.28515625" customWidth="1"/>
    <col min="3591" max="3591" width="13.85546875" customWidth="1"/>
    <col min="3592" max="3594" width="4.42578125" customWidth="1"/>
    <col min="3595" max="3595" width="22" customWidth="1"/>
    <col min="3596" max="3596" width="10.42578125" customWidth="1"/>
    <col min="3597" max="3597" width="5.5703125" customWidth="1"/>
    <col min="3598" max="3598" width="19" customWidth="1"/>
    <col min="3599" max="3599" width="15.7109375" customWidth="1"/>
    <col min="3602" max="3602" width="16.85546875" customWidth="1"/>
    <col min="3603" max="3603" width="17.7109375" customWidth="1"/>
    <col min="3604" max="3604" width="12.85546875" customWidth="1"/>
    <col min="3605" max="3605" width="30" customWidth="1"/>
    <col min="3841" max="3841" width="12.5703125" customWidth="1"/>
    <col min="3842" max="3842" width="15.7109375" customWidth="1"/>
    <col min="3843" max="3843" width="13" customWidth="1"/>
    <col min="3844" max="3844" width="15.28515625" customWidth="1"/>
    <col min="3845" max="3845" width="28.42578125" customWidth="1"/>
    <col min="3846" max="3846" width="23.28515625" customWidth="1"/>
    <col min="3847" max="3847" width="13.85546875" customWidth="1"/>
    <col min="3848" max="3850" width="4.42578125" customWidth="1"/>
    <col min="3851" max="3851" width="22" customWidth="1"/>
    <col min="3852" max="3852" width="10.42578125" customWidth="1"/>
    <col min="3853" max="3853" width="5.5703125" customWidth="1"/>
    <col min="3854" max="3854" width="19" customWidth="1"/>
    <col min="3855" max="3855" width="15.7109375" customWidth="1"/>
    <col min="3858" max="3858" width="16.85546875" customWidth="1"/>
    <col min="3859" max="3859" width="17.7109375" customWidth="1"/>
    <col min="3860" max="3860" width="12.85546875" customWidth="1"/>
    <col min="3861" max="3861" width="30" customWidth="1"/>
    <col min="4097" max="4097" width="12.5703125" customWidth="1"/>
    <col min="4098" max="4098" width="15.7109375" customWidth="1"/>
    <col min="4099" max="4099" width="13" customWidth="1"/>
    <col min="4100" max="4100" width="15.28515625" customWidth="1"/>
    <col min="4101" max="4101" width="28.42578125" customWidth="1"/>
    <col min="4102" max="4102" width="23.28515625" customWidth="1"/>
    <col min="4103" max="4103" width="13.85546875" customWidth="1"/>
    <col min="4104" max="4106" width="4.42578125" customWidth="1"/>
    <col min="4107" max="4107" width="22" customWidth="1"/>
    <col min="4108" max="4108" width="10.42578125" customWidth="1"/>
    <col min="4109" max="4109" width="5.5703125" customWidth="1"/>
    <col min="4110" max="4110" width="19" customWidth="1"/>
    <col min="4111" max="4111" width="15.7109375" customWidth="1"/>
    <col min="4114" max="4114" width="16.85546875" customWidth="1"/>
    <col min="4115" max="4115" width="17.7109375" customWidth="1"/>
    <col min="4116" max="4116" width="12.85546875" customWidth="1"/>
    <col min="4117" max="4117" width="30" customWidth="1"/>
    <col min="4353" max="4353" width="12.5703125" customWidth="1"/>
    <col min="4354" max="4354" width="15.7109375" customWidth="1"/>
    <col min="4355" max="4355" width="13" customWidth="1"/>
    <col min="4356" max="4356" width="15.28515625" customWidth="1"/>
    <col min="4357" max="4357" width="28.42578125" customWidth="1"/>
    <col min="4358" max="4358" width="23.28515625" customWidth="1"/>
    <col min="4359" max="4359" width="13.85546875" customWidth="1"/>
    <col min="4360" max="4362" width="4.42578125" customWidth="1"/>
    <col min="4363" max="4363" width="22" customWidth="1"/>
    <col min="4364" max="4364" width="10.42578125" customWidth="1"/>
    <col min="4365" max="4365" width="5.5703125" customWidth="1"/>
    <col min="4366" max="4366" width="19" customWidth="1"/>
    <col min="4367" max="4367" width="15.7109375" customWidth="1"/>
    <col min="4370" max="4370" width="16.85546875" customWidth="1"/>
    <col min="4371" max="4371" width="17.7109375" customWidth="1"/>
    <col min="4372" max="4372" width="12.85546875" customWidth="1"/>
    <col min="4373" max="4373" width="30" customWidth="1"/>
    <col min="4609" max="4609" width="12.5703125" customWidth="1"/>
    <col min="4610" max="4610" width="15.7109375" customWidth="1"/>
    <col min="4611" max="4611" width="13" customWidth="1"/>
    <col min="4612" max="4612" width="15.28515625" customWidth="1"/>
    <col min="4613" max="4613" width="28.42578125" customWidth="1"/>
    <col min="4614" max="4614" width="23.28515625" customWidth="1"/>
    <col min="4615" max="4615" width="13.85546875" customWidth="1"/>
    <col min="4616" max="4618" width="4.42578125" customWidth="1"/>
    <col min="4619" max="4619" width="22" customWidth="1"/>
    <col min="4620" max="4620" width="10.42578125" customWidth="1"/>
    <col min="4621" max="4621" width="5.5703125" customWidth="1"/>
    <col min="4622" max="4622" width="19" customWidth="1"/>
    <col min="4623" max="4623" width="15.7109375" customWidth="1"/>
    <col min="4626" max="4626" width="16.85546875" customWidth="1"/>
    <col min="4627" max="4627" width="17.7109375" customWidth="1"/>
    <col min="4628" max="4628" width="12.85546875" customWidth="1"/>
    <col min="4629" max="4629" width="30" customWidth="1"/>
    <col min="4865" max="4865" width="12.5703125" customWidth="1"/>
    <col min="4866" max="4866" width="15.7109375" customWidth="1"/>
    <col min="4867" max="4867" width="13" customWidth="1"/>
    <col min="4868" max="4868" width="15.28515625" customWidth="1"/>
    <col min="4869" max="4869" width="28.42578125" customWidth="1"/>
    <col min="4870" max="4870" width="23.28515625" customWidth="1"/>
    <col min="4871" max="4871" width="13.85546875" customWidth="1"/>
    <col min="4872" max="4874" width="4.42578125" customWidth="1"/>
    <col min="4875" max="4875" width="22" customWidth="1"/>
    <col min="4876" max="4876" width="10.42578125" customWidth="1"/>
    <col min="4877" max="4877" width="5.5703125" customWidth="1"/>
    <col min="4878" max="4878" width="19" customWidth="1"/>
    <col min="4879" max="4879" width="15.7109375" customWidth="1"/>
    <col min="4882" max="4882" width="16.85546875" customWidth="1"/>
    <col min="4883" max="4883" width="17.7109375" customWidth="1"/>
    <col min="4884" max="4884" width="12.85546875" customWidth="1"/>
    <col min="4885" max="4885" width="30" customWidth="1"/>
    <col min="5121" max="5121" width="12.5703125" customWidth="1"/>
    <col min="5122" max="5122" width="15.7109375" customWidth="1"/>
    <col min="5123" max="5123" width="13" customWidth="1"/>
    <col min="5124" max="5124" width="15.28515625" customWidth="1"/>
    <col min="5125" max="5125" width="28.42578125" customWidth="1"/>
    <col min="5126" max="5126" width="23.28515625" customWidth="1"/>
    <col min="5127" max="5127" width="13.85546875" customWidth="1"/>
    <col min="5128" max="5130" width="4.42578125" customWidth="1"/>
    <col min="5131" max="5131" width="22" customWidth="1"/>
    <col min="5132" max="5132" width="10.42578125" customWidth="1"/>
    <col min="5133" max="5133" width="5.5703125" customWidth="1"/>
    <col min="5134" max="5134" width="19" customWidth="1"/>
    <col min="5135" max="5135" width="15.7109375" customWidth="1"/>
    <col min="5138" max="5138" width="16.85546875" customWidth="1"/>
    <col min="5139" max="5139" width="17.7109375" customWidth="1"/>
    <col min="5140" max="5140" width="12.85546875" customWidth="1"/>
    <col min="5141" max="5141" width="30" customWidth="1"/>
    <col min="5377" max="5377" width="12.5703125" customWidth="1"/>
    <col min="5378" max="5378" width="15.7109375" customWidth="1"/>
    <col min="5379" max="5379" width="13" customWidth="1"/>
    <col min="5380" max="5380" width="15.28515625" customWidth="1"/>
    <col min="5381" max="5381" width="28.42578125" customWidth="1"/>
    <col min="5382" max="5382" width="23.28515625" customWidth="1"/>
    <col min="5383" max="5383" width="13.85546875" customWidth="1"/>
    <col min="5384" max="5386" width="4.42578125" customWidth="1"/>
    <col min="5387" max="5387" width="22" customWidth="1"/>
    <col min="5388" max="5388" width="10.42578125" customWidth="1"/>
    <col min="5389" max="5389" width="5.5703125" customWidth="1"/>
    <col min="5390" max="5390" width="19" customWidth="1"/>
    <col min="5391" max="5391" width="15.7109375" customWidth="1"/>
    <col min="5394" max="5394" width="16.85546875" customWidth="1"/>
    <col min="5395" max="5395" width="17.7109375" customWidth="1"/>
    <col min="5396" max="5396" width="12.85546875" customWidth="1"/>
    <col min="5397" max="5397" width="30" customWidth="1"/>
    <col min="5633" max="5633" width="12.5703125" customWidth="1"/>
    <col min="5634" max="5634" width="15.7109375" customWidth="1"/>
    <col min="5635" max="5635" width="13" customWidth="1"/>
    <col min="5636" max="5636" width="15.28515625" customWidth="1"/>
    <col min="5637" max="5637" width="28.42578125" customWidth="1"/>
    <col min="5638" max="5638" width="23.28515625" customWidth="1"/>
    <col min="5639" max="5639" width="13.85546875" customWidth="1"/>
    <col min="5640" max="5642" width="4.42578125" customWidth="1"/>
    <col min="5643" max="5643" width="22" customWidth="1"/>
    <col min="5644" max="5644" width="10.42578125" customWidth="1"/>
    <col min="5645" max="5645" width="5.5703125" customWidth="1"/>
    <col min="5646" max="5646" width="19" customWidth="1"/>
    <col min="5647" max="5647" width="15.7109375" customWidth="1"/>
    <col min="5650" max="5650" width="16.85546875" customWidth="1"/>
    <col min="5651" max="5651" width="17.7109375" customWidth="1"/>
    <col min="5652" max="5652" width="12.85546875" customWidth="1"/>
    <col min="5653" max="5653" width="30" customWidth="1"/>
    <col min="5889" max="5889" width="12.5703125" customWidth="1"/>
    <col min="5890" max="5890" width="15.7109375" customWidth="1"/>
    <col min="5891" max="5891" width="13" customWidth="1"/>
    <col min="5892" max="5892" width="15.28515625" customWidth="1"/>
    <col min="5893" max="5893" width="28.42578125" customWidth="1"/>
    <col min="5894" max="5894" width="23.28515625" customWidth="1"/>
    <col min="5895" max="5895" width="13.85546875" customWidth="1"/>
    <col min="5896" max="5898" width="4.42578125" customWidth="1"/>
    <col min="5899" max="5899" width="22" customWidth="1"/>
    <col min="5900" max="5900" width="10.42578125" customWidth="1"/>
    <col min="5901" max="5901" width="5.5703125" customWidth="1"/>
    <col min="5902" max="5902" width="19" customWidth="1"/>
    <col min="5903" max="5903" width="15.7109375" customWidth="1"/>
    <col min="5906" max="5906" width="16.85546875" customWidth="1"/>
    <col min="5907" max="5907" width="17.7109375" customWidth="1"/>
    <col min="5908" max="5908" width="12.85546875" customWidth="1"/>
    <col min="5909" max="5909" width="30" customWidth="1"/>
    <col min="6145" max="6145" width="12.5703125" customWidth="1"/>
    <col min="6146" max="6146" width="15.7109375" customWidth="1"/>
    <col min="6147" max="6147" width="13" customWidth="1"/>
    <col min="6148" max="6148" width="15.28515625" customWidth="1"/>
    <col min="6149" max="6149" width="28.42578125" customWidth="1"/>
    <col min="6150" max="6150" width="23.28515625" customWidth="1"/>
    <col min="6151" max="6151" width="13.85546875" customWidth="1"/>
    <col min="6152" max="6154" width="4.42578125" customWidth="1"/>
    <col min="6155" max="6155" width="22" customWidth="1"/>
    <col min="6156" max="6156" width="10.42578125" customWidth="1"/>
    <col min="6157" max="6157" width="5.5703125" customWidth="1"/>
    <col min="6158" max="6158" width="19" customWidth="1"/>
    <col min="6159" max="6159" width="15.7109375" customWidth="1"/>
    <col min="6162" max="6162" width="16.85546875" customWidth="1"/>
    <col min="6163" max="6163" width="17.7109375" customWidth="1"/>
    <col min="6164" max="6164" width="12.85546875" customWidth="1"/>
    <col min="6165" max="6165" width="30" customWidth="1"/>
    <col min="6401" max="6401" width="12.5703125" customWidth="1"/>
    <col min="6402" max="6402" width="15.7109375" customWidth="1"/>
    <col min="6403" max="6403" width="13" customWidth="1"/>
    <col min="6404" max="6404" width="15.28515625" customWidth="1"/>
    <col min="6405" max="6405" width="28.42578125" customWidth="1"/>
    <col min="6406" max="6406" width="23.28515625" customWidth="1"/>
    <col min="6407" max="6407" width="13.85546875" customWidth="1"/>
    <col min="6408" max="6410" width="4.42578125" customWidth="1"/>
    <col min="6411" max="6411" width="22" customWidth="1"/>
    <col min="6412" max="6412" width="10.42578125" customWidth="1"/>
    <col min="6413" max="6413" width="5.5703125" customWidth="1"/>
    <col min="6414" max="6414" width="19" customWidth="1"/>
    <col min="6415" max="6415" width="15.7109375" customWidth="1"/>
    <col min="6418" max="6418" width="16.85546875" customWidth="1"/>
    <col min="6419" max="6419" width="17.7109375" customWidth="1"/>
    <col min="6420" max="6420" width="12.85546875" customWidth="1"/>
    <col min="6421" max="6421" width="30" customWidth="1"/>
    <col min="6657" max="6657" width="12.5703125" customWidth="1"/>
    <col min="6658" max="6658" width="15.7109375" customWidth="1"/>
    <col min="6659" max="6659" width="13" customWidth="1"/>
    <col min="6660" max="6660" width="15.28515625" customWidth="1"/>
    <col min="6661" max="6661" width="28.42578125" customWidth="1"/>
    <col min="6662" max="6662" width="23.28515625" customWidth="1"/>
    <col min="6663" max="6663" width="13.85546875" customWidth="1"/>
    <col min="6664" max="6666" width="4.42578125" customWidth="1"/>
    <col min="6667" max="6667" width="22" customWidth="1"/>
    <col min="6668" max="6668" width="10.42578125" customWidth="1"/>
    <col min="6669" max="6669" width="5.5703125" customWidth="1"/>
    <col min="6670" max="6670" width="19" customWidth="1"/>
    <col min="6671" max="6671" width="15.7109375" customWidth="1"/>
    <col min="6674" max="6674" width="16.85546875" customWidth="1"/>
    <col min="6675" max="6675" width="17.7109375" customWidth="1"/>
    <col min="6676" max="6676" width="12.85546875" customWidth="1"/>
    <col min="6677" max="6677" width="30" customWidth="1"/>
    <col min="6913" max="6913" width="12.5703125" customWidth="1"/>
    <col min="6914" max="6914" width="15.7109375" customWidth="1"/>
    <col min="6915" max="6915" width="13" customWidth="1"/>
    <col min="6916" max="6916" width="15.28515625" customWidth="1"/>
    <col min="6917" max="6917" width="28.42578125" customWidth="1"/>
    <col min="6918" max="6918" width="23.28515625" customWidth="1"/>
    <col min="6919" max="6919" width="13.85546875" customWidth="1"/>
    <col min="6920" max="6922" width="4.42578125" customWidth="1"/>
    <col min="6923" max="6923" width="22" customWidth="1"/>
    <col min="6924" max="6924" width="10.42578125" customWidth="1"/>
    <col min="6925" max="6925" width="5.5703125" customWidth="1"/>
    <col min="6926" max="6926" width="19" customWidth="1"/>
    <col min="6927" max="6927" width="15.7109375" customWidth="1"/>
    <col min="6930" max="6930" width="16.85546875" customWidth="1"/>
    <col min="6931" max="6931" width="17.7109375" customWidth="1"/>
    <col min="6932" max="6932" width="12.85546875" customWidth="1"/>
    <col min="6933" max="6933" width="30" customWidth="1"/>
    <col min="7169" max="7169" width="12.5703125" customWidth="1"/>
    <col min="7170" max="7170" width="15.7109375" customWidth="1"/>
    <col min="7171" max="7171" width="13" customWidth="1"/>
    <col min="7172" max="7172" width="15.28515625" customWidth="1"/>
    <col min="7173" max="7173" width="28.42578125" customWidth="1"/>
    <col min="7174" max="7174" width="23.28515625" customWidth="1"/>
    <col min="7175" max="7175" width="13.85546875" customWidth="1"/>
    <col min="7176" max="7178" width="4.42578125" customWidth="1"/>
    <col min="7179" max="7179" width="22" customWidth="1"/>
    <col min="7180" max="7180" width="10.42578125" customWidth="1"/>
    <col min="7181" max="7181" width="5.5703125" customWidth="1"/>
    <col min="7182" max="7182" width="19" customWidth="1"/>
    <col min="7183" max="7183" width="15.7109375" customWidth="1"/>
    <col min="7186" max="7186" width="16.85546875" customWidth="1"/>
    <col min="7187" max="7187" width="17.7109375" customWidth="1"/>
    <col min="7188" max="7188" width="12.85546875" customWidth="1"/>
    <col min="7189" max="7189" width="30" customWidth="1"/>
    <col min="7425" max="7425" width="12.5703125" customWidth="1"/>
    <col min="7426" max="7426" width="15.7109375" customWidth="1"/>
    <col min="7427" max="7427" width="13" customWidth="1"/>
    <col min="7428" max="7428" width="15.28515625" customWidth="1"/>
    <col min="7429" max="7429" width="28.42578125" customWidth="1"/>
    <col min="7430" max="7430" width="23.28515625" customWidth="1"/>
    <col min="7431" max="7431" width="13.85546875" customWidth="1"/>
    <col min="7432" max="7434" width="4.42578125" customWidth="1"/>
    <col min="7435" max="7435" width="22" customWidth="1"/>
    <col min="7436" max="7436" width="10.42578125" customWidth="1"/>
    <col min="7437" max="7437" width="5.5703125" customWidth="1"/>
    <col min="7438" max="7438" width="19" customWidth="1"/>
    <col min="7439" max="7439" width="15.7109375" customWidth="1"/>
    <col min="7442" max="7442" width="16.85546875" customWidth="1"/>
    <col min="7443" max="7443" width="17.7109375" customWidth="1"/>
    <col min="7444" max="7444" width="12.85546875" customWidth="1"/>
    <col min="7445" max="7445" width="30" customWidth="1"/>
    <col min="7681" max="7681" width="12.5703125" customWidth="1"/>
    <col min="7682" max="7682" width="15.7109375" customWidth="1"/>
    <col min="7683" max="7683" width="13" customWidth="1"/>
    <col min="7684" max="7684" width="15.28515625" customWidth="1"/>
    <col min="7685" max="7685" width="28.42578125" customWidth="1"/>
    <col min="7686" max="7686" width="23.28515625" customWidth="1"/>
    <col min="7687" max="7687" width="13.85546875" customWidth="1"/>
    <col min="7688" max="7690" width="4.42578125" customWidth="1"/>
    <col min="7691" max="7691" width="22" customWidth="1"/>
    <col min="7692" max="7692" width="10.42578125" customWidth="1"/>
    <col min="7693" max="7693" width="5.5703125" customWidth="1"/>
    <col min="7694" max="7694" width="19" customWidth="1"/>
    <col min="7695" max="7695" width="15.7109375" customWidth="1"/>
    <col min="7698" max="7698" width="16.85546875" customWidth="1"/>
    <col min="7699" max="7699" width="17.7109375" customWidth="1"/>
    <col min="7700" max="7700" width="12.85546875" customWidth="1"/>
    <col min="7701" max="7701" width="30" customWidth="1"/>
    <col min="7937" max="7937" width="12.5703125" customWidth="1"/>
    <col min="7938" max="7938" width="15.7109375" customWidth="1"/>
    <col min="7939" max="7939" width="13" customWidth="1"/>
    <col min="7940" max="7940" width="15.28515625" customWidth="1"/>
    <col min="7941" max="7941" width="28.42578125" customWidth="1"/>
    <col min="7942" max="7942" width="23.28515625" customWidth="1"/>
    <col min="7943" max="7943" width="13.85546875" customWidth="1"/>
    <col min="7944" max="7946" width="4.42578125" customWidth="1"/>
    <col min="7947" max="7947" width="22" customWidth="1"/>
    <col min="7948" max="7948" width="10.42578125" customWidth="1"/>
    <col min="7949" max="7949" width="5.5703125" customWidth="1"/>
    <col min="7950" max="7950" width="19" customWidth="1"/>
    <col min="7951" max="7951" width="15.7109375" customWidth="1"/>
    <col min="7954" max="7954" width="16.85546875" customWidth="1"/>
    <col min="7955" max="7955" width="17.7109375" customWidth="1"/>
    <col min="7956" max="7956" width="12.85546875" customWidth="1"/>
    <col min="7957" max="7957" width="30" customWidth="1"/>
    <col min="8193" max="8193" width="12.5703125" customWidth="1"/>
    <col min="8194" max="8194" width="15.7109375" customWidth="1"/>
    <col min="8195" max="8195" width="13" customWidth="1"/>
    <col min="8196" max="8196" width="15.28515625" customWidth="1"/>
    <col min="8197" max="8197" width="28.42578125" customWidth="1"/>
    <col min="8198" max="8198" width="23.28515625" customWidth="1"/>
    <col min="8199" max="8199" width="13.85546875" customWidth="1"/>
    <col min="8200" max="8202" width="4.42578125" customWidth="1"/>
    <col min="8203" max="8203" width="22" customWidth="1"/>
    <col min="8204" max="8204" width="10.42578125" customWidth="1"/>
    <col min="8205" max="8205" width="5.5703125" customWidth="1"/>
    <col min="8206" max="8206" width="19" customWidth="1"/>
    <col min="8207" max="8207" width="15.7109375" customWidth="1"/>
    <col min="8210" max="8210" width="16.85546875" customWidth="1"/>
    <col min="8211" max="8211" width="17.7109375" customWidth="1"/>
    <col min="8212" max="8212" width="12.85546875" customWidth="1"/>
    <col min="8213" max="8213" width="30" customWidth="1"/>
    <col min="8449" max="8449" width="12.5703125" customWidth="1"/>
    <col min="8450" max="8450" width="15.7109375" customWidth="1"/>
    <col min="8451" max="8451" width="13" customWidth="1"/>
    <col min="8452" max="8452" width="15.28515625" customWidth="1"/>
    <col min="8453" max="8453" width="28.42578125" customWidth="1"/>
    <col min="8454" max="8454" width="23.28515625" customWidth="1"/>
    <col min="8455" max="8455" width="13.85546875" customWidth="1"/>
    <col min="8456" max="8458" width="4.42578125" customWidth="1"/>
    <col min="8459" max="8459" width="22" customWidth="1"/>
    <col min="8460" max="8460" width="10.42578125" customWidth="1"/>
    <col min="8461" max="8461" width="5.5703125" customWidth="1"/>
    <col min="8462" max="8462" width="19" customWidth="1"/>
    <col min="8463" max="8463" width="15.7109375" customWidth="1"/>
    <col min="8466" max="8466" width="16.85546875" customWidth="1"/>
    <col min="8467" max="8467" width="17.7109375" customWidth="1"/>
    <col min="8468" max="8468" width="12.85546875" customWidth="1"/>
    <col min="8469" max="8469" width="30" customWidth="1"/>
    <col min="8705" max="8705" width="12.5703125" customWidth="1"/>
    <col min="8706" max="8706" width="15.7109375" customWidth="1"/>
    <col min="8707" max="8707" width="13" customWidth="1"/>
    <col min="8708" max="8708" width="15.28515625" customWidth="1"/>
    <col min="8709" max="8709" width="28.42578125" customWidth="1"/>
    <col min="8710" max="8710" width="23.28515625" customWidth="1"/>
    <col min="8711" max="8711" width="13.85546875" customWidth="1"/>
    <col min="8712" max="8714" width="4.42578125" customWidth="1"/>
    <col min="8715" max="8715" width="22" customWidth="1"/>
    <col min="8716" max="8716" width="10.42578125" customWidth="1"/>
    <col min="8717" max="8717" width="5.5703125" customWidth="1"/>
    <col min="8718" max="8718" width="19" customWidth="1"/>
    <col min="8719" max="8719" width="15.7109375" customWidth="1"/>
    <col min="8722" max="8722" width="16.85546875" customWidth="1"/>
    <col min="8723" max="8723" width="17.7109375" customWidth="1"/>
    <col min="8724" max="8724" width="12.85546875" customWidth="1"/>
    <col min="8725" max="8725" width="30" customWidth="1"/>
    <col min="8961" max="8961" width="12.5703125" customWidth="1"/>
    <col min="8962" max="8962" width="15.7109375" customWidth="1"/>
    <col min="8963" max="8963" width="13" customWidth="1"/>
    <col min="8964" max="8964" width="15.28515625" customWidth="1"/>
    <col min="8965" max="8965" width="28.42578125" customWidth="1"/>
    <col min="8966" max="8966" width="23.28515625" customWidth="1"/>
    <col min="8967" max="8967" width="13.85546875" customWidth="1"/>
    <col min="8968" max="8970" width="4.42578125" customWidth="1"/>
    <col min="8971" max="8971" width="22" customWidth="1"/>
    <col min="8972" max="8972" width="10.42578125" customWidth="1"/>
    <col min="8973" max="8973" width="5.5703125" customWidth="1"/>
    <col min="8974" max="8974" width="19" customWidth="1"/>
    <col min="8975" max="8975" width="15.7109375" customWidth="1"/>
    <col min="8978" max="8978" width="16.85546875" customWidth="1"/>
    <col min="8979" max="8979" width="17.7109375" customWidth="1"/>
    <col min="8980" max="8980" width="12.85546875" customWidth="1"/>
    <col min="8981" max="8981" width="30" customWidth="1"/>
    <col min="9217" max="9217" width="12.5703125" customWidth="1"/>
    <col min="9218" max="9218" width="15.7109375" customWidth="1"/>
    <col min="9219" max="9219" width="13" customWidth="1"/>
    <col min="9220" max="9220" width="15.28515625" customWidth="1"/>
    <col min="9221" max="9221" width="28.42578125" customWidth="1"/>
    <col min="9222" max="9222" width="23.28515625" customWidth="1"/>
    <col min="9223" max="9223" width="13.85546875" customWidth="1"/>
    <col min="9224" max="9226" width="4.42578125" customWidth="1"/>
    <col min="9227" max="9227" width="22" customWidth="1"/>
    <col min="9228" max="9228" width="10.42578125" customWidth="1"/>
    <col min="9229" max="9229" width="5.5703125" customWidth="1"/>
    <col min="9230" max="9230" width="19" customWidth="1"/>
    <col min="9231" max="9231" width="15.7109375" customWidth="1"/>
    <col min="9234" max="9234" width="16.85546875" customWidth="1"/>
    <col min="9235" max="9235" width="17.7109375" customWidth="1"/>
    <col min="9236" max="9236" width="12.85546875" customWidth="1"/>
    <col min="9237" max="9237" width="30" customWidth="1"/>
    <col min="9473" max="9473" width="12.5703125" customWidth="1"/>
    <col min="9474" max="9474" width="15.7109375" customWidth="1"/>
    <col min="9475" max="9475" width="13" customWidth="1"/>
    <col min="9476" max="9476" width="15.28515625" customWidth="1"/>
    <col min="9477" max="9477" width="28.42578125" customWidth="1"/>
    <col min="9478" max="9478" width="23.28515625" customWidth="1"/>
    <col min="9479" max="9479" width="13.85546875" customWidth="1"/>
    <col min="9480" max="9482" width="4.42578125" customWidth="1"/>
    <col min="9483" max="9483" width="22" customWidth="1"/>
    <col min="9484" max="9484" width="10.42578125" customWidth="1"/>
    <col min="9485" max="9485" width="5.5703125" customWidth="1"/>
    <col min="9486" max="9486" width="19" customWidth="1"/>
    <col min="9487" max="9487" width="15.7109375" customWidth="1"/>
    <col min="9490" max="9490" width="16.85546875" customWidth="1"/>
    <col min="9491" max="9491" width="17.7109375" customWidth="1"/>
    <col min="9492" max="9492" width="12.85546875" customWidth="1"/>
    <col min="9493" max="9493" width="30" customWidth="1"/>
    <col min="9729" max="9729" width="12.5703125" customWidth="1"/>
    <col min="9730" max="9730" width="15.7109375" customWidth="1"/>
    <col min="9731" max="9731" width="13" customWidth="1"/>
    <col min="9732" max="9732" width="15.28515625" customWidth="1"/>
    <col min="9733" max="9733" width="28.42578125" customWidth="1"/>
    <col min="9734" max="9734" width="23.28515625" customWidth="1"/>
    <col min="9735" max="9735" width="13.85546875" customWidth="1"/>
    <col min="9736" max="9738" width="4.42578125" customWidth="1"/>
    <col min="9739" max="9739" width="22" customWidth="1"/>
    <col min="9740" max="9740" width="10.42578125" customWidth="1"/>
    <col min="9741" max="9741" width="5.5703125" customWidth="1"/>
    <col min="9742" max="9742" width="19" customWidth="1"/>
    <col min="9743" max="9743" width="15.7109375" customWidth="1"/>
    <col min="9746" max="9746" width="16.85546875" customWidth="1"/>
    <col min="9747" max="9747" width="17.7109375" customWidth="1"/>
    <col min="9748" max="9748" width="12.85546875" customWidth="1"/>
    <col min="9749" max="9749" width="30" customWidth="1"/>
    <col min="9985" max="9985" width="12.5703125" customWidth="1"/>
    <col min="9986" max="9986" width="15.7109375" customWidth="1"/>
    <col min="9987" max="9987" width="13" customWidth="1"/>
    <col min="9988" max="9988" width="15.28515625" customWidth="1"/>
    <col min="9989" max="9989" width="28.42578125" customWidth="1"/>
    <col min="9990" max="9990" width="23.28515625" customWidth="1"/>
    <col min="9991" max="9991" width="13.85546875" customWidth="1"/>
    <col min="9992" max="9994" width="4.42578125" customWidth="1"/>
    <col min="9995" max="9995" width="22" customWidth="1"/>
    <col min="9996" max="9996" width="10.42578125" customWidth="1"/>
    <col min="9997" max="9997" width="5.5703125" customWidth="1"/>
    <col min="9998" max="9998" width="19" customWidth="1"/>
    <col min="9999" max="9999" width="15.7109375" customWidth="1"/>
    <col min="10002" max="10002" width="16.85546875" customWidth="1"/>
    <col min="10003" max="10003" width="17.7109375" customWidth="1"/>
    <col min="10004" max="10004" width="12.85546875" customWidth="1"/>
    <col min="10005" max="10005" width="30" customWidth="1"/>
    <col min="10241" max="10241" width="12.5703125" customWidth="1"/>
    <col min="10242" max="10242" width="15.7109375" customWidth="1"/>
    <col min="10243" max="10243" width="13" customWidth="1"/>
    <col min="10244" max="10244" width="15.28515625" customWidth="1"/>
    <col min="10245" max="10245" width="28.42578125" customWidth="1"/>
    <col min="10246" max="10246" width="23.28515625" customWidth="1"/>
    <col min="10247" max="10247" width="13.85546875" customWidth="1"/>
    <col min="10248" max="10250" width="4.42578125" customWidth="1"/>
    <col min="10251" max="10251" width="22" customWidth="1"/>
    <col min="10252" max="10252" width="10.42578125" customWidth="1"/>
    <col min="10253" max="10253" width="5.5703125" customWidth="1"/>
    <col min="10254" max="10254" width="19" customWidth="1"/>
    <col min="10255" max="10255" width="15.7109375" customWidth="1"/>
    <col min="10258" max="10258" width="16.85546875" customWidth="1"/>
    <col min="10259" max="10259" width="17.7109375" customWidth="1"/>
    <col min="10260" max="10260" width="12.85546875" customWidth="1"/>
    <col min="10261" max="10261" width="30" customWidth="1"/>
    <col min="10497" max="10497" width="12.5703125" customWidth="1"/>
    <col min="10498" max="10498" width="15.7109375" customWidth="1"/>
    <col min="10499" max="10499" width="13" customWidth="1"/>
    <col min="10500" max="10500" width="15.28515625" customWidth="1"/>
    <col min="10501" max="10501" width="28.42578125" customWidth="1"/>
    <col min="10502" max="10502" width="23.28515625" customWidth="1"/>
    <col min="10503" max="10503" width="13.85546875" customWidth="1"/>
    <col min="10504" max="10506" width="4.42578125" customWidth="1"/>
    <col min="10507" max="10507" width="22" customWidth="1"/>
    <col min="10508" max="10508" width="10.42578125" customWidth="1"/>
    <col min="10509" max="10509" width="5.5703125" customWidth="1"/>
    <col min="10510" max="10510" width="19" customWidth="1"/>
    <col min="10511" max="10511" width="15.7109375" customWidth="1"/>
    <col min="10514" max="10514" width="16.85546875" customWidth="1"/>
    <col min="10515" max="10515" width="17.7109375" customWidth="1"/>
    <col min="10516" max="10516" width="12.85546875" customWidth="1"/>
    <col min="10517" max="10517" width="30" customWidth="1"/>
    <col min="10753" max="10753" width="12.5703125" customWidth="1"/>
    <col min="10754" max="10754" width="15.7109375" customWidth="1"/>
    <col min="10755" max="10755" width="13" customWidth="1"/>
    <col min="10756" max="10756" width="15.28515625" customWidth="1"/>
    <col min="10757" max="10757" width="28.42578125" customWidth="1"/>
    <col min="10758" max="10758" width="23.28515625" customWidth="1"/>
    <col min="10759" max="10759" width="13.85546875" customWidth="1"/>
    <col min="10760" max="10762" width="4.42578125" customWidth="1"/>
    <col min="10763" max="10763" width="22" customWidth="1"/>
    <col min="10764" max="10764" width="10.42578125" customWidth="1"/>
    <col min="10765" max="10765" width="5.5703125" customWidth="1"/>
    <col min="10766" max="10766" width="19" customWidth="1"/>
    <col min="10767" max="10767" width="15.7109375" customWidth="1"/>
    <col min="10770" max="10770" width="16.85546875" customWidth="1"/>
    <col min="10771" max="10771" width="17.7109375" customWidth="1"/>
    <col min="10772" max="10772" width="12.85546875" customWidth="1"/>
    <col min="10773" max="10773" width="30" customWidth="1"/>
    <col min="11009" max="11009" width="12.5703125" customWidth="1"/>
    <col min="11010" max="11010" width="15.7109375" customWidth="1"/>
    <col min="11011" max="11011" width="13" customWidth="1"/>
    <col min="11012" max="11012" width="15.28515625" customWidth="1"/>
    <col min="11013" max="11013" width="28.42578125" customWidth="1"/>
    <col min="11014" max="11014" width="23.28515625" customWidth="1"/>
    <col min="11015" max="11015" width="13.85546875" customWidth="1"/>
    <col min="11016" max="11018" width="4.42578125" customWidth="1"/>
    <col min="11019" max="11019" width="22" customWidth="1"/>
    <col min="11020" max="11020" width="10.42578125" customWidth="1"/>
    <col min="11021" max="11021" width="5.5703125" customWidth="1"/>
    <col min="11022" max="11022" width="19" customWidth="1"/>
    <col min="11023" max="11023" width="15.7109375" customWidth="1"/>
    <col min="11026" max="11026" width="16.85546875" customWidth="1"/>
    <col min="11027" max="11027" width="17.7109375" customWidth="1"/>
    <col min="11028" max="11028" width="12.85546875" customWidth="1"/>
    <col min="11029" max="11029" width="30" customWidth="1"/>
    <col min="11265" max="11265" width="12.5703125" customWidth="1"/>
    <col min="11266" max="11266" width="15.7109375" customWidth="1"/>
    <col min="11267" max="11267" width="13" customWidth="1"/>
    <col min="11268" max="11268" width="15.28515625" customWidth="1"/>
    <col min="11269" max="11269" width="28.42578125" customWidth="1"/>
    <col min="11270" max="11270" width="23.28515625" customWidth="1"/>
    <col min="11271" max="11271" width="13.85546875" customWidth="1"/>
    <col min="11272" max="11274" width="4.42578125" customWidth="1"/>
    <col min="11275" max="11275" width="22" customWidth="1"/>
    <col min="11276" max="11276" width="10.42578125" customWidth="1"/>
    <col min="11277" max="11277" width="5.5703125" customWidth="1"/>
    <col min="11278" max="11278" width="19" customWidth="1"/>
    <col min="11279" max="11279" width="15.7109375" customWidth="1"/>
    <col min="11282" max="11282" width="16.85546875" customWidth="1"/>
    <col min="11283" max="11283" width="17.7109375" customWidth="1"/>
    <col min="11284" max="11284" width="12.85546875" customWidth="1"/>
    <col min="11285" max="11285" width="30" customWidth="1"/>
    <col min="11521" max="11521" width="12.5703125" customWidth="1"/>
    <col min="11522" max="11522" width="15.7109375" customWidth="1"/>
    <col min="11523" max="11523" width="13" customWidth="1"/>
    <col min="11524" max="11524" width="15.28515625" customWidth="1"/>
    <col min="11525" max="11525" width="28.42578125" customWidth="1"/>
    <col min="11526" max="11526" width="23.28515625" customWidth="1"/>
    <col min="11527" max="11527" width="13.85546875" customWidth="1"/>
    <col min="11528" max="11530" width="4.42578125" customWidth="1"/>
    <col min="11531" max="11531" width="22" customWidth="1"/>
    <col min="11532" max="11532" width="10.42578125" customWidth="1"/>
    <col min="11533" max="11533" width="5.5703125" customWidth="1"/>
    <col min="11534" max="11534" width="19" customWidth="1"/>
    <col min="11535" max="11535" width="15.7109375" customWidth="1"/>
    <col min="11538" max="11538" width="16.85546875" customWidth="1"/>
    <col min="11539" max="11539" width="17.7109375" customWidth="1"/>
    <col min="11540" max="11540" width="12.85546875" customWidth="1"/>
    <col min="11541" max="11541" width="30" customWidth="1"/>
    <col min="11777" max="11777" width="12.5703125" customWidth="1"/>
    <col min="11778" max="11778" width="15.7109375" customWidth="1"/>
    <col min="11779" max="11779" width="13" customWidth="1"/>
    <col min="11780" max="11780" width="15.28515625" customWidth="1"/>
    <col min="11781" max="11781" width="28.42578125" customWidth="1"/>
    <col min="11782" max="11782" width="23.28515625" customWidth="1"/>
    <col min="11783" max="11783" width="13.85546875" customWidth="1"/>
    <col min="11784" max="11786" width="4.42578125" customWidth="1"/>
    <col min="11787" max="11787" width="22" customWidth="1"/>
    <col min="11788" max="11788" width="10.42578125" customWidth="1"/>
    <col min="11789" max="11789" width="5.5703125" customWidth="1"/>
    <col min="11790" max="11790" width="19" customWidth="1"/>
    <col min="11791" max="11791" width="15.7109375" customWidth="1"/>
    <col min="11794" max="11794" width="16.85546875" customWidth="1"/>
    <col min="11795" max="11795" width="17.7109375" customWidth="1"/>
    <col min="11796" max="11796" width="12.85546875" customWidth="1"/>
    <col min="11797" max="11797" width="30" customWidth="1"/>
    <col min="12033" max="12033" width="12.5703125" customWidth="1"/>
    <col min="12034" max="12034" width="15.7109375" customWidth="1"/>
    <col min="12035" max="12035" width="13" customWidth="1"/>
    <col min="12036" max="12036" width="15.28515625" customWidth="1"/>
    <col min="12037" max="12037" width="28.42578125" customWidth="1"/>
    <col min="12038" max="12038" width="23.28515625" customWidth="1"/>
    <col min="12039" max="12039" width="13.85546875" customWidth="1"/>
    <col min="12040" max="12042" width="4.42578125" customWidth="1"/>
    <col min="12043" max="12043" width="22" customWidth="1"/>
    <col min="12044" max="12044" width="10.42578125" customWidth="1"/>
    <col min="12045" max="12045" width="5.5703125" customWidth="1"/>
    <col min="12046" max="12046" width="19" customWidth="1"/>
    <col min="12047" max="12047" width="15.7109375" customWidth="1"/>
    <col min="12050" max="12050" width="16.85546875" customWidth="1"/>
    <col min="12051" max="12051" width="17.7109375" customWidth="1"/>
    <col min="12052" max="12052" width="12.85546875" customWidth="1"/>
    <col min="12053" max="12053" width="30" customWidth="1"/>
    <col min="12289" max="12289" width="12.5703125" customWidth="1"/>
    <col min="12290" max="12290" width="15.7109375" customWidth="1"/>
    <col min="12291" max="12291" width="13" customWidth="1"/>
    <col min="12292" max="12292" width="15.28515625" customWidth="1"/>
    <col min="12293" max="12293" width="28.42578125" customWidth="1"/>
    <col min="12294" max="12294" width="23.28515625" customWidth="1"/>
    <col min="12295" max="12295" width="13.85546875" customWidth="1"/>
    <col min="12296" max="12298" width="4.42578125" customWidth="1"/>
    <col min="12299" max="12299" width="22" customWidth="1"/>
    <col min="12300" max="12300" width="10.42578125" customWidth="1"/>
    <col min="12301" max="12301" width="5.5703125" customWidth="1"/>
    <col min="12302" max="12302" width="19" customWidth="1"/>
    <col min="12303" max="12303" width="15.7109375" customWidth="1"/>
    <col min="12306" max="12306" width="16.85546875" customWidth="1"/>
    <col min="12307" max="12307" width="17.7109375" customWidth="1"/>
    <col min="12308" max="12308" width="12.85546875" customWidth="1"/>
    <col min="12309" max="12309" width="30" customWidth="1"/>
    <col min="12545" max="12545" width="12.5703125" customWidth="1"/>
    <col min="12546" max="12546" width="15.7109375" customWidth="1"/>
    <col min="12547" max="12547" width="13" customWidth="1"/>
    <col min="12548" max="12548" width="15.28515625" customWidth="1"/>
    <col min="12549" max="12549" width="28.42578125" customWidth="1"/>
    <col min="12550" max="12550" width="23.28515625" customWidth="1"/>
    <col min="12551" max="12551" width="13.85546875" customWidth="1"/>
    <col min="12552" max="12554" width="4.42578125" customWidth="1"/>
    <col min="12555" max="12555" width="22" customWidth="1"/>
    <col min="12556" max="12556" width="10.42578125" customWidth="1"/>
    <col min="12557" max="12557" width="5.5703125" customWidth="1"/>
    <col min="12558" max="12558" width="19" customWidth="1"/>
    <col min="12559" max="12559" width="15.7109375" customWidth="1"/>
    <col min="12562" max="12562" width="16.85546875" customWidth="1"/>
    <col min="12563" max="12563" width="17.7109375" customWidth="1"/>
    <col min="12564" max="12564" width="12.85546875" customWidth="1"/>
    <col min="12565" max="12565" width="30" customWidth="1"/>
    <col min="12801" max="12801" width="12.5703125" customWidth="1"/>
    <col min="12802" max="12802" width="15.7109375" customWidth="1"/>
    <col min="12803" max="12803" width="13" customWidth="1"/>
    <col min="12804" max="12804" width="15.28515625" customWidth="1"/>
    <col min="12805" max="12805" width="28.42578125" customWidth="1"/>
    <col min="12806" max="12806" width="23.28515625" customWidth="1"/>
    <col min="12807" max="12807" width="13.85546875" customWidth="1"/>
    <col min="12808" max="12810" width="4.42578125" customWidth="1"/>
    <col min="12811" max="12811" width="22" customWidth="1"/>
    <col min="12812" max="12812" width="10.42578125" customWidth="1"/>
    <col min="12813" max="12813" width="5.5703125" customWidth="1"/>
    <col min="12814" max="12814" width="19" customWidth="1"/>
    <col min="12815" max="12815" width="15.7109375" customWidth="1"/>
    <col min="12818" max="12818" width="16.85546875" customWidth="1"/>
    <col min="12819" max="12819" width="17.7109375" customWidth="1"/>
    <col min="12820" max="12820" width="12.85546875" customWidth="1"/>
    <col min="12821" max="12821" width="30" customWidth="1"/>
    <col min="13057" max="13057" width="12.5703125" customWidth="1"/>
    <col min="13058" max="13058" width="15.7109375" customWidth="1"/>
    <col min="13059" max="13059" width="13" customWidth="1"/>
    <col min="13060" max="13060" width="15.28515625" customWidth="1"/>
    <col min="13061" max="13061" width="28.42578125" customWidth="1"/>
    <col min="13062" max="13062" width="23.28515625" customWidth="1"/>
    <col min="13063" max="13063" width="13.85546875" customWidth="1"/>
    <col min="13064" max="13066" width="4.42578125" customWidth="1"/>
    <col min="13067" max="13067" width="22" customWidth="1"/>
    <col min="13068" max="13068" width="10.42578125" customWidth="1"/>
    <col min="13069" max="13069" width="5.5703125" customWidth="1"/>
    <col min="13070" max="13070" width="19" customWidth="1"/>
    <col min="13071" max="13071" width="15.7109375" customWidth="1"/>
    <col min="13074" max="13074" width="16.85546875" customWidth="1"/>
    <col min="13075" max="13075" width="17.7109375" customWidth="1"/>
    <col min="13076" max="13076" width="12.85546875" customWidth="1"/>
    <col min="13077" max="13077" width="30" customWidth="1"/>
    <col min="13313" max="13313" width="12.5703125" customWidth="1"/>
    <col min="13314" max="13314" width="15.7109375" customWidth="1"/>
    <col min="13315" max="13315" width="13" customWidth="1"/>
    <col min="13316" max="13316" width="15.28515625" customWidth="1"/>
    <col min="13317" max="13317" width="28.42578125" customWidth="1"/>
    <col min="13318" max="13318" width="23.28515625" customWidth="1"/>
    <col min="13319" max="13319" width="13.85546875" customWidth="1"/>
    <col min="13320" max="13322" width="4.42578125" customWidth="1"/>
    <col min="13323" max="13323" width="22" customWidth="1"/>
    <col min="13324" max="13324" width="10.42578125" customWidth="1"/>
    <col min="13325" max="13325" width="5.5703125" customWidth="1"/>
    <col min="13326" max="13326" width="19" customWidth="1"/>
    <col min="13327" max="13327" width="15.7109375" customWidth="1"/>
    <col min="13330" max="13330" width="16.85546875" customWidth="1"/>
    <col min="13331" max="13331" width="17.7109375" customWidth="1"/>
    <col min="13332" max="13332" width="12.85546875" customWidth="1"/>
    <col min="13333" max="13333" width="30" customWidth="1"/>
    <col min="13569" max="13569" width="12.5703125" customWidth="1"/>
    <col min="13570" max="13570" width="15.7109375" customWidth="1"/>
    <col min="13571" max="13571" width="13" customWidth="1"/>
    <col min="13572" max="13572" width="15.28515625" customWidth="1"/>
    <col min="13573" max="13573" width="28.42578125" customWidth="1"/>
    <col min="13574" max="13574" width="23.28515625" customWidth="1"/>
    <col min="13575" max="13575" width="13.85546875" customWidth="1"/>
    <col min="13576" max="13578" width="4.42578125" customWidth="1"/>
    <col min="13579" max="13579" width="22" customWidth="1"/>
    <col min="13580" max="13580" width="10.42578125" customWidth="1"/>
    <col min="13581" max="13581" width="5.5703125" customWidth="1"/>
    <col min="13582" max="13582" width="19" customWidth="1"/>
    <col min="13583" max="13583" width="15.7109375" customWidth="1"/>
    <col min="13586" max="13586" width="16.85546875" customWidth="1"/>
    <col min="13587" max="13587" width="17.7109375" customWidth="1"/>
    <col min="13588" max="13588" width="12.85546875" customWidth="1"/>
    <col min="13589" max="13589" width="30" customWidth="1"/>
    <col min="13825" max="13825" width="12.5703125" customWidth="1"/>
    <col min="13826" max="13826" width="15.7109375" customWidth="1"/>
    <col min="13827" max="13827" width="13" customWidth="1"/>
    <col min="13828" max="13828" width="15.28515625" customWidth="1"/>
    <col min="13829" max="13829" width="28.42578125" customWidth="1"/>
    <col min="13830" max="13830" width="23.28515625" customWidth="1"/>
    <col min="13831" max="13831" width="13.85546875" customWidth="1"/>
    <col min="13832" max="13834" width="4.42578125" customWidth="1"/>
    <col min="13835" max="13835" width="22" customWidth="1"/>
    <col min="13836" max="13836" width="10.42578125" customWidth="1"/>
    <col min="13837" max="13837" width="5.5703125" customWidth="1"/>
    <col min="13838" max="13838" width="19" customWidth="1"/>
    <col min="13839" max="13839" width="15.7109375" customWidth="1"/>
    <col min="13842" max="13842" width="16.85546875" customWidth="1"/>
    <col min="13843" max="13843" width="17.7109375" customWidth="1"/>
    <col min="13844" max="13844" width="12.85546875" customWidth="1"/>
    <col min="13845" max="13845" width="30" customWidth="1"/>
    <col min="14081" max="14081" width="12.5703125" customWidth="1"/>
    <col min="14082" max="14082" width="15.7109375" customWidth="1"/>
    <col min="14083" max="14083" width="13" customWidth="1"/>
    <col min="14084" max="14084" width="15.28515625" customWidth="1"/>
    <col min="14085" max="14085" width="28.42578125" customWidth="1"/>
    <col min="14086" max="14086" width="23.28515625" customWidth="1"/>
    <col min="14087" max="14087" width="13.85546875" customWidth="1"/>
    <col min="14088" max="14090" width="4.42578125" customWidth="1"/>
    <col min="14091" max="14091" width="22" customWidth="1"/>
    <col min="14092" max="14092" width="10.42578125" customWidth="1"/>
    <col min="14093" max="14093" width="5.5703125" customWidth="1"/>
    <col min="14094" max="14094" width="19" customWidth="1"/>
    <col min="14095" max="14095" width="15.7109375" customWidth="1"/>
    <col min="14098" max="14098" width="16.85546875" customWidth="1"/>
    <col min="14099" max="14099" width="17.7109375" customWidth="1"/>
    <col min="14100" max="14100" width="12.85546875" customWidth="1"/>
    <col min="14101" max="14101" width="30" customWidth="1"/>
    <col min="14337" max="14337" width="12.5703125" customWidth="1"/>
    <col min="14338" max="14338" width="15.7109375" customWidth="1"/>
    <col min="14339" max="14339" width="13" customWidth="1"/>
    <col min="14340" max="14340" width="15.28515625" customWidth="1"/>
    <col min="14341" max="14341" width="28.42578125" customWidth="1"/>
    <col min="14342" max="14342" width="23.28515625" customWidth="1"/>
    <col min="14343" max="14343" width="13.85546875" customWidth="1"/>
    <col min="14344" max="14346" width="4.42578125" customWidth="1"/>
    <col min="14347" max="14347" width="22" customWidth="1"/>
    <col min="14348" max="14348" width="10.42578125" customWidth="1"/>
    <col min="14349" max="14349" width="5.5703125" customWidth="1"/>
    <col min="14350" max="14350" width="19" customWidth="1"/>
    <col min="14351" max="14351" width="15.7109375" customWidth="1"/>
    <col min="14354" max="14354" width="16.85546875" customWidth="1"/>
    <col min="14355" max="14355" width="17.7109375" customWidth="1"/>
    <col min="14356" max="14356" width="12.85546875" customWidth="1"/>
    <col min="14357" max="14357" width="30" customWidth="1"/>
    <col min="14593" max="14593" width="12.5703125" customWidth="1"/>
    <col min="14594" max="14594" width="15.7109375" customWidth="1"/>
    <col min="14595" max="14595" width="13" customWidth="1"/>
    <col min="14596" max="14596" width="15.28515625" customWidth="1"/>
    <col min="14597" max="14597" width="28.42578125" customWidth="1"/>
    <col min="14598" max="14598" width="23.28515625" customWidth="1"/>
    <col min="14599" max="14599" width="13.85546875" customWidth="1"/>
    <col min="14600" max="14602" width="4.42578125" customWidth="1"/>
    <col min="14603" max="14603" width="22" customWidth="1"/>
    <col min="14604" max="14604" width="10.42578125" customWidth="1"/>
    <col min="14605" max="14605" width="5.5703125" customWidth="1"/>
    <col min="14606" max="14606" width="19" customWidth="1"/>
    <col min="14607" max="14607" width="15.7109375" customWidth="1"/>
    <col min="14610" max="14610" width="16.85546875" customWidth="1"/>
    <col min="14611" max="14611" width="17.7109375" customWidth="1"/>
    <col min="14612" max="14612" width="12.85546875" customWidth="1"/>
    <col min="14613" max="14613" width="30" customWidth="1"/>
    <col min="14849" max="14849" width="12.5703125" customWidth="1"/>
    <col min="14850" max="14850" width="15.7109375" customWidth="1"/>
    <col min="14851" max="14851" width="13" customWidth="1"/>
    <col min="14852" max="14852" width="15.28515625" customWidth="1"/>
    <col min="14853" max="14853" width="28.42578125" customWidth="1"/>
    <col min="14854" max="14854" width="23.28515625" customWidth="1"/>
    <col min="14855" max="14855" width="13.85546875" customWidth="1"/>
    <col min="14856" max="14858" width="4.42578125" customWidth="1"/>
    <col min="14859" max="14859" width="22" customWidth="1"/>
    <col min="14860" max="14860" width="10.42578125" customWidth="1"/>
    <col min="14861" max="14861" width="5.5703125" customWidth="1"/>
    <col min="14862" max="14862" width="19" customWidth="1"/>
    <col min="14863" max="14863" width="15.7109375" customWidth="1"/>
    <col min="14866" max="14866" width="16.85546875" customWidth="1"/>
    <col min="14867" max="14867" width="17.7109375" customWidth="1"/>
    <col min="14868" max="14868" width="12.85546875" customWidth="1"/>
    <col min="14869" max="14869" width="30" customWidth="1"/>
    <col min="15105" max="15105" width="12.5703125" customWidth="1"/>
    <col min="15106" max="15106" width="15.7109375" customWidth="1"/>
    <col min="15107" max="15107" width="13" customWidth="1"/>
    <col min="15108" max="15108" width="15.28515625" customWidth="1"/>
    <col min="15109" max="15109" width="28.42578125" customWidth="1"/>
    <col min="15110" max="15110" width="23.28515625" customWidth="1"/>
    <col min="15111" max="15111" width="13.85546875" customWidth="1"/>
    <col min="15112" max="15114" width="4.42578125" customWidth="1"/>
    <col min="15115" max="15115" width="22" customWidth="1"/>
    <col min="15116" max="15116" width="10.42578125" customWidth="1"/>
    <col min="15117" max="15117" width="5.5703125" customWidth="1"/>
    <col min="15118" max="15118" width="19" customWidth="1"/>
    <col min="15119" max="15119" width="15.7109375" customWidth="1"/>
    <col min="15122" max="15122" width="16.85546875" customWidth="1"/>
    <col min="15123" max="15123" width="17.7109375" customWidth="1"/>
    <col min="15124" max="15124" width="12.85546875" customWidth="1"/>
    <col min="15125" max="15125" width="30" customWidth="1"/>
    <col min="15361" max="15361" width="12.5703125" customWidth="1"/>
    <col min="15362" max="15362" width="15.7109375" customWidth="1"/>
    <col min="15363" max="15363" width="13" customWidth="1"/>
    <col min="15364" max="15364" width="15.28515625" customWidth="1"/>
    <col min="15365" max="15365" width="28.42578125" customWidth="1"/>
    <col min="15366" max="15366" width="23.28515625" customWidth="1"/>
    <col min="15367" max="15367" width="13.85546875" customWidth="1"/>
    <col min="15368" max="15370" width="4.42578125" customWidth="1"/>
    <col min="15371" max="15371" width="22" customWidth="1"/>
    <col min="15372" max="15372" width="10.42578125" customWidth="1"/>
    <col min="15373" max="15373" width="5.5703125" customWidth="1"/>
    <col min="15374" max="15374" width="19" customWidth="1"/>
    <col min="15375" max="15375" width="15.7109375" customWidth="1"/>
    <col min="15378" max="15378" width="16.85546875" customWidth="1"/>
    <col min="15379" max="15379" width="17.7109375" customWidth="1"/>
    <col min="15380" max="15380" width="12.85546875" customWidth="1"/>
    <col min="15381" max="15381" width="30" customWidth="1"/>
    <col min="15617" max="15617" width="12.5703125" customWidth="1"/>
    <col min="15618" max="15618" width="15.7109375" customWidth="1"/>
    <col min="15619" max="15619" width="13" customWidth="1"/>
    <col min="15620" max="15620" width="15.28515625" customWidth="1"/>
    <col min="15621" max="15621" width="28.42578125" customWidth="1"/>
    <col min="15622" max="15622" width="23.28515625" customWidth="1"/>
    <col min="15623" max="15623" width="13.85546875" customWidth="1"/>
    <col min="15624" max="15626" width="4.42578125" customWidth="1"/>
    <col min="15627" max="15627" width="22" customWidth="1"/>
    <col min="15628" max="15628" width="10.42578125" customWidth="1"/>
    <col min="15629" max="15629" width="5.5703125" customWidth="1"/>
    <col min="15630" max="15630" width="19" customWidth="1"/>
    <col min="15631" max="15631" width="15.7109375" customWidth="1"/>
    <col min="15634" max="15634" width="16.85546875" customWidth="1"/>
    <col min="15635" max="15635" width="17.7109375" customWidth="1"/>
    <col min="15636" max="15636" width="12.85546875" customWidth="1"/>
    <col min="15637" max="15637" width="30" customWidth="1"/>
    <col min="15873" max="15873" width="12.5703125" customWidth="1"/>
    <col min="15874" max="15874" width="15.7109375" customWidth="1"/>
    <col min="15875" max="15875" width="13" customWidth="1"/>
    <col min="15876" max="15876" width="15.28515625" customWidth="1"/>
    <col min="15877" max="15877" width="28.42578125" customWidth="1"/>
    <col min="15878" max="15878" width="23.28515625" customWidth="1"/>
    <col min="15879" max="15879" width="13.85546875" customWidth="1"/>
    <col min="15880" max="15882" width="4.42578125" customWidth="1"/>
    <col min="15883" max="15883" width="22" customWidth="1"/>
    <col min="15884" max="15884" width="10.42578125" customWidth="1"/>
    <col min="15885" max="15885" width="5.5703125" customWidth="1"/>
    <col min="15886" max="15886" width="19" customWidth="1"/>
    <col min="15887" max="15887" width="15.7109375" customWidth="1"/>
    <col min="15890" max="15890" width="16.85546875" customWidth="1"/>
    <col min="15891" max="15891" width="17.7109375" customWidth="1"/>
    <col min="15892" max="15892" width="12.85546875" customWidth="1"/>
    <col min="15893" max="15893" width="30" customWidth="1"/>
    <col min="16129" max="16129" width="12.5703125" customWidth="1"/>
    <col min="16130" max="16130" width="15.7109375" customWidth="1"/>
    <col min="16131" max="16131" width="13" customWidth="1"/>
    <col min="16132" max="16132" width="15.28515625" customWidth="1"/>
    <col min="16133" max="16133" width="28.42578125" customWidth="1"/>
    <col min="16134" max="16134" width="23.28515625" customWidth="1"/>
    <col min="16135" max="16135" width="13.85546875" customWidth="1"/>
    <col min="16136" max="16138" width="4.42578125" customWidth="1"/>
    <col min="16139" max="16139" width="22" customWidth="1"/>
    <col min="16140" max="16140" width="10.42578125" customWidth="1"/>
    <col min="16141" max="16141" width="5.5703125" customWidth="1"/>
    <col min="16142" max="16142" width="19" customWidth="1"/>
    <col min="16143" max="16143" width="15.7109375" customWidth="1"/>
    <col min="16146" max="16146" width="16.85546875" customWidth="1"/>
    <col min="16147" max="16147" width="17.7109375" customWidth="1"/>
    <col min="16148" max="16148" width="12.85546875" customWidth="1"/>
    <col min="16149" max="16149" width="30" customWidth="1"/>
  </cols>
  <sheetData>
    <row r="1" spans="1:21" ht="31.5" customHeight="1" x14ac:dyDescent="0.25">
      <c r="A1" s="1281"/>
      <c r="B1" s="1282"/>
      <c r="C1" s="1285" t="s">
        <v>55</v>
      </c>
      <c r="D1" s="1285"/>
      <c r="E1" s="1285"/>
      <c r="F1" s="1285"/>
      <c r="G1" s="1285"/>
      <c r="H1" s="1285"/>
      <c r="I1" s="1285"/>
      <c r="J1" s="1285"/>
      <c r="K1" s="1285"/>
      <c r="L1" s="1285"/>
      <c r="M1" s="1285"/>
      <c r="N1" s="1285"/>
      <c r="O1" s="1285"/>
      <c r="P1" s="1285"/>
      <c r="Q1" s="1285"/>
      <c r="R1" s="1285"/>
      <c r="S1" s="1285"/>
      <c r="T1" s="1285"/>
      <c r="U1" s="483" t="s">
        <v>56</v>
      </c>
    </row>
    <row r="2" spans="1:21" ht="29.25" customHeight="1" x14ac:dyDescent="0.25">
      <c r="A2" s="1283"/>
      <c r="B2" s="1284"/>
      <c r="C2" s="988" t="s">
        <v>57</v>
      </c>
      <c r="D2" s="988"/>
      <c r="E2" s="988"/>
      <c r="F2" s="988"/>
      <c r="G2" s="988"/>
      <c r="H2" s="988"/>
      <c r="I2" s="988"/>
      <c r="J2" s="988"/>
      <c r="K2" s="988"/>
      <c r="L2" s="988"/>
      <c r="M2" s="988"/>
      <c r="N2" s="988"/>
      <c r="O2" s="988"/>
      <c r="P2" s="988"/>
      <c r="Q2" s="988"/>
      <c r="R2" s="988"/>
      <c r="S2" s="988"/>
      <c r="T2" s="988"/>
      <c r="U2" s="484" t="s">
        <v>58</v>
      </c>
    </row>
    <row r="3" spans="1:21" ht="33.75" customHeight="1" x14ac:dyDescent="0.25">
      <c r="A3" s="1286" t="s">
        <v>1023</v>
      </c>
      <c r="B3" s="1286"/>
      <c r="C3" s="1286"/>
      <c r="D3" s="1286"/>
      <c r="E3" s="1286"/>
      <c r="F3" s="1286" t="s">
        <v>1024</v>
      </c>
      <c r="G3" s="1286"/>
      <c r="H3" s="1286"/>
      <c r="I3" s="1286"/>
      <c r="J3" s="1286"/>
      <c r="K3" s="1286"/>
      <c r="L3" s="1286"/>
      <c r="M3" s="1286"/>
      <c r="N3" s="1286"/>
      <c r="O3" s="1286"/>
      <c r="P3" s="1286"/>
      <c r="Q3" s="1286"/>
      <c r="R3" s="1286"/>
      <c r="S3" s="1286"/>
      <c r="T3" s="1286"/>
      <c r="U3" s="1287"/>
    </row>
    <row r="4" spans="1:21" s="203" customFormat="1" ht="36" customHeight="1" x14ac:dyDescent="0.2">
      <c r="A4" s="1202" t="s">
        <v>721</v>
      </c>
      <c r="B4" s="1202"/>
      <c r="C4" s="1202" t="s">
        <v>722</v>
      </c>
      <c r="D4" s="1202" t="s">
        <v>723</v>
      </c>
      <c r="E4" s="1202"/>
      <c r="F4" s="1202"/>
      <c r="G4" s="1202" t="s">
        <v>724</v>
      </c>
      <c r="H4" s="1277" t="s">
        <v>65</v>
      </c>
      <c r="I4" s="1277" t="s">
        <v>66</v>
      </c>
      <c r="J4" s="1277" t="s">
        <v>67</v>
      </c>
      <c r="K4" s="1202" t="s">
        <v>68</v>
      </c>
      <c r="L4" s="1277" t="s">
        <v>69</v>
      </c>
      <c r="M4" s="1277" t="s">
        <v>70</v>
      </c>
      <c r="N4" s="1202" t="s">
        <v>71</v>
      </c>
      <c r="O4" s="1202" t="s">
        <v>72</v>
      </c>
      <c r="P4" s="1202" t="s">
        <v>73</v>
      </c>
      <c r="Q4" s="1202"/>
      <c r="R4" s="1202" t="s">
        <v>74</v>
      </c>
      <c r="S4" s="1202" t="s">
        <v>75</v>
      </c>
      <c r="T4" s="1288" t="s">
        <v>76</v>
      </c>
      <c r="U4" s="1202" t="s">
        <v>77</v>
      </c>
    </row>
    <row r="5" spans="1:21" s="203" customFormat="1" ht="69.75" customHeight="1" x14ac:dyDescent="0.2">
      <c r="A5" s="225" t="s">
        <v>725</v>
      </c>
      <c r="B5" s="225" t="s">
        <v>726</v>
      </c>
      <c r="C5" s="1202"/>
      <c r="D5" s="226" t="s">
        <v>177</v>
      </c>
      <c r="E5" s="226" t="s">
        <v>178</v>
      </c>
      <c r="F5" s="226" t="s">
        <v>179</v>
      </c>
      <c r="G5" s="1202"/>
      <c r="H5" s="1277"/>
      <c r="I5" s="1277"/>
      <c r="J5" s="1277"/>
      <c r="K5" s="1202"/>
      <c r="L5" s="1277"/>
      <c r="M5" s="1277"/>
      <c r="N5" s="1202"/>
      <c r="O5" s="1202"/>
      <c r="P5" s="225" t="s">
        <v>82</v>
      </c>
      <c r="Q5" s="225" t="s">
        <v>83</v>
      </c>
      <c r="R5" s="1202"/>
      <c r="S5" s="1202"/>
      <c r="T5" s="1288"/>
      <c r="U5" s="1202"/>
    </row>
    <row r="6" spans="1:21" ht="90.75" customHeight="1" x14ac:dyDescent="0.25">
      <c r="A6" s="1252" t="s">
        <v>1025</v>
      </c>
      <c r="B6" s="1252" t="s">
        <v>1026</v>
      </c>
      <c r="C6" s="1252" t="s">
        <v>1027</v>
      </c>
      <c r="D6" s="1252" t="s">
        <v>1028</v>
      </c>
      <c r="E6" s="1252" t="s">
        <v>2871</v>
      </c>
      <c r="F6" s="1280"/>
      <c r="G6" s="1252" t="s">
        <v>1029</v>
      </c>
      <c r="H6" s="1264" t="s">
        <v>341</v>
      </c>
      <c r="I6" s="1264" t="s">
        <v>92</v>
      </c>
      <c r="J6" s="1264" t="s">
        <v>327</v>
      </c>
      <c r="K6" s="1252" t="s">
        <v>2872</v>
      </c>
      <c r="L6" s="1264" t="s">
        <v>1030</v>
      </c>
      <c r="M6" s="1264" t="s">
        <v>245</v>
      </c>
      <c r="N6" s="1252" t="s">
        <v>2873</v>
      </c>
      <c r="O6" s="1252" t="s">
        <v>1031</v>
      </c>
      <c r="P6" s="227">
        <v>43101</v>
      </c>
      <c r="Q6" s="227">
        <v>43617</v>
      </c>
      <c r="R6" s="228" t="s">
        <v>1032</v>
      </c>
      <c r="S6" s="229">
        <v>1</v>
      </c>
      <c r="T6" s="1273">
        <v>1</v>
      </c>
      <c r="U6" s="1275" t="s">
        <v>2874</v>
      </c>
    </row>
    <row r="7" spans="1:21" ht="51.75" customHeight="1" x14ac:dyDescent="0.25">
      <c r="A7" s="1252"/>
      <c r="B7" s="1252"/>
      <c r="C7" s="1252"/>
      <c r="D7" s="1252"/>
      <c r="E7" s="1252"/>
      <c r="F7" s="1280"/>
      <c r="G7" s="1252"/>
      <c r="H7" s="1264"/>
      <c r="I7" s="1264"/>
      <c r="J7" s="1264"/>
      <c r="K7" s="1252"/>
      <c r="L7" s="1264"/>
      <c r="M7" s="1264"/>
      <c r="N7" s="1252"/>
      <c r="O7" s="1252"/>
      <c r="P7" s="227">
        <v>43101</v>
      </c>
      <c r="Q7" s="227">
        <v>43617</v>
      </c>
      <c r="R7" s="228" t="s">
        <v>1033</v>
      </c>
      <c r="S7" s="228">
        <v>2000</v>
      </c>
      <c r="T7" s="1274"/>
      <c r="U7" s="1276"/>
    </row>
    <row r="8" spans="1:21" ht="46.5" customHeight="1" x14ac:dyDescent="0.25">
      <c r="A8" s="1263"/>
      <c r="B8" s="1263"/>
      <c r="C8" s="1263"/>
      <c r="D8" s="1252" t="s">
        <v>1034</v>
      </c>
      <c r="E8" s="1252" t="s">
        <v>1035</v>
      </c>
      <c r="F8" s="228" t="s">
        <v>1036</v>
      </c>
      <c r="G8" s="1252" t="s">
        <v>1037</v>
      </c>
      <c r="H8" s="1264"/>
      <c r="I8" s="1264"/>
      <c r="J8" s="1264"/>
      <c r="K8" s="1252"/>
      <c r="L8" s="1264"/>
      <c r="M8" s="1264"/>
      <c r="N8" s="1252" t="s">
        <v>1038</v>
      </c>
      <c r="O8" s="1252" t="s">
        <v>2875</v>
      </c>
      <c r="P8" s="1278">
        <v>43101</v>
      </c>
      <c r="Q8" s="1257">
        <v>43617</v>
      </c>
      <c r="R8" s="1265" t="s">
        <v>1039</v>
      </c>
      <c r="S8" s="1279">
        <v>0.8</v>
      </c>
      <c r="T8" s="1268">
        <v>1</v>
      </c>
      <c r="U8" s="1269" t="s">
        <v>2894</v>
      </c>
    </row>
    <row r="9" spans="1:21" ht="34.5" customHeight="1" x14ac:dyDescent="0.25">
      <c r="A9" s="1263"/>
      <c r="B9" s="1263"/>
      <c r="C9" s="1263"/>
      <c r="D9" s="1263"/>
      <c r="E9" s="1252"/>
      <c r="F9" s="228" t="s">
        <v>1040</v>
      </c>
      <c r="G9" s="1252"/>
      <c r="H9" s="1264"/>
      <c r="I9" s="1264"/>
      <c r="J9" s="1264"/>
      <c r="K9" s="1252"/>
      <c r="L9" s="1264"/>
      <c r="M9" s="1264"/>
      <c r="N9" s="1252"/>
      <c r="O9" s="1252"/>
      <c r="P9" s="1278"/>
      <c r="Q9" s="1257"/>
      <c r="R9" s="1265"/>
      <c r="S9" s="1279"/>
      <c r="T9" s="1268"/>
      <c r="U9" s="1270"/>
    </row>
    <row r="10" spans="1:21" ht="15" customHeight="1" x14ac:dyDescent="0.25">
      <c r="A10" s="1263"/>
      <c r="B10" s="1263"/>
      <c r="C10" s="1263"/>
      <c r="D10" s="1263"/>
      <c r="E10" s="1252" t="s">
        <v>1041</v>
      </c>
      <c r="F10" s="1252"/>
      <c r="G10" s="1252"/>
      <c r="H10" s="1264"/>
      <c r="I10" s="1264"/>
      <c r="J10" s="1264"/>
      <c r="K10" s="1252"/>
      <c r="L10" s="1264"/>
      <c r="M10" s="1264"/>
      <c r="N10" s="1252"/>
      <c r="O10" s="1252"/>
      <c r="P10" s="1278"/>
      <c r="Q10" s="1257"/>
      <c r="R10" s="1265"/>
      <c r="S10" s="1279"/>
      <c r="T10" s="1268"/>
      <c r="U10" s="1270"/>
    </row>
    <row r="11" spans="1:21" ht="15" customHeight="1" x14ac:dyDescent="0.25">
      <c r="A11" s="1263"/>
      <c r="B11" s="1263"/>
      <c r="C11" s="1263"/>
      <c r="D11" s="1263"/>
      <c r="E11" s="1252"/>
      <c r="F11" s="1252"/>
      <c r="G11" s="1252"/>
      <c r="H11" s="1264"/>
      <c r="I11" s="1264"/>
      <c r="J11" s="1264"/>
      <c r="K11" s="1252"/>
      <c r="L11" s="1264"/>
      <c r="M11" s="1264"/>
      <c r="N11" s="1252"/>
      <c r="O11" s="1252"/>
      <c r="P11" s="1278"/>
      <c r="Q11" s="1257"/>
      <c r="R11" s="1265"/>
      <c r="S11" s="1279"/>
      <c r="T11" s="1268"/>
      <c r="U11" s="1270"/>
    </row>
    <row r="12" spans="1:21" ht="12.75" customHeight="1" x14ac:dyDescent="0.25">
      <c r="A12" s="1263"/>
      <c r="B12" s="1263"/>
      <c r="C12" s="1263"/>
      <c r="D12" s="1263"/>
      <c r="E12" s="1252"/>
      <c r="F12" s="1252"/>
      <c r="G12" s="1252"/>
      <c r="H12" s="1264"/>
      <c r="I12" s="1264"/>
      <c r="J12" s="1264"/>
      <c r="K12" s="1252"/>
      <c r="L12" s="1264"/>
      <c r="M12" s="1264"/>
      <c r="N12" s="1252"/>
      <c r="O12" s="1252"/>
      <c r="P12" s="1278"/>
      <c r="Q12" s="1257"/>
      <c r="R12" s="1265"/>
      <c r="S12" s="1279"/>
      <c r="T12" s="1268"/>
      <c r="U12" s="1270"/>
    </row>
    <row r="13" spans="1:21" ht="84.75" customHeight="1" x14ac:dyDescent="0.25">
      <c r="A13" s="1263"/>
      <c r="B13" s="1263"/>
      <c r="C13" s="1263"/>
      <c r="D13" s="1263"/>
      <c r="E13" s="228" t="s">
        <v>1042</v>
      </c>
      <c r="F13" s="1252"/>
      <c r="G13" s="1252"/>
      <c r="H13" s="1264"/>
      <c r="I13" s="1264"/>
      <c r="J13" s="1264"/>
      <c r="K13" s="1252"/>
      <c r="L13" s="1264"/>
      <c r="M13" s="1264"/>
      <c r="N13" s="1252"/>
      <c r="O13" s="1252"/>
      <c r="P13" s="1278"/>
      <c r="Q13" s="1257"/>
      <c r="R13" s="1265"/>
      <c r="S13" s="1279"/>
      <c r="T13" s="1268"/>
      <c r="U13" s="1270"/>
    </row>
    <row r="14" spans="1:21" ht="75.75" customHeight="1" x14ac:dyDescent="0.25">
      <c r="A14" s="1263"/>
      <c r="B14" s="1263"/>
      <c r="C14" s="1263"/>
      <c r="D14" s="1252" t="s">
        <v>1043</v>
      </c>
      <c r="E14" s="1252" t="s">
        <v>1044</v>
      </c>
      <c r="F14" s="1252" t="s">
        <v>1045</v>
      </c>
      <c r="G14" s="1252" t="s">
        <v>1046</v>
      </c>
      <c r="H14" s="1264"/>
      <c r="I14" s="1264"/>
      <c r="J14" s="1264"/>
      <c r="K14" s="1252"/>
      <c r="L14" s="1264"/>
      <c r="M14" s="1264"/>
      <c r="N14" s="811" t="s">
        <v>2876</v>
      </c>
      <c r="O14" s="1252"/>
      <c r="P14" s="227">
        <v>43101</v>
      </c>
      <c r="Q14" s="227">
        <v>43617</v>
      </c>
      <c r="R14" s="228" t="s">
        <v>2877</v>
      </c>
      <c r="S14" s="231">
        <v>29</v>
      </c>
      <c r="T14" s="234">
        <v>1</v>
      </c>
      <c r="U14" s="485" t="s">
        <v>2878</v>
      </c>
    </row>
    <row r="15" spans="1:21" ht="95.25" customHeight="1" x14ac:dyDescent="0.25">
      <c r="A15" s="1263"/>
      <c r="B15" s="1263"/>
      <c r="C15" s="1263"/>
      <c r="D15" s="1252"/>
      <c r="E15" s="1252"/>
      <c r="F15" s="1252"/>
      <c r="G15" s="1252"/>
      <c r="H15" s="1264"/>
      <c r="I15" s="1264"/>
      <c r="J15" s="1264"/>
      <c r="K15" s="1252"/>
      <c r="L15" s="1264"/>
      <c r="M15" s="1264"/>
      <c r="N15" s="812" t="s">
        <v>2879</v>
      </c>
      <c r="O15" s="1252"/>
      <c r="P15" s="232">
        <v>43132</v>
      </c>
      <c r="Q15" s="227">
        <v>43617</v>
      </c>
      <c r="R15" s="228" t="s">
        <v>2880</v>
      </c>
      <c r="S15" s="233">
        <v>1</v>
      </c>
      <c r="T15" s="234">
        <v>1</v>
      </c>
      <c r="U15" s="485" t="s">
        <v>2522</v>
      </c>
    </row>
    <row r="16" spans="1:21" ht="56.25" customHeight="1" x14ac:dyDescent="0.25">
      <c r="A16" s="1263"/>
      <c r="B16" s="1263"/>
      <c r="C16" s="1263"/>
      <c r="D16" s="1252" t="s">
        <v>1047</v>
      </c>
      <c r="E16" s="1252" t="s">
        <v>1048</v>
      </c>
      <c r="F16" s="1252"/>
      <c r="G16" s="1252" t="s">
        <v>1049</v>
      </c>
      <c r="H16" s="1264"/>
      <c r="I16" s="1264"/>
      <c r="J16" s="1264"/>
      <c r="K16" s="1252"/>
      <c r="L16" s="1264"/>
      <c r="M16" s="1264"/>
      <c r="N16" s="1252" t="s">
        <v>1050</v>
      </c>
      <c r="O16" s="1252" t="s">
        <v>1051</v>
      </c>
      <c r="P16" s="1257">
        <v>43101</v>
      </c>
      <c r="Q16" s="1257">
        <v>43617</v>
      </c>
      <c r="R16" s="1271" t="s">
        <v>1052</v>
      </c>
      <c r="S16" s="1272">
        <v>50</v>
      </c>
      <c r="T16" s="1268">
        <v>1</v>
      </c>
      <c r="U16" s="1269" t="s">
        <v>2523</v>
      </c>
    </row>
    <row r="17" spans="1:21" ht="112.5" customHeight="1" x14ac:dyDescent="0.25">
      <c r="A17" s="1263"/>
      <c r="B17" s="1263"/>
      <c r="C17" s="1263"/>
      <c r="D17" s="1252"/>
      <c r="E17" s="1252"/>
      <c r="F17" s="1252"/>
      <c r="G17" s="1252"/>
      <c r="H17" s="1264"/>
      <c r="I17" s="1264"/>
      <c r="J17" s="1264"/>
      <c r="K17" s="1252"/>
      <c r="L17" s="1264"/>
      <c r="M17" s="1264"/>
      <c r="N17" s="1252"/>
      <c r="O17" s="1252"/>
      <c r="P17" s="1252"/>
      <c r="Q17" s="1257"/>
      <c r="R17" s="1271"/>
      <c r="S17" s="1272"/>
      <c r="T17" s="1268"/>
      <c r="U17" s="1269"/>
    </row>
    <row r="18" spans="1:21" ht="270" customHeight="1" x14ac:dyDescent="0.25">
      <c r="A18" s="1252" t="s">
        <v>1053</v>
      </c>
      <c r="B18" s="1252" t="s">
        <v>1054</v>
      </c>
      <c r="C18" s="1252" t="s">
        <v>2881</v>
      </c>
      <c r="D18" s="812" t="s">
        <v>2882</v>
      </c>
      <c r="E18" s="230" t="s">
        <v>1055</v>
      </c>
      <c r="F18" s="230" t="s">
        <v>1056</v>
      </c>
      <c r="G18" s="1252" t="s">
        <v>1057</v>
      </c>
      <c r="H18" s="1264" t="s">
        <v>91</v>
      </c>
      <c r="I18" s="1264" t="s">
        <v>92</v>
      </c>
      <c r="J18" s="1264" t="s">
        <v>187</v>
      </c>
      <c r="K18" s="1265" t="s">
        <v>1058</v>
      </c>
      <c r="L18" s="1264" t="s">
        <v>1059</v>
      </c>
      <c r="M18" s="1264" t="s">
        <v>1060</v>
      </c>
      <c r="N18" s="228" t="s">
        <v>2883</v>
      </c>
      <c r="O18" s="227" t="s">
        <v>2884</v>
      </c>
      <c r="P18" s="227">
        <v>43252</v>
      </c>
      <c r="Q18" s="227">
        <v>43617</v>
      </c>
      <c r="R18" s="227" t="s">
        <v>1061</v>
      </c>
      <c r="S18" s="236">
        <v>1</v>
      </c>
      <c r="T18" s="482">
        <v>1</v>
      </c>
      <c r="U18" s="486" t="s">
        <v>2885</v>
      </c>
    </row>
    <row r="19" spans="1:21" ht="51" customHeight="1" x14ac:dyDescent="0.25">
      <c r="A19" s="1252"/>
      <c r="B19" s="1252"/>
      <c r="C19" s="1252"/>
      <c r="D19" s="1252" t="s">
        <v>1062</v>
      </c>
      <c r="E19" s="1267" t="s">
        <v>1063</v>
      </c>
      <c r="F19" s="1252" t="s">
        <v>1064</v>
      </c>
      <c r="G19" s="1252"/>
      <c r="H19" s="1264"/>
      <c r="I19" s="1264"/>
      <c r="J19" s="1264"/>
      <c r="K19" s="1265"/>
      <c r="L19" s="1264"/>
      <c r="M19" s="1264"/>
      <c r="N19" s="1252" t="s">
        <v>1065</v>
      </c>
      <c r="O19" s="1252" t="s">
        <v>2886</v>
      </c>
      <c r="P19" s="1257">
        <v>43101</v>
      </c>
      <c r="Q19" s="1257">
        <v>43617</v>
      </c>
      <c r="R19" s="1252" t="s">
        <v>1066</v>
      </c>
      <c r="S19" s="1253">
        <v>2000</v>
      </c>
      <c r="T19" s="1254">
        <v>1</v>
      </c>
      <c r="U19" s="1255" t="s">
        <v>2887</v>
      </c>
    </row>
    <row r="20" spans="1:21" ht="85.5" customHeight="1" x14ac:dyDescent="0.25">
      <c r="A20" s="1252"/>
      <c r="B20" s="1252"/>
      <c r="C20" s="1252"/>
      <c r="D20" s="1252"/>
      <c r="E20" s="1267"/>
      <c r="F20" s="1252"/>
      <c r="G20" s="1252"/>
      <c r="H20" s="1264"/>
      <c r="I20" s="1264"/>
      <c r="J20" s="1264"/>
      <c r="K20" s="1265"/>
      <c r="L20" s="1266"/>
      <c r="M20" s="1266"/>
      <c r="N20" s="1252"/>
      <c r="O20" s="1252"/>
      <c r="P20" s="1257"/>
      <c r="Q20" s="1257"/>
      <c r="R20" s="1252"/>
      <c r="S20" s="1258"/>
      <c r="T20" s="1254"/>
      <c r="U20" s="1256"/>
    </row>
    <row r="21" spans="1:21" ht="48" customHeight="1" x14ac:dyDescent="0.25">
      <c r="A21" s="1252"/>
      <c r="B21" s="1252"/>
      <c r="C21" s="1252"/>
      <c r="D21" s="1252"/>
      <c r="E21" s="1267"/>
      <c r="F21" s="1252"/>
      <c r="G21" s="1252"/>
      <c r="H21" s="1264"/>
      <c r="I21" s="1264"/>
      <c r="J21" s="1264"/>
      <c r="K21" s="1265"/>
      <c r="L21" s="1266"/>
      <c r="M21" s="1266"/>
      <c r="N21" s="1252"/>
      <c r="O21" s="1252"/>
      <c r="P21" s="1257"/>
      <c r="Q21" s="1257"/>
      <c r="R21" s="1252"/>
      <c r="S21" s="1258"/>
      <c r="T21" s="1254"/>
      <c r="U21" s="1256"/>
    </row>
    <row r="22" spans="1:21" ht="31.5" customHeight="1" x14ac:dyDescent="0.25">
      <c r="A22" s="1252"/>
      <c r="B22" s="1252"/>
      <c r="C22" s="1252"/>
      <c r="D22" s="1252"/>
      <c r="E22" s="1267"/>
      <c r="F22" s="1252"/>
      <c r="G22" s="1252"/>
      <c r="H22" s="1264"/>
      <c r="I22" s="1264"/>
      <c r="J22" s="1264"/>
      <c r="K22" s="1265"/>
      <c r="L22" s="1266"/>
      <c r="M22" s="1266"/>
      <c r="N22" s="1252"/>
      <c r="O22" s="1252"/>
      <c r="P22" s="1257"/>
      <c r="Q22" s="1257"/>
      <c r="R22" s="1252"/>
      <c r="S22" s="1258"/>
      <c r="T22" s="1254"/>
      <c r="U22" s="1256"/>
    </row>
    <row r="23" spans="1:21" ht="90.75" customHeight="1" x14ac:dyDescent="0.25">
      <c r="A23" s="1252"/>
      <c r="B23" s="1252"/>
      <c r="C23" s="1252"/>
      <c r="D23" s="1252" t="s">
        <v>1067</v>
      </c>
      <c r="E23" s="1252" t="s">
        <v>1068</v>
      </c>
      <c r="F23" s="1263"/>
      <c r="G23" s="1252" t="s">
        <v>1069</v>
      </c>
      <c r="H23" s="1264"/>
      <c r="I23" s="1264"/>
      <c r="J23" s="1264"/>
      <c r="K23" s="1265"/>
      <c r="L23" s="1266"/>
      <c r="M23" s="1266"/>
      <c r="N23" s="1236" t="s">
        <v>1070</v>
      </c>
      <c r="O23" s="1252" t="s">
        <v>2888</v>
      </c>
      <c r="P23" s="1257">
        <v>43101</v>
      </c>
      <c r="Q23" s="1257">
        <v>43617</v>
      </c>
      <c r="R23" s="1252" t="s">
        <v>1071</v>
      </c>
      <c r="S23" s="1253" t="s">
        <v>1072</v>
      </c>
      <c r="T23" s="1254">
        <v>1</v>
      </c>
      <c r="U23" s="1255" t="s">
        <v>2889</v>
      </c>
    </row>
    <row r="24" spans="1:21" ht="203.25" customHeight="1" x14ac:dyDescent="0.25">
      <c r="A24" s="1252"/>
      <c r="B24" s="1252"/>
      <c r="C24" s="1252"/>
      <c r="D24" s="1252"/>
      <c r="E24" s="1252"/>
      <c r="F24" s="1263"/>
      <c r="G24" s="1252"/>
      <c r="H24" s="1264"/>
      <c r="I24" s="1264"/>
      <c r="J24" s="1264"/>
      <c r="K24" s="1265"/>
      <c r="L24" s="1266"/>
      <c r="M24" s="1266"/>
      <c r="N24" s="1236"/>
      <c r="O24" s="1252"/>
      <c r="P24" s="1257"/>
      <c r="Q24" s="1257"/>
      <c r="R24" s="1252"/>
      <c r="S24" s="1253"/>
      <c r="T24" s="1254"/>
      <c r="U24" s="1256"/>
    </row>
    <row r="25" spans="1:21" ht="44.25" customHeight="1" x14ac:dyDescent="0.25">
      <c r="A25" s="1252"/>
      <c r="B25" s="1252"/>
      <c r="C25" s="1252"/>
      <c r="D25" s="1252" t="s">
        <v>1073</v>
      </c>
      <c r="E25" s="1252" t="s">
        <v>1074</v>
      </c>
      <c r="F25" s="1252" t="s">
        <v>1075</v>
      </c>
      <c r="G25" s="1260"/>
      <c r="H25" s="1264"/>
      <c r="I25" s="1264"/>
      <c r="J25" s="1264"/>
      <c r="K25" s="1265"/>
      <c r="L25" s="1266"/>
      <c r="M25" s="1266"/>
      <c r="N25" s="1236" t="s">
        <v>1076</v>
      </c>
      <c r="O25" s="1252" t="s">
        <v>2890</v>
      </c>
      <c r="P25" s="1257">
        <v>43101</v>
      </c>
      <c r="Q25" s="1257">
        <v>43617</v>
      </c>
      <c r="R25" s="1252" t="s">
        <v>1077</v>
      </c>
      <c r="S25" s="1258">
        <v>2</v>
      </c>
      <c r="T25" s="1254">
        <v>1</v>
      </c>
      <c r="U25" s="1255" t="s">
        <v>2891</v>
      </c>
    </row>
    <row r="26" spans="1:21" ht="99.75" customHeight="1" x14ac:dyDescent="0.25">
      <c r="A26" s="1252"/>
      <c r="B26" s="1252"/>
      <c r="C26" s="1252"/>
      <c r="D26" s="1252"/>
      <c r="E26" s="1252"/>
      <c r="F26" s="1252"/>
      <c r="G26" s="1262"/>
      <c r="H26" s="1264"/>
      <c r="I26" s="1264"/>
      <c r="J26" s="1264"/>
      <c r="K26" s="1265"/>
      <c r="L26" s="1266"/>
      <c r="M26" s="1266"/>
      <c r="N26" s="1236"/>
      <c r="O26" s="1252"/>
      <c r="P26" s="1257"/>
      <c r="Q26" s="1257"/>
      <c r="R26" s="1252"/>
      <c r="S26" s="1258"/>
      <c r="T26" s="1254"/>
      <c r="U26" s="1256"/>
    </row>
    <row r="27" spans="1:21" ht="85.5" customHeight="1" x14ac:dyDescent="0.25">
      <c r="A27" s="1252"/>
      <c r="B27" s="1252"/>
      <c r="C27" s="1252"/>
      <c r="D27" s="1252"/>
      <c r="E27" s="1252"/>
      <c r="F27" s="1252"/>
      <c r="G27" s="1261"/>
      <c r="H27" s="1264"/>
      <c r="I27" s="1264"/>
      <c r="J27" s="1264"/>
      <c r="K27" s="1265"/>
      <c r="L27" s="1266"/>
      <c r="M27" s="1266"/>
      <c r="N27" s="1236"/>
      <c r="O27" s="1252"/>
      <c r="P27" s="1257"/>
      <c r="Q27" s="1257"/>
      <c r="R27" s="1252"/>
      <c r="S27" s="1258"/>
      <c r="T27" s="1254"/>
      <c r="U27" s="1256"/>
    </row>
    <row r="28" spans="1:21" ht="192" customHeight="1" x14ac:dyDescent="0.25">
      <c r="A28" s="1252"/>
      <c r="B28" s="1252"/>
      <c r="C28" s="1252"/>
      <c r="D28" s="1252" t="s">
        <v>1078</v>
      </c>
      <c r="E28" s="1252"/>
      <c r="F28" s="1259"/>
      <c r="G28" s="1260"/>
      <c r="H28" s="1264"/>
      <c r="I28" s="1264"/>
      <c r="J28" s="1264"/>
      <c r="K28" s="1265"/>
      <c r="L28" s="1266"/>
      <c r="M28" s="1266"/>
      <c r="N28" s="1236" t="s">
        <v>1079</v>
      </c>
      <c r="O28" s="1252"/>
      <c r="P28" s="1257"/>
      <c r="Q28" s="227">
        <v>43617</v>
      </c>
      <c r="R28" s="228" t="s">
        <v>1080</v>
      </c>
      <c r="S28" s="238">
        <v>5</v>
      </c>
      <c r="T28" s="490">
        <v>1</v>
      </c>
      <c r="U28" s="494" t="s">
        <v>2892</v>
      </c>
    </row>
    <row r="29" spans="1:21" ht="243" customHeight="1" x14ac:dyDescent="0.25">
      <c r="A29" s="1252"/>
      <c r="B29" s="1252"/>
      <c r="C29" s="1252"/>
      <c r="D29" s="1252"/>
      <c r="E29" s="1252"/>
      <c r="F29" s="1259"/>
      <c r="G29" s="1261"/>
      <c r="H29" s="1264"/>
      <c r="I29" s="1264"/>
      <c r="J29" s="1264"/>
      <c r="K29" s="1265"/>
      <c r="L29" s="1266"/>
      <c r="M29" s="1266"/>
      <c r="N29" s="1236"/>
      <c r="O29" s="1252"/>
      <c r="P29" s="1257"/>
      <c r="Q29" s="227">
        <v>43617</v>
      </c>
      <c r="R29" s="228" t="s">
        <v>1081</v>
      </c>
      <c r="S29" s="238">
        <v>3</v>
      </c>
      <c r="T29" s="490">
        <v>1</v>
      </c>
      <c r="U29" s="494" t="s">
        <v>2893</v>
      </c>
    </row>
    <row r="30" spans="1:21" x14ac:dyDescent="0.25">
      <c r="K30" s="240"/>
    </row>
    <row r="31" spans="1:21" s="20" customFormat="1" ht="35.25" x14ac:dyDescent="0.25">
      <c r="A31" s="411">
        <f>COUNTIF(A6:A29,"*")</f>
        <v>2</v>
      </c>
      <c r="B31" s="19"/>
      <c r="D31" s="18"/>
      <c r="E31" s="18"/>
      <c r="F31" s="18"/>
      <c r="H31" s="21"/>
      <c r="I31" s="18"/>
      <c r="J31" s="18"/>
      <c r="K31" s="18"/>
      <c r="L31" s="22"/>
      <c r="M31" s="22"/>
      <c r="N31" s="411">
        <f>COUNTIF(N6:N29,"*")</f>
        <v>10</v>
      </c>
      <c r="O31" s="23"/>
      <c r="P31" s="23"/>
      <c r="Q31" s="23"/>
      <c r="T31" s="492">
        <f>AVERAGE(T6:T29)</f>
        <v>1</v>
      </c>
      <c r="U31" s="488"/>
    </row>
    <row r="32" spans="1:21" s="76" customFormat="1" ht="27.75" customHeight="1" x14ac:dyDescent="0.2">
      <c r="A32" s="168" t="s">
        <v>2381</v>
      </c>
      <c r="B32" s="168"/>
      <c r="H32" s="412"/>
      <c r="I32" s="168"/>
      <c r="J32" s="168"/>
      <c r="K32" s="168"/>
      <c r="L32" s="413"/>
      <c r="N32" s="168" t="s">
        <v>2382</v>
      </c>
      <c r="T32" s="493"/>
      <c r="U32" s="489"/>
    </row>
    <row r="33" spans="11:13" x14ac:dyDescent="0.25">
      <c r="K33" s="1251"/>
      <c r="L33" s="1251"/>
      <c r="M33" s="1251"/>
    </row>
  </sheetData>
  <mergeCells count="119">
    <mergeCell ref="D6:D7"/>
    <mergeCell ref="E6:E7"/>
    <mergeCell ref="F6:F7"/>
    <mergeCell ref="D14:D15"/>
    <mergeCell ref="E14:E15"/>
    <mergeCell ref="F14:F15"/>
    <mergeCell ref="D16:D17"/>
    <mergeCell ref="A1:B2"/>
    <mergeCell ref="C1:T1"/>
    <mergeCell ref="C2:T2"/>
    <mergeCell ref="A3:E3"/>
    <mergeCell ref="F3:U3"/>
    <mergeCell ref="A4:B4"/>
    <mergeCell ref="C4:C5"/>
    <mergeCell ref="D4:F4"/>
    <mergeCell ref="G4:G5"/>
    <mergeCell ref="H4:H5"/>
    <mergeCell ref="O4:O5"/>
    <mergeCell ref="P4:Q4"/>
    <mergeCell ref="R4:R5"/>
    <mergeCell ref="S4:S5"/>
    <mergeCell ref="T4:T5"/>
    <mergeCell ref="U4:U5"/>
    <mergeCell ref="I4:I5"/>
    <mergeCell ref="J4:J5"/>
    <mergeCell ref="K4:K5"/>
    <mergeCell ref="L4:L5"/>
    <mergeCell ref="M4:M5"/>
    <mergeCell ref="N4:N5"/>
    <mergeCell ref="P8:P13"/>
    <mergeCell ref="Q8:Q13"/>
    <mergeCell ref="R8:R13"/>
    <mergeCell ref="S8:S13"/>
    <mergeCell ref="T8:T13"/>
    <mergeCell ref="U8:U13"/>
    <mergeCell ref="M6:M17"/>
    <mergeCell ref="N6:N7"/>
    <mergeCell ref="O6:O7"/>
    <mergeCell ref="Q16:Q17"/>
    <mergeCell ref="R16:R17"/>
    <mergeCell ref="S16:S17"/>
    <mergeCell ref="T16:T17"/>
    <mergeCell ref="U16:U17"/>
    <mergeCell ref="O16:O17"/>
    <mergeCell ref="P16:P17"/>
    <mergeCell ref="N8:N13"/>
    <mergeCell ref="O8:O15"/>
    <mergeCell ref="T6:T7"/>
    <mergeCell ref="U6:U7"/>
    <mergeCell ref="A18:A29"/>
    <mergeCell ref="B18:B29"/>
    <mergeCell ref="C18:C29"/>
    <mergeCell ref="G18:G22"/>
    <mergeCell ref="H18:H29"/>
    <mergeCell ref="E16:E17"/>
    <mergeCell ref="F16:F17"/>
    <mergeCell ref="G16:G17"/>
    <mergeCell ref="N16:N17"/>
    <mergeCell ref="A6:A17"/>
    <mergeCell ref="B6:B17"/>
    <mergeCell ref="C6:C17"/>
    <mergeCell ref="D8:D13"/>
    <mergeCell ref="E8:E9"/>
    <mergeCell ref="G8:G13"/>
    <mergeCell ref="E10:E12"/>
    <mergeCell ref="F10:F13"/>
    <mergeCell ref="G6:G7"/>
    <mergeCell ref="H6:H17"/>
    <mergeCell ref="I6:I17"/>
    <mergeCell ref="J6:J17"/>
    <mergeCell ref="K6:K17"/>
    <mergeCell ref="L6:L17"/>
    <mergeCell ref="G14:G15"/>
    <mergeCell ref="T19:T22"/>
    <mergeCell ref="U19:U22"/>
    <mergeCell ref="D23:D24"/>
    <mergeCell ref="E23:E24"/>
    <mergeCell ref="F23:F24"/>
    <mergeCell ref="G23:G24"/>
    <mergeCell ref="N23:N24"/>
    <mergeCell ref="O23:O24"/>
    <mergeCell ref="P23:P24"/>
    <mergeCell ref="Q23:Q24"/>
    <mergeCell ref="N19:N22"/>
    <mergeCell ref="O19:O22"/>
    <mergeCell ref="P19:P22"/>
    <mergeCell ref="Q19:Q22"/>
    <mergeCell ref="R19:R22"/>
    <mergeCell ref="S19:S22"/>
    <mergeCell ref="I18:I29"/>
    <mergeCell ref="J18:J29"/>
    <mergeCell ref="K18:K29"/>
    <mergeCell ref="L18:L29"/>
    <mergeCell ref="M18:M29"/>
    <mergeCell ref="D19:D22"/>
    <mergeCell ref="E19:E22"/>
    <mergeCell ref="F19:F22"/>
    <mergeCell ref="K33:M33"/>
    <mergeCell ref="R23:R24"/>
    <mergeCell ref="S23:S24"/>
    <mergeCell ref="T23:T24"/>
    <mergeCell ref="U23:U24"/>
    <mergeCell ref="D25:D27"/>
    <mergeCell ref="E25:E27"/>
    <mergeCell ref="F25:F27"/>
    <mergeCell ref="N25:N27"/>
    <mergeCell ref="O25:O29"/>
    <mergeCell ref="P25:P29"/>
    <mergeCell ref="Q25:Q27"/>
    <mergeCell ref="R25:R27"/>
    <mergeCell ref="S25:S27"/>
    <mergeCell ref="T25:T27"/>
    <mergeCell ref="U25:U27"/>
    <mergeCell ref="D28:D29"/>
    <mergeCell ref="E28:E29"/>
    <mergeCell ref="F28:F29"/>
    <mergeCell ref="N28:N29"/>
    <mergeCell ref="G28:G29"/>
    <mergeCell ref="G25:G27"/>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zoomScale="70" zoomScaleNormal="70" workbookViewId="0">
      <selection activeCell="T6" sqref="T6"/>
    </sheetView>
  </sheetViews>
  <sheetFormatPr baseColWidth="10" defaultColWidth="11.42578125" defaultRowHeight="12.75" x14ac:dyDescent="0.25"/>
  <cols>
    <col min="1" max="1" width="19.28515625" style="75" customWidth="1"/>
    <col min="2" max="2" width="20.7109375" style="75" customWidth="1"/>
    <col min="3" max="3" width="14.140625" style="92" customWidth="1"/>
    <col min="4" max="6" width="20.7109375" style="92" customWidth="1"/>
    <col min="7" max="7" width="19.5703125" style="92" customWidth="1"/>
    <col min="8" max="8" width="5.85546875" style="77" customWidth="1"/>
    <col min="9" max="10" width="5.85546875" style="75" customWidth="1"/>
    <col min="11" max="11" width="20.7109375" style="75" customWidth="1"/>
    <col min="12" max="12" width="12.28515625" style="93" customWidth="1"/>
    <col min="13" max="13" width="7" style="92" customWidth="1"/>
    <col min="14" max="14" width="20" style="75" customWidth="1"/>
    <col min="15" max="15" width="14.42578125" style="92" customWidth="1"/>
    <col min="16" max="16" width="8.7109375" style="74" customWidth="1"/>
    <col min="17" max="17" width="9.140625" style="74" customWidth="1"/>
    <col min="18" max="18" width="15" style="92" customWidth="1"/>
    <col min="19" max="19" width="6.42578125" style="92" bestFit="1" customWidth="1"/>
    <col min="20" max="20" width="17.28515625" style="92" customWidth="1"/>
    <col min="21" max="21" width="30.7109375" style="249" customWidth="1"/>
    <col min="22" max="22" width="24.42578125" style="75" customWidth="1"/>
    <col min="23" max="16384" width="11.42578125" style="92"/>
  </cols>
  <sheetData>
    <row r="1" spans="1:22" ht="27.75" customHeight="1" x14ac:dyDescent="0.25">
      <c r="A1" s="1097"/>
      <c r="B1" s="1098"/>
      <c r="C1" s="1056" t="s">
        <v>55</v>
      </c>
      <c r="D1" s="1056"/>
      <c r="E1" s="1056"/>
      <c r="F1" s="1056"/>
      <c r="G1" s="1056"/>
      <c r="H1" s="1056"/>
      <c r="I1" s="1056"/>
      <c r="J1" s="1056"/>
      <c r="K1" s="1056"/>
      <c r="L1" s="1056"/>
      <c r="M1" s="1056"/>
      <c r="N1" s="1056"/>
      <c r="O1" s="1056"/>
      <c r="P1" s="1056"/>
      <c r="Q1" s="1056"/>
      <c r="R1" s="1056"/>
      <c r="S1" s="1056"/>
      <c r="T1" s="1056"/>
      <c r="U1" s="241" t="s">
        <v>56</v>
      </c>
    </row>
    <row r="2" spans="1:22" ht="27.75" customHeight="1" thickBot="1" x14ac:dyDescent="0.3">
      <c r="A2" s="1099"/>
      <c r="B2" s="1026"/>
      <c r="C2" s="977" t="s">
        <v>57</v>
      </c>
      <c r="D2" s="977"/>
      <c r="E2" s="977"/>
      <c r="F2" s="977"/>
      <c r="G2" s="977"/>
      <c r="H2" s="977"/>
      <c r="I2" s="977"/>
      <c r="J2" s="977"/>
      <c r="K2" s="977"/>
      <c r="L2" s="977"/>
      <c r="M2" s="977"/>
      <c r="N2" s="977"/>
      <c r="O2" s="977"/>
      <c r="P2" s="977"/>
      <c r="Q2" s="977"/>
      <c r="R2" s="977"/>
      <c r="S2" s="977"/>
      <c r="T2" s="977"/>
      <c r="U2" s="242" t="s">
        <v>58</v>
      </c>
    </row>
    <row r="3" spans="1:22" x14ac:dyDescent="0.25">
      <c r="A3" s="1298" t="s">
        <v>1085</v>
      </c>
      <c r="B3" s="1299"/>
      <c r="C3" s="1299"/>
      <c r="D3" s="1299"/>
      <c r="E3" s="1300"/>
      <c r="F3" s="1301" t="s">
        <v>1086</v>
      </c>
      <c r="G3" s="1302"/>
      <c r="H3" s="1302"/>
      <c r="I3" s="1302"/>
      <c r="J3" s="1302"/>
      <c r="K3" s="1302"/>
      <c r="L3" s="1302"/>
      <c r="M3" s="1302"/>
      <c r="N3" s="1302"/>
      <c r="O3" s="1302"/>
      <c r="P3" s="1302"/>
      <c r="Q3" s="1302"/>
      <c r="R3" s="1302"/>
      <c r="S3" s="1302"/>
      <c r="T3" s="1302"/>
      <c r="U3" s="1303"/>
    </row>
    <row r="4" spans="1:22" s="60" customFormat="1" x14ac:dyDescent="0.25">
      <c r="A4" s="1304" t="s">
        <v>171</v>
      </c>
      <c r="B4" s="1023"/>
      <c r="C4" s="1023" t="s">
        <v>172</v>
      </c>
      <c r="D4" s="1023" t="s">
        <v>1087</v>
      </c>
      <c r="E4" s="1023"/>
      <c r="F4" s="1023"/>
      <c r="G4" s="1023" t="s">
        <v>174</v>
      </c>
      <c r="H4" s="1025" t="s">
        <v>65</v>
      </c>
      <c r="I4" s="1025" t="s">
        <v>66</v>
      </c>
      <c r="J4" s="1025" t="s">
        <v>67</v>
      </c>
      <c r="K4" s="1023" t="s">
        <v>68</v>
      </c>
      <c r="L4" s="1025" t="s">
        <v>69</v>
      </c>
      <c r="M4" s="1025" t="s">
        <v>70</v>
      </c>
      <c r="N4" s="1023" t="s">
        <v>71</v>
      </c>
      <c r="O4" s="1023" t="s">
        <v>72</v>
      </c>
      <c r="P4" s="1023" t="s">
        <v>73</v>
      </c>
      <c r="Q4" s="1023"/>
      <c r="R4" s="1023" t="s">
        <v>74</v>
      </c>
      <c r="S4" s="1023" t="s">
        <v>75</v>
      </c>
      <c r="T4" s="1032" t="s">
        <v>76</v>
      </c>
      <c r="U4" s="1293" t="s">
        <v>77</v>
      </c>
      <c r="V4" s="243"/>
    </row>
    <row r="5" spans="1:22" s="60" customFormat="1" ht="38.25" x14ac:dyDescent="0.25">
      <c r="A5" s="244" t="s">
        <v>175</v>
      </c>
      <c r="B5" s="100" t="s">
        <v>176</v>
      </c>
      <c r="C5" s="1296"/>
      <c r="D5" s="101" t="s">
        <v>177</v>
      </c>
      <c r="E5" s="101" t="s">
        <v>178</v>
      </c>
      <c r="F5" s="101" t="s">
        <v>179</v>
      </c>
      <c r="G5" s="1296"/>
      <c r="H5" s="1295"/>
      <c r="I5" s="1295"/>
      <c r="J5" s="1295"/>
      <c r="K5" s="1296"/>
      <c r="L5" s="1295"/>
      <c r="M5" s="1295"/>
      <c r="N5" s="1296"/>
      <c r="O5" s="1296"/>
      <c r="P5" s="100" t="s">
        <v>82</v>
      </c>
      <c r="Q5" s="100" t="s">
        <v>83</v>
      </c>
      <c r="R5" s="1296"/>
      <c r="S5" s="1296"/>
      <c r="T5" s="1297"/>
      <c r="U5" s="1294"/>
      <c r="V5" s="245"/>
    </row>
    <row r="6" spans="1:22" s="74" customFormat="1" ht="334.5" customHeight="1" x14ac:dyDescent="0.25">
      <c r="A6" s="606" t="s">
        <v>1088</v>
      </c>
      <c r="B6" s="606" t="s">
        <v>1089</v>
      </c>
      <c r="C6" s="638" t="s">
        <v>1090</v>
      </c>
      <c r="D6" s="638" t="s">
        <v>1091</v>
      </c>
      <c r="E6" s="638" t="s">
        <v>1092</v>
      </c>
      <c r="F6" s="638" t="s">
        <v>1093</v>
      </c>
      <c r="G6" s="638" t="s">
        <v>1094</v>
      </c>
      <c r="H6" s="645" t="s">
        <v>91</v>
      </c>
      <c r="I6" s="645" t="s">
        <v>92</v>
      </c>
      <c r="J6" s="645" t="s">
        <v>1095</v>
      </c>
      <c r="K6" s="638" t="s">
        <v>1096</v>
      </c>
      <c r="L6" s="646" t="s">
        <v>1097</v>
      </c>
      <c r="M6" s="645" t="s">
        <v>96</v>
      </c>
      <c r="N6" s="638" t="s">
        <v>1098</v>
      </c>
      <c r="O6" s="638" t="s">
        <v>1099</v>
      </c>
      <c r="P6" s="638" t="s">
        <v>641</v>
      </c>
      <c r="Q6" s="638" t="s">
        <v>333</v>
      </c>
      <c r="R6" s="638" t="s">
        <v>1100</v>
      </c>
      <c r="S6" s="647" t="s">
        <v>1101</v>
      </c>
      <c r="T6" s="659">
        <v>1</v>
      </c>
      <c r="U6" s="660" t="s">
        <v>2662</v>
      </c>
      <c r="V6" s="148"/>
    </row>
    <row r="7" spans="1:22" s="74" customFormat="1" ht="101.25" x14ac:dyDescent="0.25">
      <c r="A7" s="606" t="s">
        <v>1102</v>
      </c>
      <c r="B7" s="606" t="s">
        <v>1102</v>
      </c>
      <c r="C7" s="638" t="s">
        <v>1103</v>
      </c>
      <c r="D7" s="638" t="s">
        <v>1104</v>
      </c>
      <c r="E7" s="638" t="s">
        <v>1105</v>
      </c>
      <c r="F7" s="638" t="s">
        <v>1106</v>
      </c>
      <c r="G7" s="638" t="s">
        <v>1107</v>
      </c>
      <c r="H7" s="645" t="s">
        <v>91</v>
      </c>
      <c r="I7" s="645" t="s">
        <v>92</v>
      </c>
      <c r="J7" s="645" t="s">
        <v>187</v>
      </c>
      <c r="K7" s="638" t="s">
        <v>1108</v>
      </c>
      <c r="L7" s="646" t="s">
        <v>1097</v>
      </c>
      <c r="M7" s="645" t="s">
        <v>96</v>
      </c>
      <c r="N7" s="638" t="s">
        <v>1109</v>
      </c>
      <c r="O7" s="638" t="s">
        <v>1110</v>
      </c>
      <c r="P7" s="638" t="s">
        <v>641</v>
      </c>
      <c r="Q7" s="638" t="s">
        <v>1111</v>
      </c>
      <c r="R7" s="638" t="s">
        <v>1112</v>
      </c>
      <c r="S7" s="647" t="s">
        <v>1113</v>
      </c>
      <c r="T7" s="659">
        <v>1</v>
      </c>
      <c r="U7" s="660" t="s">
        <v>2657</v>
      </c>
      <c r="V7" s="148"/>
    </row>
    <row r="8" spans="1:22" s="74" customFormat="1" ht="89.25" x14ac:dyDescent="0.25">
      <c r="A8" s="1135" t="s">
        <v>1114</v>
      </c>
      <c r="B8" s="1135" t="s">
        <v>1115</v>
      </c>
      <c r="C8" s="1091" t="s">
        <v>1116</v>
      </c>
      <c r="D8" s="638" t="s">
        <v>1117</v>
      </c>
      <c r="E8" s="638" t="s">
        <v>1118</v>
      </c>
      <c r="F8" s="638" t="s">
        <v>1119</v>
      </c>
      <c r="G8" s="1091" t="s">
        <v>1120</v>
      </c>
      <c r="H8" s="1090" t="s">
        <v>91</v>
      </c>
      <c r="I8" s="1090" t="s">
        <v>92</v>
      </c>
      <c r="J8" s="1090" t="s">
        <v>187</v>
      </c>
      <c r="K8" s="1091" t="s">
        <v>1121</v>
      </c>
      <c r="L8" s="1090" t="s">
        <v>1097</v>
      </c>
      <c r="M8" s="1090" t="s">
        <v>96</v>
      </c>
      <c r="N8" s="638" t="s">
        <v>1122</v>
      </c>
      <c r="O8" s="1091" t="s">
        <v>1123</v>
      </c>
      <c r="P8" s="1091" t="s">
        <v>641</v>
      </c>
      <c r="Q8" s="1091" t="s">
        <v>333</v>
      </c>
      <c r="R8" s="638" t="s">
        <v>1124</v>
      </c>
      <c r="S8" s="602">
        <v>1</v>
      </c>
      <c r="T8" s="659">
        <v>1</v>
      </c>
      <c r="U8" s="660" t="s">
        <v>2895</v>
      </c>
      <c r="V8" s="69"/>
    </row>
    <row r="9" spans="1:22" s="74" customFormat="1" ht="76.5" x14ac:dyDescent="0.25">
      <c r="A9" s="1135"/>
      <c r="B9" s="1135"/>
      <c r="C9" s="1091"/>
      <c r="D9" s="638" t="s">
        <v>1125</v>
      </c>
      <c r="E9" s="638" t="s">
        <v>1126</v>
      </c>
      <c r="F9" s="638" t="s">
        <v>1127</v>
      </c>
      <c r="G9" s="1091"/>
      <c r="H9" s="1090"/>
      <c r="I9" s="1090"/>
      <c r="J9" s="1090"/>
      <c r="K9" s="1091"/>
      <c r="L9" s="1090"/>
      <c r="M9" s="1090"/>
      <c r="N9" s="638" t="s">
        <v>1128</v>
      </c>
      <c r="O9" s="1091"/>
      <c r="P9" s="1091"/>
      <c r="Q9" s="1091"/>
      <c r="R9" s="638" t="s">
        <v>1129</v>
      </c>
      <c r="S9" s="647" t="s">
        <v>1113</v>
      </c>
      <c r="T9" s="659">
        <v>1</v>
      </c>
      <c r="U9" s="638" t="s">
        <v>2658</v>
      </c>
      <c r="V9" s="69"/>
    </row>
    <row r="10" spans="1:22" s="74" customFormat="1" ht="89.25" x14ac:dyDescent="0.25">
      <c r="A10" s="1135" t="s">
        <v>1130</v>
      </c>
      <c r="B10" s="1135" t="s">
        <v>1131</v>
      </c>
      <c r="C10" s="1091" t="s">
        <v>1132</v>
      </c>
      <c r="D10" s="638" t="s">
        <v>1133</v>
      </c>
      <c r="E10" s="638" t="s">
        <v>1134</v>
      </c>
      <c r="F10" s="638" t="s">
        <v>1135</v>
      </c>
      <c r="G10" s="1091" t="s">
        <v>1136</v>
      </c>
      <c r="H10" s="1090" t="s">
        <v>91</v>
      </c>
      <c r="I10" s="1090" t="s">
        <v>141</v>
      </c>
      <c r="J10" s="1090" t="s">
        <v>327</v>
      </c>
      <c r="K10" s="1091" t="s">
        <v>1137</v>
      </c>
      <c r="L10" s="1090" t="s">
        <v>1097</v>
      </c>
      <c r="M10" s="1090" t="s">
        <v>96</v>
      </c>
      <c r="N10" s="1091" t="s">
        <v>1138</v>
      </c>
      <c r="O10" s="1091" t="s">
        <v>1099</v>
      </c>
      <c r="P10" s="1091" t="s">
        <v>641</v>
      </c>
      <c r="Q10" s="1091" t="s">
        <v>333</v>
      </c>
      <c r="R10" s="1091" t="s">
        <v>1139</v>
      </c>
      <c r="S10" s="1138">
        <v>1</v>
      </c>
      <c r="T10" s="1289">
        <v>1</v>
      </c>
      <c r="U10" s="1290" t="s">
        <v>2659</v>
      </c>
      <c r="V10" s="1292"/>
    </row>
    <row r="11" spans="1:22" s="74" customFormat="1" ht="76.5" x14ac:dyDescent="0.25">
      <c r="A11" s="1135"/>
      <c r="B11" s="1135"/>
      <c r="C11" s="1091"/>
      <c r="D11" s="638" t="s">
        <v>1140</v>
      </c>
      <c r="E11" s="638" t="s">
        <v>1141</v>
      </c>
      <c r="F11" s="638" t="s">
        <v>1142</v>
      </c>
      <c r="G11" s="1091"/>
      <c r="H11" s="1090"/>
      <c r="I11" s="1090"/>
      <c r="J11" s="1090"/>
      <c r="K11" s="1091"/>
      <c r="L11" s="1090"/>
      <c r="M11" s="1090"/>
      <c r="N11" s="1091"/>
      <c r="O11" s="1091"/>
      <c r="P11" s="1091"/>
      <c r="Q11" s="1091"/>
      <c r="R11" s="1091"/>
      <c r="S11" s="1138"/>
      <c r="T11" s="1290"/>
      <c r="U11" s="1290"/>
      <c r="V11" s="1292"/>
    </row>
    <row r="12" spans="1:22" s="74" customFormat="1" ht="63.75" x14ac:dyDescent="0.25">
      <c r="A12" s="1135" t="s">
        <v>1143</v>
      </c>
      <c r="B12" s="1135" t="s">
        <v>1144</v>
      </c>
      <c r="C12" s="1091" t="s">
        <v>1145</v>
      </c>
      <c r="D12" s="638" t="s">
        <v>1146</v>
      </c>
      <c r="E12" s="638" t="s">
        <v>1147</v>
      </c>
      <c r="F12" s="638" t="s">
        <v>1148</v>
      </c>
      <c r="G12" s="1091" t="s">
        <v>1149</v>
      </c>
      <c r="H12" s="1090" t="s">
        <v>91</v>
      </c>
      <c r="I12" s="1090" t="s">
        <v>92</v>
      </c>
      <c r="J12" s="1090" t="s">
        <v>187</v>
      </c>
      <c r="K12" s="1091" t="s">
        <v>1150</v>
      </c>
      <c r="L12" s="1090" t="s">
        <v>1151</v>
      </c>
      <c r="M12" s="1090" t="s">
        <v>1152</v>
      </c>
      <c r="N12" s="1091" t="s">
        <v>1153</v>
      </c>
      <c r="O12" s="1091" t="s">
        <v>1154</v>
      </c>
      <c r="P12" s="1091" t="s">
        <v>641</v>
      </c>
      <c r="Q12" s="1091" t="s">
        <v>333</v>
      </c>
      <c r="R12" s="1091" t="s">
        <v>1155</v>
      </c>
      <c r="S12" s="1291" t="s">
        <v>1113</v>
      </c>
      <c r="T12" s="1289">
        <v>1</v>
      </c>
      <c r="U12" s="1290" t="s">
        <v>2660</v>
      </c>
      <c r="V12" s="168"/>
    </row>
    <row r="13" spans="1:22" s="74" customFormat="1" ht="76.5" x14ac:dyDescent="0.25">
      <c r="A13" s="1135"/>
      <c r="B13" s="1135"/>
      <c r="C13" s="1091"/>
      <c r="D13" s="638" t="s">
        <v>1156</v>
      </c>
      <c r="E13" s="638" t="s">
        <v>1157</v>
      </c>
      <c r="F13" s="638" t="s">
        <v>1158</v>
      </c>
      <c r="G13" s="1091"/>
      <c r="H13" s="1090"/>
      <c r="I13" s="1090"/>
      <c r="J13" s="1090"/>
      <c r="K13" s="1091"/>
      <c r="L13" s="1090"/>
      <c r="M13" s="1090"/>
      <c r="N13" s="1091"/>
      <c r="O13" s="1091"/>
      <c r="P13" s="1091"/>
      <c r="Q13" s="1091"/>
      <c r="R13" s="1091"/>
      <c r="S13" s="1291"/>
      <c r="T13" s="1290"/>
      <c r="U13" s="1290"/>
      <c r="V13" s="168"/>
    </row>
    <row r="14" spans="1:22" s="74" customFormat="1" ht="76.5" x14ac:dyDescent="0.25">
      <c r="A14" s="1135"/>
      <c r="B14" s="1135"/>
      <c r="C14" s="1091"/>
      <c r="D14" s="638" t="s">
        <v>1159</v>
      </c>
      <c r="E14" s="638" t="s">
        <v>1160</v>
      </c>
      <c r="F14" s="638" t="s">
        <v>1161</v>
      </c>
      <c r="G14" s="1091"/>
      <c r="H14" s="1090"/>
      <c r="I14" s="1090"/>
      <c r="J14" s="1090"/>
      <c r="K14" s="1091" t="s">
        <v>1162</v>
      </c>
      <c r="L14" s="1090"/>
      <c r="M14" s="1090"/>
      <c r="N14" s="1091" t="s">
        <v>2896</v>
      </c>
      <c r="O14" s="1091"/>
      <c r="P14" s="1091"/>
      <c r="Q14" s="1091"/>
      <c r="R14" s="1091" t="s">
        <v>1163</v>
      </c>
      <c r="S14" s="1138">
        <v>1</v>
      </c>
      <c r="T14" s="1289">
        <v>1</v>
      </c>
      <c r="U14" s="1290" t="s">
        <v>2661</v>
      </c>
      <c r="V14" s="168"/>
    </row>
    <row r="15" spans="1:22" s="74" customFormat="1" ht="51" x14ac:dyDescent="0.25">
      <c r="A15" s="1135"/>
      <c r="B15" s="1135"/>
      <c r="C15" s="1091"/>
      <c r="D15" s="638" t="s">
        <v>1164</v>
      </c>
      <c r="E15" s="638" t="s">
        <v>1165</v>
      </c>
      <c r="F15" s="638" t="s">
        <v>1166</v>
      </c>
      <c r="G15" s="1091"/>
      <c r="H15" s="1090"/>
      <c r="I15" s="1090"/>
      <c r="J15" s="1090"/>
      <c r="K15" s="1091"/>
      <c r="L15" s="1090"/>
      <c r="M15" s="1090"/>
      <c r="N15" s="1091"/>
      <c r="O15" s="1091"/>
      <c r="P15" s="1091"/>
      <c r="Q15" s="1091"/>
      <c r="R15" s="1091"/>
      <c r="S15" s="1138"/>
      <c r="T15" s="1290"/>
      <c r="U15" s="1290"/>
      <c r="V15" s="168"/>
    </row>
    <row r="16" spans="1:22" s="60" customFormat="1" x14ac:dyDescent="0.25">
      <c r="A16" s="113"/>
      <c r="B16" s="113"/>
      <c r="C16" s="113"/>
      <c r="D16" s="247"/>
      <c r="E16" s="247"/>
      <c r="F16" s="247"/>
      <c r="G16" s="113"/>
      <c r="H16" s="201"/>
      <c r="I16" s="201"/>
      <c r="J16" s="201"/>
      <c r="K16" s="113"/>
      <c r="L16" s="201"/>
      <c r="M16" s="201"/>
      <c r="N16" s="113"/>
      <c r="O16" s="113"/>
      <c r="P16" s="113"/>
      <c r="Q16" s="113"/>
      <c r="R16" s="113"/>
      <c r="S16" s="113"/>
      <c r="T16" s="71"/>
      <c r="U16" s="248"/>
      <c r="V16" s="243"/>
    </row>
    <row r="17" spans="1:20" s="20" customFormat="1" ht="35.25" x14ac:dyDescent="0.25">
      <c r="A17" s="411">
        <f>COUNTIF(A6:A15,"*")</f>
        <v>5</v>
      </c>
      <c r="B17" s="19"/>
      <c r="D17" s="18"/>
      <c r="E17" s="18"/>
      <c r="F17" s="18"/>
      <c r="H17" s="21"/>
      <c r="I17" s="18"/>
      <c r="J17" s="18"/>
      <c r="K17" s="18"/>
      <c r="L17" s="22"/>
      <c r="M17" s="22"/>
      <c r="N17" s="411">
        <f>COUNTIF(N6:N15,"*")</f>
        <v>7</v>
      </c>
      <c r="O17" s="23"/>
      <c r="P17" s="23"/>
      <c r="Q17" s="23"/>
      <c r="T17" s="516">
        <f>AVERAGE(T6:T15)</f>
        <v>1</v>
      </c>
    </row>
    <row r="18" spans="1:20" s="76" customFormat="1" ht="27.75" customHeight="1" x14ac:dyDescent="0.2">
      <c r="A18" s="168" t="s">
        <v>2381</v>
      </c>
      <c r="B18" s="168"/>
      <c r="H18" s="412"/>
      <c r="I18" s="168"/>
      <c r="J18" s="168"/>
      <c r="K18" s="168"/>
      <c r="L18" s="413"/>
      <c r="N18" s="168" t="s">
        <v>2382</v>
      </c>
    </row>
  </sheetData>
  <mergeCells count="78">
    <mergeCell ref="A4:B4"/>
    <mergeCell ref="C4:C5"/>
    <mergeCell ref="D4:F4"/>
    <mergeCell ref="G4:G5"/>
    <mergeCell ref="H4:H5"/>
    <mergeCell ref="A1:B2"/>
    <mergeCell ref="C1:T1"/>
    <mergeCell ref="C2:T2"/>
    <mergeCell ref="A3:E3"/>
    <mergeCell ref="F3:U3"/>
    <mergeCell ref="U4:U5"/>
    <mergeCell ref="I4:I5"/>
    <mergeCell ref="J4:J5"/>
    <mergeCell ref="K4:K5"/>
    <mergeCell ref="L4:L5"/>
    <mergeCell ref="M4:M5"/>
    <mergeCell ref="N4:N5"/>
    <mergeCell ref="O4:O5"/>
    <mergeCell ref="P4:Q4"/>
    <mergeCell ref="R4:R5"/>
    <mergeCell ref="S4:S5"/>
    <mergeCell ref="T4:T5"/>
    <mergeCell ref="P8:P9"/>
    <mergeCell ref="A8:A9"/>
    <mergeCell ref="B8:B9"/>
    <mergeCell ref="C8:C9"/>
    <mergeCell ref="G8:G9"/>
    <mergeCell ref="H8:H9"/>
    <mergeCell ref="I8:I9"/>
    <mergeCell ref="Q10:Q11"/>
    <mergeCell ref="Q8:Q9"/>
    <mergeCell ref="A10:A11"/>
    <mergeCell ref="B10:B11"/>
    <mergeCell ref="C10:C11"/>
    <mergeCell ref="G10:G11"/>
    <mergeCell ref="H10:H11"/>
    <mergeCell ref="I10:I11"/>
    <mergeCell ref="J10:J11"/>
    <mergeCell ref="K10:K11"/>
    <mergeCell ref="J8:J9"/>
    <mergeCell ref="K8:K9"/>
    <mergeCell ref="L8:L9"/>
    <mergeCell ref="M8:M9"/>
    <mergeCell ref="O8:O9"/>
    <mergeCell ref="L10:L11"/>
    <mergeCell ref="M10:M11"/>
    <mergeCell ref="N10:N11"/>
    <mergeCell ref="O10:O11"/>
    <mergeCell ref="P10:P11"/>
    <mergeCell ref="A12:A15"/>
    <mergeCell ref="B12:B15"/>
    <mergeCell ref="C12:C15"/>
    <mergeCell ref="G12:G15"/>
    <mergeCell ref="H12:H15"/>
    <mergeCell ref="I12:I15"/>
    <mergeCell ref="J12:J15"/>
    <mergeCell ref="K12:K13"/>
    <mergeCell ref="L12:L15"/>
    <mergeCell ref="M12:M15"/>
    <mergeCell ref="K14:K15"/>
    <mergeCell ref="N14:N15"/>
    <mergeCell ref="R10:R11"/>
    <mergeCell ref="S10:S11"/>
    <mergeCell ref="T10:T11"/>
    <mergeCell ref="U10:U11"/>
    <mergeCell ref="V10:V11"/>
    <mergeCell ref="N12:N13"/>
    <mergeCell ref="T12:T13"/>
    <mergeCell ref="U12:U13"/>
    <mergeCell ref="T14:T15"/>
    <mergeCell ref="U14:U15"/>
    <mergeCell ref="R14:R15"/>
    <mergeCell ref="S14:S15"/>
    <mergeCell ref="O12:O15"/>
    <mergeCell ref="P12:P15"/>
    <mergeCell ref="Q12:Q15"/>
    <mergeCell ref="R12:R13"/>
    <mergeCell ref="S12:S13"/>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zoomScale="70" zoomScaleNormal="70" workbookViewId="0">
      <selection activeCell="E5" sqref="E5"/>
    </sheetView>
  </sheetViews>
  <sheetFormatPr baseColWidth="10" defaultColWidth="11.42578125" defaultRowHeight="12.75" x14ac:dyDescent="0.25"/>
  <cols>
    <col min="1" max="1" width="17.7109375" style="264" customWidth="1"/>
    <col min="2" max="2" width="29.85546875" style="264" customWidth="1"/>
    <col min="3" max="3" width="15.28515625" style="265" customWidth="1"/>
    <col min="4" max="4" width="18.85546875" style="265" customWidth="1"/>
    <col min="5" max="5" width="16" style="265" customWidth="1"/>
    <col min="6" max="6" width="13.140625" style="265" customWidth="1"/>
    <col min="7" max="7" width="16.42578125" style="265" customWidth="1"/>
    <col min="8" max="8" width="6.28515625" style="266" customWidth="1"/>
    <col min="9" max="10" width="6.28515625" style="264" customWidth="1"/>
    <col min="11" max="11" width="21" style="264" customWidth="1"/>
    <col min="12" max="12" width="8" style="267" customWidth="1"/>
    <col min="13" max="13" width="7.42578125" style="265" customWidth="1"/>
    <col min="14" max="14" width="20.42578125" style="268" customWidth="1"/>
    <col min="15" max="15" width="17.85546875" style="269" customWidth="1"/>
    <col min="16" max="16" width="11.42578125" style="269" customWidth="1"/>
    <col min="17" max="17" width="10.5703125" style="269" customWidth="1"/>
    <col min="18" max="18" width="18.28515625" style="265" customWidth="1"/>
    <col min="19" max="19" width="7.7109375" style="269" customWidth="1"/>
    <col min="20" max="20" width="17.5703125" style="519" customWidth="1"/>
    <col min="21" max="21" width="33" style="265" customWidth="1"/>
    <col min="22" max="22" width="2.5703125" style="265" customWidth="1"/>
    <col min="23" max="23" width="22.85546875" style="270" customWidth="1"/>
    <col min="24" max="16384" width="11.42578125" style="265"/>
  </cols>
  <sheetData>
    <row r="1" spans="1:23" s="252" customFormat="1" ht="30.75" customHeight="1" x14ac:dyDescent="0.25">
      <c r="A1" s="1175"/>
      <c r="B1" s="1175"/>
      <c r="C1" s="1310" t="s">
        <v>55</v>
      </c>
      <c r="D1" s="1310"/>
      <c r="E1" s="1310"/>
      <c r="F1" s="1310"/>
      <c r="G1" s="1310"/>
      <c r="H1" s="1310"/>
      <c r="I1" s="1310"/>
      <c r="J1" s="1310"/>
      <c r="K1" s="1310"/>
      <c r="L1" s="1310"/>
      <c r="M1" s="1310"/>
      <c r="N1" s="1310"/>
      <c r="O1" s="1310"/>
      <c r="P1" s="1310"/>
      <c r="Q1" s="1310"/>
      <c r="R1" s="1310"/>
      <c r="S1" s="1310"/>
      <c r="T1" s="1310"/>
      <c r="U1" s="255" t="s">
        <v>56</v>
      </c>
      <c r="W1" s="256"/>
    </row>
    <row r="2" spans="1:23" s="252" customFormat="1" ht="30.75" customHeight="1" x14ac:dyDescent="0.25">
      <c r="A2" s="1175"/>
      <c r="B2" s="1175"/>
      <c r="C2" s="1310" t="s">
        <v>57</v>
      </c>
      <c r="D2" s="1310"/>
      <c r="E2" s="1310"/>
      <c r="F2" s="1310"/>
      <c r="G2" s="1310"/>
      <c r="H2" s="1310"/>
      <c r="I2" s="1310"/>
      <c r="J2" s="1310"/>
      <c r="K2" s="1310"/>
      <c r="L2" s="1310"/>
      <c r="M2" s="1310"/>
      <c r="N2" s="1310"/>
      <c r="O2" s="1310"/>
      <c r="P2" s="1310"/>
      <c r="Q2" s="1310"/>
      <c r="R2" s="1310"/>
      <c r="S2" s="1310"/>
      <c r="T2" s="1310"/>
      <c r="U2" s="255" t="s">
        <v>58</v>
      </c>
      <c r="W2" s="256"/>
    </row>
    <row r="3" spans="1:23" s="252" customFormat="1" ht="30.75" customHeight="1" x14ac:dyDescent="0.25">
      <c r="A3" s="1313" t="s">
        <v>1167</v>
      </c>
      <c r="B3" s="1313"/>
      <c r="C3" s="1313"/>
      <c r="D3" s="1313"/>
      <c r="E3" s="1313"/>
      <c r="F3" s="1313" t="s">
        <v>1168</v>
      </c>
      <c r="G3" s="1313"/>
      <c r="H3" s="1313"/>
      <c r="I3" s="1313"/>
      <c r="J3" s="1313"/>
      <c r="K3" s="1313"/>
      <c r="L3" s="1313"/>
      <c r="M3" s="1313"/>
      <c r="N3" s="1313"/>
      <c r="O3" s="1313"/>
      <c r="P3" s="1313"/>
      <c r="Q3" s="1313"/>
      <c r="R3" s="1313"/>
      <c r="S3" s="1313"/>
      <c r="T3" s="1313"/>
      <c r="U3" s="1313"/>
      <c r="W3" s="256"/>
    </row>
    <row r="4" spans="1:23" s="253" customFormat="1" ht="48" customHeight="1" x14ac:dyDescent="0.25">
      <c r="A4" s="1310" t="s">
        <v>1169</v>
      </c>
      <c r="B4" s="1310"/>
      <c r="C4" s="1310" t="s">
        <v>1170</v>
      </c>
      <c r="D4" s="1310" t="s">
        <v>3088</v>
      </c>
      <c r="E4" s="1310"/>
      <c r="F4" s="1310"/>
      <c r="G4" s="1310" t="s">
        <v>1171</v>
      </c>
      <c r="H4" s="1312" t="s">
        <v>65</v>
      </c>
      <c r="I4" s="1312" t="s">
        <v>66</v>
      </c>
      <c r="J4" s="1312" t="s">
        <v>67</v>
      </c>
      <c r="K4" s="1310" t="s">
        <v>68</v>
      </c>
      <c r="L4" s="1312" t="s">
        <v>69</v>
      </c>
      <c r="M4" s="1312" t="s">
        <v>70</v>
      </c>
      <c r="N4" s="1310" t="s">
        <v>71</v>
      </c>
      <c r="O4" s="1310" t="s">
        <v>72</v>
      </c>
      <c r="P4" s="1310" t="s">
        <v>73</v>
      </c>
      <c r="Q4" s="1310"/>
      <c r="R4" s="1310" t="s">
        <v>1172</v>
      </c>
      <c r="S4" s="1310" t="s">
        <v>75</v>
      </c>
      <c r="T4" s="1311" t="s">
        <v>76</v>
      </c>
      <c r="U4" s="1310" t="s">
        <v>77</v>
      </c>
      <c r="W4" s="1309"/>
    </row>
    <row r="5" spans="1:23" s="253" customFormat="1" ht="57.75" customHeight="1" x14ac:dyDescent="0.25">
      <c r="A5" s="257" t="s">
        <v>1173</v>
      </c>
      <c r="B5" s="257" t="s">
        <v>1174</v>
      </c>
      <c r="C5" s="1310"/>
      <c r="D5" s="258" t="s">
        <v>177</v>
      </c>
      <c r="E5" s="258" t="s">
        <v>178</v>
      </c>
      <c r="F5" s="259" t="s">
        <v>179</v>
      </c>
      <c r="G5" s="1310"/>
      <c r="H5" s="1312"/>
      <c r="I5" s="1312"/>
      <c r="J5" s="1312"/>
      <c r="K5" s="1310"/>
      <c r="L5" s="1312"/>
      <c r="M5" s="1312"/>
      <c r="N5" s="1310"/>
      <c r="O5" s="1310"/>
      <c r="P5" s="257" t="s">
        <v>82</v>
      </c>
      <c r="Q5" s="257" t="s">
        <v>83</v>
      </c>
      <c r="R5" s="1310"/>
      <c r="S5" s="1310"/>
      <c r="T5" s="1311"/>
      <c r="U5" s="1310"/>
      <c r="W5" s="1309"/>
    </row>
    <row r="6" spans="1:23" s="252" customFormat="1" ht="334.5" customHeight="1" x14ac:dyDescent="0.25">
      <c r="A6" s="1306" t="s">
        <v>1175</v>
      </c>
      <c r="B6" s="648" t="s">
        <v>2899</v>
      </c>
      <c r="C6" s="1306" t="s">
        <v>1176</v>
      </c>
      <c r="D6" s="649" t="s">
        <v>1177</v>
      </c>
      <c r="E6" s="649" t="s">
        <v>1178</v>
      </c>
      <c r="F6" s="648" t="s">
        <v>1179</v>
      </c>
      <c r="G6" s="1306" t="s">
        <v>1180</v>
      </c>
      <c r="H6" s="1307" t="s">
        <v>341</v>
      </c>
      <c r="I6" s="1307" t="s">
        <v>92</v>
      </c>
      <c r="J6" s="1307" t="s">
        <v>327</v>
      </c>
      <c r="K6" s="648" t="s">
        <v>1181</v>
      </c>
      <c r="L6" s="1307" t="s">
        <v>1182</v>
      </c>
      <c r="M6" s="1307" t="s">
        <v>96</v>
      </c>
      <c r="N6" s="650" t="s">
        <v>1183</v>
      </c>
      <c r="O6" s="648" t="s">
        <v>1184</v>
      </c>
      <c r="P6" s="651" t="s">
        <v>1185</v>
      </c>
      <c r="Q6" s="651" t="s">
        <v>145</v>
      </c>
      <c r="R6" s="650" t="s">
        <v>1186</v>
      </c>
      <c r="S6" s="652">
        <v>1</v>
      </c>
      <c r="T6" s="659">
        <v>1</v>
      </c>
      <c r="U6" s="818" t="s">
        <v>2906</v>
      </c>
      <c r="W6" s="256"/>
    </row>
    <row r="7" spans="1:23" s="252" customFormat="1" ht="210.75" customHeight="1" x14ac:dyDescent="0.25">
      <c r="A7" s="1306"/>
      <c r="B7" s="648" t="s">
        <v>1187</v>
      </c>
      <c r="C7" s="1306"/>
      <c r="D7" s="649" t="s">
        <v>1188</v>
      </c>
      <c r="E7" s="649" t="s">
        <v>1189</v>
      </c>
      <c r="F7" s="648" t="s">
        <v>1190</v>
      </c>
      <c r="G7" s="1306"/>
      <c r="H7" s="1307"/>
      <c r="I7" s="1307"/>
      <c r="J7" s="1307"/>
      <c r="K7" s="648" t="s">
        <v>1191</v>
      </c>
      <c r="L7" s="1307"/>
      <c r="M7" s="1307"/>
      <c r="N7" s="650" t="s">
        <v>1192</v>
      </c>
      <c r="O7" s="648" t="s">
        <v>1184</v>
      </c>
      <c r="P7" s="651" t="s">
        <v>2907</v>
      </c>
      <c r="Q7" s="651" t="s">
        <v>145</v>
      </c>
      <c r="R7" s="650" t="s">
        <v>2900</v>
      </c>
      <c r="S7" s="652">
        <v>1</v>
      </c>
      <c r="T7" s="661">
        <v>1</v>
      </c>
      <c r="U7" s="818" t="s">
        <v>2905</v>
      </c>
      <c r="W7" s="256"/>
    </row>
    <row r="8" spans="1:23" s="254" customFormat="1" ht="140.25" customHeight="1" x14ac:dyDescent="0.25">
      <c r="A8" s="1306" t="s">
        <v>1193</v>
      </c>
      <c r="B8" s="649" t="s">
        <v>1194</v>
      </c>
      <c r="C8" s="1306" t="s">
        <v>1195</v>
      </c>
      <c r="D8" s="649" t="s">
        <v>1196</v>
      </c>
      <c r="E8" s="649" t="s">
        <v>1197</v>
      </c>
      <c r="F8" s="649" t="s">
        <v>1198</v>
      </c>
      <c r="G8" s="1306" t="s">
        <v>1199</v>
      </c>
      <c r="H8" s="1307" t="s">
        <v>341</v>
      </c>
      <c r="I8" s="1307" t="s">
        <v>92</v>
      </c>
      <c r="J8" s="1307" t="s">
        <v>327</v>
      </c>
      <c r="K8" s="648" t="s">
        <v>2903</v>
      </c>
      <c r="L8" s="1307" t="s">
        <v>1182</v>
      </c>
      <c r="M8" s="1308" t="s">
        <v>96</v>
      </c>
      <c r="N8" s="649" t="s">
        <v>2904</v>
      </c>
      <c r="O8" s="649" t="s">
        <v>1184</v>
      </c>
      <c r="P8" s="653" t="s">
        <v>1200</v>
      </c>
      <c r="Q8" s="653" t="s">
        <v>145</v>
      </c>
      <c r="R8" s="654" t="s">
        <v>1201</v>
      </c>
      <c r="S8" s="652">
        <v>1</v>
      </c>
      <c r="T8" s="819">
        <v>0.5</v>
      </c>
      <c r="U8" s="823" t="s">
        <v>2901</v>
      </c>
      <c r="W8" s="1305"/>
    </row>
    <row r="9" spans="1:23" s="254" customFormat="1" ht="88.5" customHeight="1" x14ac:dyDescent="0.25">
      <c r="A9" s="1306"/>
      <c r="B9" s="649" t="s">
        <v>1202</v>
      </c>
      <c r="C9" s="1306"/>
      <c r="D9" s="649" t="s">
        <v>1203</v>
      </c>
      <c r="E9" s="649" t="s">
        <v>1204</v>
      </c>
      <c r="F9" s="649" t="s">
        <v>1205</v>
      </c>
      <c r="G9" s="1306"/>
      <c r="H9" s="1307"/>
      <c r="I9" s="1307"/>
      <c r="J9" s="1307"/>
      <c r="K9" s="648" t="s">
        <v>1206</v>
      </c>
      <c r="L9" s="1307"/>
      <c r="M9" s="1308"/>
      <c r="N9" s="649" t="s">
        <v>1207</v>
      </c>
      <c r="O9" s="649" t="s">
        <v>1184</v>
      </c>
      <c r="P9" s="653" t="s">
        <v>1208</v>
      </c>
      <c r="Q9" s="653" t="s">
        <v>145</v>
      </c>
      <c r="R9" s="654" t="s">
        <v>1209</v>
      </c>
      <c r="S9" s="652">
        <v>1</v>
      </c>
      <c r="T9" s="819">
        <v>0.5</v>
      </c>
      <c r="U9" s="823" t="s">
        <v>2897</v>
      </c>
      <c r="W9" s="1305"/>
    </row>
    <row r="10" spans="1:23" s="254" customFormat="1" ht="122.25" x14ac:dyDescent="0.25">
      <c r="A10" s="649" t="s">
        <v>1210</v>
      </c>
      <c r="B10" s="649" t="s">
        <v>1211</v>
      </c>
      <c r="C10" s="648" t="s">
        <v>1176</v>
      </c>
      <c r="D10" s="649" t="s">
        <v>1212</v>
      </c>
      <c r="E10" s="649" t="s">
        <v>1213</v>
      </c>
      <c r="F10" s="649" t="s">
        <v>1214</v>
      </c>
      <c r="G10" s="648" t="s">
        <v>1215</v>
      </c>
      <c r="H10" s="655" t="s">
        <v>341</v>
      </c>
      <c r="I10" s="655" t="s">
        <v>92</v>
      </c>
      <c r="J10" s="655" t="s">
        <v>327</v>
      </c>
      <c r="K10" s="648" t="s">
        <v>2902</v>
      </c>
      <c r="L10" s="655" t="s">
        <v>1182</v>
      </c>
      <c r="M10" s="656" t="s">
        <v>96</v>
      </c>
      <c r="N10" s="649" t="s">
        <v>1216</v>
      </c>
      <c r="O10" s="649" t="s">
        <v>1184</v>
      </c>
      <c r="P10" s="653" t="s">
        <v>1200</v>
      </c>
      <c r="Q10" s="653" t="s">
        <v>145</v>
      </c>
      <c r="R10" s="657" t="s">
        <v>1217</v>
      </c>
      <c r="S10" s="652">
        <v>1</v>
      </c>
      <c r="T10" s="819">
        <v>0.25</v>
      </c>
      <c r="U10" s="823" t="s">
        <v>2898</v>
      </c>
      <c r="W10" s="1305"/>
    </row>
    <row r="11" spans="1:23" s="254" customFormat="1" x14ac:dyDescent="0.25">
      <c r="A11" s="256"/>
      <c r="B11" s="256"/>
      <c r="C11" s="256"/>
      <c r="D11" s="256"/>
      <c r="E11" s="256"/>
      <c r="F11" s="256"/>
      <c r="G11" s="256"/>
      <c r="H11" s="256"/>
      <c r="I11" s="256"/>
      <c r="J11" s="256"/>
      <c r="K11" s="256"/>
      <c r="L11" s="256"/>
      <c r="M11" s="256"/>
      <c r="N11" s="256"/>
      <c r="O11" s="256"/>
      <c r="P11" s="256"/>
      <c r="Q11" s="256"/>
      <c r="R11" s="256"/>
      <c r="S11" s="256"/>
      <c r="T11" s="256"/>
      <c r="U11" s="256"/>
      <c r="W11" s="260"/>
    </row>
    <row r="12" spans="1:23" s="20" customFormat="1" ht="35.25" x14ac:dyDescent="0.25">
      <c r="A12" s="658">
        <f>COUNTIF(A6:A10,"*")</f>
        <v>3</v>
      </c>
      <c r="B12" s="256"/>
      <c r="C12" s="256"/>
      <c r="D12" s="256"/>
      <c r="E12" s="256"/>
      <c r="F12" s="256"/>
      <c r="G12" s="256"/>
      <c r="H12" s="256"/>
      <c r="I12" s="256"/>
      <c r="J12" s="256"/>
      <c r="K12" s="256"/>
      <c r="L12" s="256"/>
      <c r="M12" s="256"/>
      <c r="N12" s="658">
        <f>COUNTIF(N6:N10,"*")</f>
        <v>5</v>
      </c>
      <c r="T12" s="516">
        <f>AVERAGE(T6:T10)</f>
        <v>0.65</v>
      </c>
    </row>
    <row r="13" spans="1:23" s="76" customFormat="1" ht="27.75" customHeight="1" x14ac:dyDescent="0.2">
      <c r="A13" s="638" t="s">
        <v>2381</v>
      </c>
      <c r="B13" s="256"/>
      <c r="C13" s="256"/>
      <c r="D13" s="256"/>
      <c r="E13" s="256"/>
      <c r="F13" s="256"/>
      <c r="G13" s="256"/>
      <c r="H13" s="256"/>
      <c r="I13" s="256"/>
      <c r="J13" s="256"/>
      <c r="K13" s="256"/>
      <c r="L13" s="256"/>
      <c r="M13" s="256"/>
      <c r="N13" s="638" t="s">
        <v>2382</v>
      </c>
    </row>
    <row r="14" spans="1:23" s="252" customFormat="1" ht="12.75" customHeight="1" x14ac:dyDescent="0.25">
      <c r="A14" s="256"/>
      <c r="B14" s="256"/>
      <c r="C14" s="256"/>
      <c r="D14" s="256"/>
      <c r="E14" s="256"/>
      <c r="F14" s="256"/>
      <c r="G14" s="256"/>
      <c r="H14" s="256"/>
      <c r="I14" s="256"/>
      <c r="J14" s="256"/>
      <c r="K14" s="256"/>
      <c r="L14" s="256"/>
      <c r="M14" s="256"/>
      <c r="N14" s="256"/>
      <c r="O14" s="256"/>
      <c r="P14" s="256"/>
      <c r="Q14" s="256"/>
      <c r="R14" s="256"/>
      <c r="S14" s="256"/>
      <c r="T14" s="256"/>
      <c r="U14" s="256"/>
      <c r="V14" s="256"/>
      <c r="W14" s="256"/>
    </row>
    <row r="15" spans="1:23" s="252" customFormat="1" x14ac:dyDescent="0.25">
      <c r="A15" s="256"/>
      <c r="B15" s="256"/>
      <c r="C15" s="256"/>
      <c r="D15" s="256"/>
      <c r="E15" s="256"/>
      <c r="F15" s="256"/>
      <c r="G15" s="256"/>
      <c r="H15" s="256"/>
      <c r="I15" s="256"/>
      <c r="J15" s="256"/>
      <c r="K15" s="256"/>
      <c r="L15" s="256"/>
      <c r="M15" s="256"/>
      <c r="N15" s="256"/>
      <c r="O15" s="256"/>
      <c r="P15" s="256"/>
      <c r="Q15" s="256"/>
      <c r="R15" s="256"/>
      <c r="S15" s="256"/>
      <c r="T15" s="256"/>
      <c r="U15" s="256"/>
      <c r="V15" s="256"/>
      <c r="W15" s="256"/>
    </row>
    <row r="16" spans="1:23" s="252" customFormat="1" x14ac:dyDescent="0.25">
      <c r="A16" s="251"/>
      <c r="B16" s="251"/>
      <c r="H16" s="263"/>
      <c r="I16" s="251"/>
      <c r="J16" s="251"/>
      <c r="K16" s="251"/>
      <c r="L16" s="261"/>
      <c r="N16" s="262"/>
      <c r="O16" s="256"/>
      <c r="P16" s="256"/>
      <c r="Q16" s="256"/>
      <c r="R16" s="256"/>
      <c r="S16" s="256"/>
      <c r="T16" s="256"/>
      <c r="U16" s="256"/>
      <c r="V16" s="256"/>
      <c r="W16" s="256"/>
    </row>
    <row r="17" spans="1:23" s="252" customFormat="1" x14ac:dyDescent="0.25">
      <c r="A17" s="251"/>
      <c r="B17" s="251"/>
      <c r="H17" s="263"/>
      <c r="I17" s="251"/>
      <c r="J17" s="251"/>
      <c r="K17" s="251"/>
      <c r="L17" s="261"/>
      <c r="N17" s="262"/>
      <c r="O17" s="253"/>
      <c r="P17" s="253"/>
      <c r="Q17" s="253"/>
      <c r="S17" s="253"/>
      <c r="T17" s="518"/>
      <c r="W17" s="256"/>
    </row>
    <row r="18" spans="1:23" s="252" customFormat="1" x14ac:dyDescent="0.25">
      <c r="A18" s="251"/>
      <c r="B18" s="251"/>
      <c r="H18" s="263"/>
      <c r="I18" s="251"/>
      <c r="J18" s="251"/>
      <c r="K18" s="251"/>
      <c r="L18" s="261"/>
      <c r="N18" s="262"/>
      <c r="O18" s="253"/>
      <c r="P18" s="253"/>
      <c r="Q18" s="253"/>
      <c r="S18" s="253"/>
      <c r="T18" s="518"/>
      <c r="W18" s="256"/>
    </row>
    <row r="19" spans="1:23" s="252" customFormat="1" x14ac:dyDescent="0.25">
      <c r="A19" s="251"/>
      <c r="B19" s="251"/>
      <c r="H19" s="263"/>
      <c r="I19" s="251"/>
      <c r="J19" s="251"/>
      <c r="K19" s="251"/>
      <c r="L19" s="261"/>
      <c r="N19" s="262"/>
      <c r="O19" s="253"/>
      <c r="P19" s="253"/>
      <c r="Q19" s="253"/>
      <c r="S19" s="253"/>
      <c r="T19" s="518"/>
      <c r="W19" s="256"/>
    </row>
    <row r="20" spans="1:23" s="252" customFormat="1" x14ac:dyDescent="0.25">
      <c r="A20" s="251"/>
      <c r="B20" s="251"/>
      <c r="H20" s="263"/>
      <c r="I20" s="251"/>
      <c r="J20" s="251"/>
      <c r="K20" s="251"/>
      <c r="L20" s="261"/>
      <c r="N20" s="262"/>
      <c r="O20" s="253"/>
      <c r="P20" s="253"/>
      <c r="Q20" s="253"/>
      <c r="S20" s="253"/>
      <c r="T20" s="518"/>
      <c r="W20" s="256"/>
    </row>
    <row r="21" spans="1:23" s="252" customFormat="1" x14ac:dyDescent="0.25">
      <c r="A21" s="251"/>
      <c r="B21" s="251"/>
      <c r="H21" s="263"/>
      <c r="I21" s="251"/>
      <c r="J21" s="251"/>
      <c r="K21" s="251"/>
      <c r="L21" s="261"/>
      <c r="N21" s="262"/>
      <c r="O21" s="253"/>
      <c r="P21" s="253"/>
      <c r="Q21" s="253"/>
      <c r="S21" s="253"/>
      <c r="T21" s="518"/>
      <c r="W21" s="256"/>
    </row>
    <row r="22" spans="1:23" s="252" customFormat="1" x14ac:dyDescent="0.25">
      <c r="A22" s="251"/>
      <c r="B22" s="251"/>
      <c r="H22" s="263"/>
      <c r="I22" s="251"/>
      <c r="J22" s="251"/>
      <c r="K22" s="251"/>
      <c r="L22" s="261"/>
      <c r="N22" s="262"/>
      <c r="O22" s="253"/>
      <c r="P22" s="253"/>
      <c r="Q22" s="253"/>
      <c r="S22" s="253"/>
      <c r="T22" s="518"/>
      <c r="W22" s="256"/>
    </row>
    <row r="23" spans="1:23" s="252" customFormat="1" x14ac:dyDescent="0.25">
      <c r="A23" s="251"/>
      <c r="B23" s="251"/>
      <c r="H23" s="263"/>
      <c r="I23" s="251"/>
      <c r="J23" s="251"/>
      <c r="K23" s="251"/>
      <c r="L23" s="261"/>
      <c r="N23" s="262"/>
      <c r="O23" s="253"/>
      <c r="P23" s="253"/>
      <c r="Q23" s="253"/>
      <c r="S23" s="253"/>
      <c r="T23" s="518"/>
      <c r="W23" s="256"/>
    </row>
    <row r="24" spans="1:23" s="252" customFormat="1" x14ac:dyDescent="0.25">
      <c r="A24" s="251"/>
      <c r="B24" s="251"/>
      <c r="H24" s="263"/>
      <c r="I24" s="251"/>
      <c r="J24" s="251"/>
      <c r="K24" s="251"/>
      <c r="L24" s="261"/>
      <c r="N24" s="262"/>
      <c r="O24" s="253"/>
      <c r="P24" s="253"/>
      <c r="Q24" s="253"/>
      <c r="S24" s="253"/>
      <c r="T24" s="518"/>
      <c r="W24" s="256"/>
    </row>
    <row r="25" spans="1:23" s="252" customFormat="1" x14ac:dyDescent="0.25">
      <c r="A25" s="251"/>
      <c r="B25" s="251"/>
      <c r="H25" s="263"/>
      <c r="I25" s="251"/>
      <c r="J25" s="251"/>
      <c r="K25" s="251"/>
      <c r="L25" s="261"/>
      <c r="N25" s="262"/>
      <c r="O25" s="253"/>
      <c r="P25" s="253"/>
      <c r="Q25" s="253"/>
      <c r="S25" s="253"/>
      <c r="T25" s="518"/>
      <c r="W25" s="256"/>
    </row>
    <row r="26" spans="1:23" s="252" customFormat="1" x14ac:dyDescent="0.25">
      <c r="A26" s="251"/>
      <c r="B26" s="251"/>
      <c r="H26" s="263"/>
      <c r="I26" s="251"/>
      <c r="J26" s="251"/>
      <c r="K26" s="251"/>
      <c r="L26" s="261"/>
      <c r="N26" s="262"/>
      <c r="O26" s="253"/>
      <c r="P26" s="253"/>
      <c r="Q26" s="253"/>
      <c r="S26" s="253"/>
      <c r="T26" s="518"/>
      <c r="W26" s="256"/>
    </row>
    <row r="27" spans="1:23" s="252" customFormat="1" x14ac:dyDescent="0.25">
      <c r="A27" s="251"/>
      <c r="B27" s="251"/>
      <c r="H27" s="263"/>
      <c r="I27" s="251"/>
      <c r="J27" s="251"/>
      <c r="K27" s="251"/>
      <c r="L27" s="261"/>
      <c r="N27" s="262"/>
      <c r="O27" s="253"/>
      <c r="P27" s="253"/>
      <c r="Q27" s="253"/>
      <c r="S27" s="253"/>
      <c r="T27" s="518"/>
      <c r="W27" s="256"/>
    </row>
    <row r="28" spans="1:23" s="252" customFormat="1" x14ac:dyDescent="0.25">
      <c r="A28" s="251"/>
      <c r="B28" s="251"/>
      <c r="H28" s="263"/>
      <c r="I28" s="251"/>
      <c r="J28" s="251"/>
      <c r="K28" s="251"/>
      <c r="L28" s="261"/>
      <c r="N28" s="262"/>
      <c r="O28" s="253"/>
      <c r="P28" s="253"/>
      <c r="Q28" s="253"/>
      <c r="S28" s="253"/>
      <c r="T28" s="518"/>
      <c r="W28" s="256"/>
    </row>
    <row r="29" spans="1:23" s="252" customFormat="1" x14ac:dyDescent="0.25">
      <c r="A29" s="251"/>
      <c r="B29" s="251"/>
      <c r="H29" s="263"/>
      <c r="I29" s="251"/>
      <c r="J29" s="251"/>
      <c r="K29" s="251"/>
      <c r="L29" s="261"/>
      <c r="N29" s="262"/>
      <c r="O29" s="253"/>
      <c r="P29" s="253"/>
      <c r="Q29" s="253"/>
      <c r="S29" s="253"/>
      <c r="T29" s="518"/>
      <c r="W29" s="256"/>
    </row>
    <row r="30" spans="1:23" x14ac:dyDescent="0.25">
      <c r="K30" s="251"/>
    </row>
  </sheetData>
  <mergeCells count="40">
    <mergeCell ref="J4:J5"/>
    <mergeCell ref="K4:K5"/>
    <mergeCell ref="L4:L5"/>
    <mergeCell ref="M4:M5"/>
    <mergeCell ref="N4:N5"/>
    <mergeCell ref="A4:B4"/>
    <mergeCell ref="C4:C5"/>
    <mergeCell ref="D4:F4"/>
    <mergeCell ref="G4:G5"/>
    <mergeCell ref="H4:H5"/>
    <mergeCell ref="A1:B2"/>
    <mergeCell ref="C1:T1"/>
    <mergeCell ref="C2:T2"/>
    <mergeCell ref="A3:E3"/>
    <mergeCell ref="F3:U3"/>
    <mergeCell ref="W4:W5"/>
    <mergeCell ref="A6:A7"/>
    <mergeCell ref="C6:C7"/>
    <mergeCell ref="G6:G7"/>
    <mergeCell ref="H6:H7"/>
    <mergeCell ref="I6:I7"/>
    <mergeCell ref="J6:J7"/>
    <mergeCell ref="L6:L7"/>
    <mergeCell ref="M6:M7"/>
    <mergeCell ref="O4:O5"/>
    <mergeCell ref="P4:Q4"/>
    <mergeCell ref="R4:R5"/>
    <mergeCell ref="S4:S5"/>
    <mergeCell ref="T4:T5"/>
    <mergeCell ref="U4:U5"/>
    <mergeCell ref="I4:I5"/>
    <mergeCell ref="W8:W10"/>
    <mergeCell ref="A8:A9"/>
    <mergeCell ref="C8:C9"/>
    <mergeCell ref="G8:G9"/>
    <mergeCell ref="H8:H9"/>
    <mergeCell ref="I8:I9"/>
    <mergeCell ref="J8:J9"/>
    <mergeCell ref="L8:L9"/>
    <mergeCell ref="M8:M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zoomScale="90" zoomScaleNormal="90" workbookViewId="0">
      <selection activeCell="A3" sqref="A3:U11"/>
    </sheetView>
  </sheetViews>
  <sheetFormatPr baseColWidth="10" defaultColWidth="11.42578125" defaultRowHeight="12.75" x14ac:dyDescent="0.2"/>
  <cols>
    <col min="1" max="1" width="11.5703125" style="75" customWidth="1"/>
    <col min="2" max="2" width="14.7109375" style="75" customWidth="1"/>
    <col min="3" max="3" width="15.140625" style="54" customWidth="1"/>
    <col min="4" max="5" width="15.7109375" style="54" customWidth="1"/>
    <col min="6" max="6" width="16.5703125" style="54" customWidth="1"/>
    <col min="7" max="7" width="15.7109375" style="54" customWidth="1"/>
    <col min="8" max="8" width="4.140625" style="77" customWidth="1"/>
    <col min="9" max="10" width="4.140625" style="75" customWidth="1"/>
    <col min="11" max="11" width="20.7109375" style="75" customWidth="1"/>
    <col min="12" max="12" width="4.5703125" style="78" customWidth="1"/>
    <col min="13" max="13" width="4.5703125" style="54" customWidth="1"/>
    <col min="14" max="14" width="25.7109375" style="75" customWidth="1"/>
    <col min="15" max="15" width="15.28515625" style="54" customWidth="1"/>
    <col min="16" max="17" width="6.7109375" style="76" customWidth="1"/>
    <col min="18" max="18" width="12.28515625" style="54" customWidth="1"/>
    <col min="19" max="19" width="7.85546875" style="54" customWidth="1"/>
    <col min="20" max="20" width="13.7109375" style="54" customWidth="1"/>
    <col min="21" max="21" width="29.5703125" style="54" customWidth="1"/>
    <col min="22" max="16384" width="11.42578125" style="54"/>
  </cols>
  <sheetData>
    <row r="1" spans="1:21" ht="28.5" customHeight="1" x14ac:dyDescent="0.2">
      <c r="A1" s="1097"/>
      <c r="B1" s="1098"/>
      <c r="C1" s="1056" t="s">
        <v>55</v>
      </c>
      <c r="D1" s="1056"/>
      <c r="E1" s="1056"/>
      <c r="F1" s="1056"/>
      <c r="G1" s="1056"/>
      <c r="H1" s="1056"/>
      <c r="I1" s="1056"/>
      <c r="J1" s="1056"/>
      <c r="K1" s="1056"/>
      <c r="L1" s="1056"/>
      <c r="M1" s="1056"/>
      <c r="N1" s="1056"/>
      <c r="O1" s="1056"/>
      <c r="P1" s="1056"/>
      <c r="Q1" s="1056"/>
      <c r="R1" s="1056"/>
      <c r="S1" s="1056"/>
      <c r="T1" s="1056"/>
      <c r="U1" s="79" t="s">
        <v>56</v>
      </c>
    </row>
    <row r="2" spans="1:21" ht="28.5" customHeight="1" x14ac:dyDescent="0.2">
      <c r="A2" s="1099"/>
      <c r="B2" s="1026"/>
      <c r="C2" s="977" t="s">
        <v>57</v>
      </c>
      <c r="D2" s="977"/>
      <c r="E2" s="977"/>
      <c r="F2" s="977"/>
      <c r="G2" s="977"/>
      <c r="H2" s="977"/>
      <c r="I2" s="977"/>
      <c r="J2" s="977"/>
      <c r="K2" s="977"/>
      <c r="L2" s="977"/>
      <c r="M2" s="977"/>
      <c r="N2" s="977"/>
      <c r="O2" s="977"/>
      <c r="P2" s="977"/>
      <c r="Q2" s="977"/>
      <c r="R2" s="977"/>
      <c r="S2" s="977"/>
      <c r="T2" s="977"/>
      <c r="U2" s="82" t="s">
        <v>58</v>
      </c>
    </row>
    <row r="3" spans="1:21" ht="13.5" thickBot="1" x14ac:dyDescent="0.25">
      <c r="A3" s="1110" t="s">
        <v>1218</v>
      </c>
      <c r="B3" s="1110"/>
      <c r="C3" s="1110"/>
      <c r="D3" s="1110"/>
      <c r="E3" s="1110"/>
      <c r="F3" s="1110" t="s">
        <v>2908</v>
      </c>
      <c r="G3" s="1110"/>
      <c r="H3" s="1110"/>
      <c r="I3" s="1110"/>
      <c r="J3" s="1110"/>
      <c r="K3" s="1110"/>
      <c r="L3" s="1110"/>
      <c r="M3" s="1110"/>
      <c r="N3" s="1110"/>
      <c r="O3" s="1110"/>
      <c r="P3" s="1110"/>
      <c r="Q3" s="1110"/>
      <c r="R3" s="1110"/>
      <c r="S3" s="1110"/>
      <c r="T3" s="1110"/>
      <c r="U3" s="1111"/>
    </row>
    <row r="4" spans="1:21" s="271" customFormat="1" ht="12" x14ac:dyDescent="0.2">
      <c r="A4" s="1322" t="s">
        <v>1219</v>
      </c>
      <c r="B4" s="1322"/>
      <c r="C4" s="1322" t="s">
        <v>1220</v>
      </c>
      <c r="D4" s="1322" t="s">
        <v>1221</v>
      </c>
      <c r="E4" s="1322"/>
      <c r="F4" s="1322"/>
      <c r="G4" s="1322" t="s">
        <v>317</v>
      </c>
      <c r="H4" s="1320" t="s">
        <v>65</v>
      </c>
      <c r="I4" s="1320" t="s">
        <v>66</v>
      </c>
      <c r="J4" s="1320" t="s">
        <v>67</v>
      </c>
      <c r="K4" s="1322" t="s">
        <v>68</v>
      </c>
      <c r="L4" s="1320" t="s">
        <v>69</v>
      </c>
      <c r="M4" s="1320" t="s">
        <v>70</v>
      </c>
      <c r="N4" s="1322" t="s">
        <v>71</v>
      </c>
      <c r="O4" s="1322" t="s">
        <v>72</v>
      </c>
      <c r="P4" s="1322" t="s">
        <v>73</v>
      </c>
      <c r="Q4" s="1322"/>
      <c r="R4" s="1322" t="s">
        <v>74</v>
      </c>
      <c r="S4" s="1322" t="s">
        <v>75</v>
      </c>
      <c r="T4" s="1324" t="s">
        <v>76</v>
      </c>
      <c r="U4" s="1322" t="s">
        <v>77</v>
      </c>
    </row>
    <row r="5" spans="1:21" s="271" customFormat="1" ht="48" x14ac:dyDescent="0.2">
      <c r="A5" s="196" t="s">
        <v>318</v>
      </c>
      <c r="B5" s="196" t="s">
        <v>319</v>
      </c>
      <c r="C5" s="1323"/>
      <c r="D5" s="197" t="s">
        <v>177</v>
      </c>
      <c r="E5" s="197" t="s">
        <v>178</v>
      </c>
      <c r="F5" s="272" t="s">
        <v>179</v>
      </c>
      <c r="G5" s="1323"/>
      <c r="H5" s="1321"/>
      <c r="I5" s="1321"/>
      <c r="J5" s="1321"/>
      <c r="K5" s="1323"/>
      <c r="L5" s="1321"/>
      <c r="M5" s="1321"/>
      <c r="N5" s="1323"/>
      <c r="O5" s="1323"/>
      <c r="P5" s="196" t="s">
        <v>82</v>
      </c>
      <c r="Q5" s="196" t="s">
        <v>83</v>
      </c>
      <c r="R5" s="1323"/>
      <c r="S5" s="1323"/>
      <c r="T5" s="1325"/>
      <c r="U5" s="1323"/>
    </row>
    <row r="6" spans="1:21" s="239" customFormat="1" ht="144" x14ac:dyDescent="0.2">
      <c r="A6" s="1236" t="s">
        <v>1222</v>
      </c>
      <c r="B6" s="273" t="s">
        <v>1223</v>
      </c>
      <c r="C6" s="1236" t="s">
        <v>1224</v>
      </c>
      <c r="D6" s="273" t="s">
        <v>1225</v>
      </c>
      <c r="E6" s="274" t="s">
        <v>2909</v>
      </c>
      <c r="F6" s="274" t="s">
        <v>2910</v>
      </c>
      <c r="G6" s="274" t="s">
        <v>2911</v>
      </c>
      <c r="H6" s="1237" t="s">
        <v>257</v>
      </c>
      <c r="I6" s="1237" t="s">
        <v>671</v>
      </c>
      <c r="J6" s="1237" t="s">
        <v>1226</v>
      </c>
      <c r="K6" s="275" t="s">
        <v>1227</v>
      </c>
      <c r="L6" s="1237" t="s">
        <v>243</v>
      </c>
      <c r="M6" s="1237" t="s">
        <v>96</v>
      </c>
      <c r="N6" s="1314" t="s">
        <v>1228</v>
      </c>
      <c r="O6" s="1260" t="s">
        <v>1229</v>
      </c>
      <c r="P6" s="1330">
        <v>43344</v>
      </c>
      <c r="Q6" s="1330">
        <v>43617</v>
      </c>
      <c r="R6" s="1314" t="s">
        <v>1230</v>
      </c>
      <c r="S6" s="1314">
        <v>1</v>
      </c>
      <c r="T6" s="1326"/>
      <c r="U6" s="1328" t="s">
        <v>2549</v>
      </c>
    </row>
    <row r="7" spans="1:21" s="239" customFormat="1" ht="120" x14ac:dyDescent="0.2">
      <c r="A7" s="1236"/>
      <c r="B7" s="273" t="s">
        <v>1231</v>
      </c>
      <c r="C7" s="1236"/>
      <c r="D7" s="273" t="s">
        <v>1232</v>
      </c>
      <c r="E7" s="274" t="s">
        <v>1233</v>
      </c>
      <c r="F7" s="274" t="s">
        <v>1234</v>
      </c>
      <c r="G7" s="274" t="s">
        <v>1235</v>
      </c>
      <c r="H7" s="1237"/>
      <c r="I7" s="1237"/>
      <c r="J7" s="1237"/>
      <c r="K7" s="275" t="s">
        <v>2912</v>
      </c>
      <c r="L7" s="1237"/>
      <c r="M7" s="1237"/>
      <c r="N7" s="1315"/>
      <c r="O7" s="1261"/>
      <c r="P7" s="1331"/>
      <c r="Q7" s="1331"/>
      <c r="R7" s="1315"/>
      <c r="S7" s="1315"/>
      <c r="T7" s="1327"/>
      <c r="U7" s="1329"/>
    </row>
    <row r="8" spans="1:21" s="239" customFormat="1" ht="96" x14ac:dyDescent="0.2">
      <c r="A8" s="1236"/>
      <c r="B8" s="273" t="s">
        <v>1236</v>
      </c>
      <c r="C8" s="1236"/>
      <c r="D8" s="273" t="s">
        <v>1237</v>
      </c>
      <c r="E8" s="273" t="s">
        <v>1238</v>
      </c>
      <c r="F8" s="273" t="s">
        <v>1239</v>
      </c>
      <c r="G8" s="273" t="s">
        <v>1240</v>
      </c>
      <c r="H8" s="1237"/>
      <c r="I8" s="1237"/>
      <c r="J8" s="1237"/>
      <c r="K8" s="275" t="s">
        <v>1241</v>
      </c>
      <c r="L8" s="1237"/>
      <c r="M8" s="1237"/>
      <c r="N8" s="274"/>
      <c r="O8" s="237"/>
      <c r="P8" s="276"/>
      <c r="Q8" s="276"/>
      <c r="R8" s="274"/>
      <c r="S8" s="274"/>
      <c r="T8" s="277"/>
      <c r="U8" s="479"/>
    </row>
    <row r="9" spans="1:21" s="239" customFormat="1" ht="72" x14ac:dyDescent="0.2">
      <c r="A9" s="1314" t="s">
        <v>1242</v>
      </c>
      <c r="B9" s="1236" t="s">
        <v>1243</v>
      </c>
      <c r="C9" s="1236" t="s">
        <v>1244</v>
      </c>
      <c r="D9" s="1236" t="s">
        <v>1245</v>
      </c>
      <c r="E9" s="1236" t="s">
        <v>1246</v>
      </c>
      <c r="F9" s="1236" t="s">
        <v>1247</v>
      </c>
      <c r="G9" s="1236" t="s">
        <v>1248</v>
      </c>
      <c r="H9" s="1316" t="s">
        <v>265</v>
      </c>
      <c r="I9" s="1316" t="s">
        <v>266</v>
      </c>
      <c r="J9" s="1316" t="s">
        <v>1249</v>
      </c>
      <c r="K9" s="278" t="s">
        <v>1250</v>
      </c>
      <c r="L9" s="1316" t="s">
        <v>243</v>
      </c>
      <c r="M9" s="1316" t="s">
        <v>1251</v>
      </c>
      <c r="N9" s="135" t="s">
        <v>1252</v>
      </c>
      <c r="O9" s="228" t="s">
        <v>1229</v>
      </c>
      <c r="P9" s="235">
        <v>43374</v>
      </c>
      <c r="Q9" s="235">
        <v>43617</v>
      </c>
      <c r="R9" s="135" t="s">
        <v>1253</v>
      </c>
      <c r="S9" s="135">
        <v>1</v>
      </c>
      <c r="T9" s="210">
        <v>0.7</v>
      </c>
      <c r="U9" s="479" t="s">
        <v>2550</v>
      </c>
    </row>
    <row r="10" spans="1:21" s="239" customFormat="1" ht="96" x14ac:dyDescent="0.2">
      <c r="A10" s="1319"/>
      <c r="B10" s="1236"/>
      <c r="C10" s="1236"/>
      <c r="D10" s="1236"/>
      <c r="E10" s="1236"/>
      <c r="F10" s="1236"/>
      <c r="G10" s="1236"/>
      <c r="H10" s="1317"/>
      <c r="I10" s="1317"/>
      <c r="J10" s="1317"/>
      <c r="K10" s="278" t="s">
        <v>1254</v>
      </c>
      <c r="L10" s="1317"/>
      <c r="M10" s="1317"/>
      <c r="N10" s="135" t="s">
        <v>1255</v>
      </c>
      <c r="O10" s="228" t="s">
        <v>1229</v>
      </c>
      <c r="P10" s="235">
        <v>43344</v>
      </c>
      <c r="Q10" s="235">
        <v>43617</v>
      </c>
      <c r="R10" s="279" t="s">
        <v>1256</v>
      </c>
      <c r="S10" s="236">
        <v>1</v>
      </c>
      <c r="T10" s="210">
        <v>0.7</v>
      </c>
      <c r="U10" s="479" t="s">
        <v>2913</v>
      </c>
    </row>
    <row r="11" spans="1:21" s="239" customFormat="1" ht="48" x14ac:dyDescent="0.2">
      <c r="A11" s="1315"/>
      <c r="B11" s="1236"/>
      <c r="C11" s="1236"/>
      <c r="D11" s="1236"/>
      <c r="E11" s="1236"/>
      <c r="F11" s="1236"/>
      <c r="G11" s="1236"/>
      <c r="H11" s="1318"/>
      <c r="I11" s="1318"/>
      <c r="J11" s="1318"/>
      <c r="K11" s="278" t="s">
        <v>1257</v>
      </c>
      <c r="L11" s="1318"/>
      <c r="M11" s="1318"/>
      <c r="N11" s="135"/>
      <c r="O11" s="135"/>
      <c r="P11" s="235"/>
      <c r="Q11" s="235"/>
      <c r="R11" s="210"/>
      <c r="S11" s="236"/>
      <c r="T11" s="210"/>
      <c r="U11" s="280"/>
    </row>
    <row r="12" spans="1:21" s="239" customFormat="1" ht="12" x14ac:dyDescent="0.2">
      <c r="A12" s="221"/>
      <c r="B12" s="221"/>
      <c r="C12" s="221"/>
      <c r="D12" s="221"/>
      <c r="E12" s="221"/>
      <c r="F12" s="221"/>
      <c r="G12" s="221"/>
      <c r="H12" s="281"/>
      <c r="I12" s="281"/>
      <c r="J12" s="281"/>
      <c r="K12" s="282"/>
      <c r="L12" s="281"/>
      <c r="M12" s="281"/>
      <c r="N12" s="221"/>
      <c r="O12" s="221"/>
      <c r="P12" s="283"/>
      <c r="Q12" s="283"/>
      <c r="R12" s="284"/>
      <c r="S12" s="285"/>
      <c r="T12" s="284"/>
      <c r="U12" s="286"/>
    </row>
    <row r="13" spans="1:21" s="20" customFormat="1" ht="35.25" x14ac:dyDescent="0.25">
      <c r="A13" s="411">
        <f>COUNTIF(A6:A11,"*")</f>
        <v>2</v>
      </c>
      <c r="B13" s="19"/>
      <c r="D13" s="18"/>
      <c r="E13" s="18"/>
      <c r="F13" s="18"/>
      <c r="H13" s="21"/>
      <c r="I13" s="18"/>
      <c r="J13" s="18"/>
      <c r="K13" s="18"/>
      <c r="L13" s="22"/>
      <c r="M13" s="22"/>
      <c r="N13" s="411">
        <f>COUNTIF(N6:N11,"*")</f>
        <v>3</v>
      </c>
      <c r="O13" s="23"/>
      <c r="P13" s="23"/>
      <c r="Q13" s="23"/>
      <c r="T13" s="516">
        <f>AVERAGE(T6:T11)</f>
        <v>0.7</v>
      </c>
    </row>
    <row r="14" spans="1:21" s="76" customFormat="1" ht="27.75" customHeight="1" x14ac:dyDescent="0.2">
      <c r="A14" s="168" t="s">
        <v>2381</v>
      </c>
      <c r="B14" s="168"/>
      <c r="H14" s="412"/>
      <c r="I14" s="168"/>
      <c r="J14" s="168"/>
      <c r="K14" s="168"/>
      <c r="L14" s="413"/>
      <c r="N14" s="168" t="s">
        <v>2382</v>
      </c>
    </row>
  </sheetData>
  <mergeCells count="49">
    <mergeCell ref="S6:S7"/>
    <mergeCell ref="T6:T7"/>
    <mergeCell ref="U6:U7"/>
    <mergeCell ref="U4:U5"/>
    <mergeCell ref="P6:P7"/>
    <mergeCell ref="Q6:Q7"/>
    <mergeCell ref="R6:R7"/>
    <mergeCell ref="A1:B2"/>
    <mergeCell ref="C1:T1"/>
    <mergeCell ref="C2:T2"/>
    <mergeCell ref="A3:E3"/>
    <mergeCell ref="F3:U3"/>
    <mergeCell ref="A4:B4"/>
    <mergeCell ref="C4:C5"/>
    <mergeCell ref="D4:F4"/>
    <mergeCell ref="G4:G5"/>
    <mergeCell ref="H4:H5"/>
    <mergeCell ref="I4:I5"/>
    <mergeCell ref="P4:Q4"/>
    <mergeCell ref="R4:R5"/>
    <mergeCell ref="S4:S5"/>
    <mergeCell ref="T4:T5"/>
    <mergeCell ref="K4:K5"/>
    <mergeCell ref="L4:L5"/>
    <mergeCell ref="M4:M5"/>
    <mergeCell ref="N4:N5"/>
    <mergeCell ref="J4:J5"/>
    <mergeCell ref="O4:O5"/>
    <mergeCell ref="A6:A8"/>
    <mergeCell ref="C6:C8"/>
    <mergeCell ref="H6:H8"/>
    <mergeCell ref="I6:I8"/>
    <mergeCell ref="J6:J8"/>
    <mergeCell ref="A9:A11"/>
    <mergeCell ref="B9:B11"/>
    <mergeCell ref="C9:C11"/>
    <mergeCell ref="D9:D11"/>
    <mergeCell ref="E9:E11"/>
    <mergeCell ref="F9:F11"/>
    <mergeCell ref="G9:G11"/>
    <mergeCell ref="M6:M8"/>
    <mergeCell ref="N6:N7"/>
    <mergeCell ref="O6:O7"/>
    <mergeCell ref="L6:L8"/>
    <mergeCell ref="H9:H11"/>
    <mergeCell ref="I9:I11"/>
    <mergeCell ref="J9:J11"/>
    <mergeCell ref="L9:L11"/>
    <mergeCell ref="M9:M1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showGridLines="0" zoomScale="60" zoomScaleNormal="60" workbookViewId="0">
      <selection activeCell="O7" sqref="O7"/>
    </sheetView>
  </sheetViews>
  <sheetFormatPr baseColWidth="10" defaultColWidth="11.42578125" defaultRowHeight="15" x14ac:dyDescent="0.25"/>
  <cols>
    <col min="1" max="1" width="30.7109375" style="581" customWidth="1"/>
    <col min="2" max="2" width="19.85546875" style="581" customWidth="1"/>
    <col min="3" max="3" width="18.42578125" style="531" customWidth="1"/>
    <col min="4" max="4" width="18.5703125" style="531" customWidth="1"/>
    <col min="5" max="5" width="22.85546875" style="531" customWidth="1"/>
    <col min="6" max="6" width="26" style="531" customWidth="1"/>
    <col min="7" max="7" width="18.85546875" style="531" customWidth="1"/>
    <col min="8" max="8" width="4.7109375" style="582" customWidth="1"/>
    <col min="9" max="9" width="4.7109375" style="581" customWidth="1"/>
    <col min="10" max="10" width="4.85546875" style="581" customWidth="1"/>
    <col min="11" max="11" width="34.5703125" style="581" customWidth="1"/>
    <col min="12" max="12" width="9.7109375" style="583" customWidth="1"/>
    <col min="13" max="13" width="6" style="531" customWidth="1"/>
    <col min="14" max="14" width="26" style="581" customWidth="1"/>
    <col min="15" max="15" width="19.5703125" style="531" customWidth="1"/>
    <col min="16" max="16" width="10.28515625" style="584" customWidth="1"/>
    <col min="17" max="17" width="13.28515625" style="584" customWidth="1"/>
    <col min="18" max="18" width="17.42578125" style="531" customWidth="1"/>
    <col min="19" max="19" width="15.85546875" style="531" customWidth="1"/>
    <col min="20" max="20" width="20.42578125" style="585" customWidth="1"/>
    <col min="21" max="21" width="65" style="586" customWidth="1"/>
    <col min="22" max="22" width="20.5703125" style="531" customWidth="1"/>
    <col min="23" max="16384" width="11.42578125" style="531"/>
  </cols>
  <sheetData>
    <row r="1" spans="1:23" ht="27.75" customHeight="1" x14ac:dyDescent="0.25">
      <c r="A1" s="1346"/>
      <c r="B1" s="1346"/>
      <c r="C1" s="1378" t="s">
        <v>55</v>
      </c>
      <c r="D1" s="1378"/>
      <c r="E1" s="1378"/>
      <c r="F1" s="1378"/>
      <c r="G1" s="1378"/>
      <c r="H1" s="1378"/>
      <c r="I1" s="1378"/>
      <c r="J1" s="1378"/>
      <c r="K1" s="1378"/>
      <c r="L1" s="1378"/>
      <c r="M1" s="1378"/>
      <c r="N1" s="1378"/>
      <c r="O1" s="1378"/>
      <c r="P1" s="1378"/>
      <c r="Q1" s="1378"/>
      <c r="R1" s="1378"/>
      <c r="S1" s="1378"/>
      <c r="T1" s="1378"/>
      <c r="U1" s="530" t="s">
        <v>56</v>
      </c>
    </row>
    <row r="2" spans="1:23" ht="27.75" customHeight="1" x14ac:dyDescent="0.25">
      <c r="A2" s="1346"/>
      <c r="B2" s="1346"/>
      <c r="C2" s="1378" t="s">
        <v>57</v>
      </c>
      <c r="D2" s="1378"/>
      <c r="E2" s="1378"/>
      <c r="F2" s="1378"/>
      <c r="G2" s="1378"/>
      <c r="H2" s="1378"/>
      <c r="I2" s="1378"/>
      <c r="J2" s="1378"/>
      <c r="K2" s="1378"/>
      <c r="L2" s="1378"/>
      <c r="M2" s="1378"/>
      <c r="N2" s="1378"/>
      <c r="O2" s="1378"/>
      <c r="P2" s="1378"/>
      <c r="Q2" s="1378"/>
      <c r="R2" s="1378"/>
      <c r="S2" s="1378"/>
      <c r="T2" s="1378"/>
      <c r="U2" s="530" t="s">
        <v>58</v>
      </c>
    </row>
    <row r="3" spans="1:23" ht="18.75" customHeight="1" x14ac:dyDescent="0.25">
      <c r="A3" s="1379" t="s">
        <v>1258</v>
      </c>
      <c r="B3" s="1379"/>
      <c r="C3" s="1379"/>
      <c r="D3" s="1379"/>
      <c r="E3" s="1379"/>
      <c r="F3" s="1379" t="s">
        <v>1259</v>
      </c>
      <c r="G3" s="1379"/>
      <c r="H3" s="1379"/>
      <c r="I3" s="1379"/>
      <c r="J3" s="1379"/>
      <c r="K3" s="1379"/>
      <c r="L3" s="1379"/>
      <c r="M3" s="1379"/>
      <c r="N3" s="1379"/>
      <c r="O3" s="1379"/>
      <c r="P3" s="1379"/>
      <c r="Q3" s="1379"/>
      <c r="R3" s="1379"/>
      <c r="S3" s="1379"/>
      <c r="T3" s="1379"/>
      <c r="U3" s="1379"/>
    </row>
    <row r="4" spans="1:23" s="533" customFormat="1" ht="51.75" customHeight="1" x14ac:dyDescent="0.25">
      <c r="A4" s="1375" t="s">
        <v>1260</v>
      </c>
      <c r="B4" s="1375"/>
      <c r="C4" s="1375" t="s">
        <v>1261</v>
      </c>
      <c r="D4" s="1375" t="s">
        <v>1262</v>
      </c>
      <c r="E4" s="1375"/>
      <c r="F4" s="1375"/>
      <c r="G4" s="1375" t="s">
        <v>1263</v>
      </c>
      <c r="H4" s="1377" t="s">
        <v>65</v>
      </c>
      <c r="I4" s="1377" t="s">
        <v>66</v>
      </c>
      <c r="J4" s="1377" t="s">
        <v>67</v>
      </c>
      <c r="K4" s="1375" t="s">
        <v>68</v>
      </c>
      <c r="L4" s="1377" t="s">
        <v>69</v>
      </c>
      <c r="M4" s="1377" t="s">
        <v>70</v>
      </c>
      <c r="N4" s="1375" t="s">
        <v>71</v>
      </c>
      <c r="O4" s="1375" t="s">
        <v>72</v>
      </c>
      <c r="P4" s="1375" t="s">
        <v>73</v>
      </c>
      <c r="Q4" s="1375"/>
      <c r="R4" s="1375" t="s">
        <v>74</v>
      </c>
      <c r="S4" s="1375" t="s">
        <v>75</v>
      </c>
      <c r="T4" s="1376" t="s">
        <v>76</v>
      </c>
      <c r="U4" s="1375" t="s">
        <v>77</v>
      </c>
      <c r="V4" s="532"/>
      <c r="W4" s="1374"/>
    </row>
    <row r="5" spans="1:23" s="533" customFormat="1" ht="105" customHeight="1" x14ac:dyDescent="0.25">
      <c r="A5" s="534" t="s">
        <v>1264</v>
      </c>
      <c r="B5" s="534" t="s">
        <v>1265</v>
      </c>
      <c r="C5" s="1375"/>
      <c r="D5" s="535" t="s">
        <v>177</v>
      </c>
      <c r="E5" s="535" t="s">
        <v>178</v>
      </c>
      <c r="F5" s="535" t="s">
        <v>178</v>
      </c>
      <c r="G5" s="1375"/>
      <c r="H5" s="1377"/>
      <c r="I5" s="1377"/>
      <c r="J5" s="1377"/>
      <c r="K5" s="1375"/>
      <c r="L5" s="1377"/>
      <c r="M5" s="1377"/>
      <c r="N5" s="1375"/>
      <c r="O5" s="1375"/>
      <c r="P5" s="534" t="s">
        <v>82</v>
      </c>
      <c r="Q5" s="534" t="s">
        <v>83</v>
      </c>
      <c r="R5" s="1375"/>
      <c r="S5" s="1375"/>
      <c r="T5" s="1376"/>
      <c r="U5" s="1375"/>
      <c r="V5" s="532"/>
      <c r="W5" s="1374"/>
    </row>
    <row r="6" spans="1:23" ht="147.75" customHeight="1" x14ac:dyDescent="0.25">
      <c r="A6" s="1342" t="s">
        <v>1266</v>
      </c>
      <c r="B6" s="1342" t="s">
        <v>1267</v>
      </c>
      <c r="C6" s="1342" t="s">
        <v>1268</v>
      </c>
      <c r="D6" s="1346" t="s">
        <v>1269</v>
      </c>
      <c r="E6" s="536" t="s">
        <v>1270</v>
      </c>
      <c r="F6" s="536" t="s">
        <v>1271</v>
      </c>
      <c r="G6" s="1342" t="s">
        <v>1272</v>
      </c>
      <c r="H6" s="1344" t="s">
        <v>1273</v>
      </c>
      <c r="I6" s="1344" t="s">
        <v>92</v>
      </c>
      <c r="J6" s="1344" t="s">
        <v>327</v>
      </c>
      <c r="K6" s="536" t="s">
        <v>1274</v>
      </c>
      <c r="L6" s="1344" t="s">
        <v>1275</v>
      </c>
      <c r="M6" s="1344" t="s">
        <v>245</v>
      </c>
      <c r="N6" s="536"/>
      <c r="O6" s="537"/>
      <c r="P6" s="536"/>
      <c r="Q6" s="536"/>
      <c r="R6" s="536"/>
      <c r="S6" s="538"/>
      <c r="T6" s="539"/>
      <c r="U6" s="530"/>
    </row>
    <row r="7" spans="1:23" ht="294.75" customHeight="1" x14ac:dyDescent="0.25">
      <c r="A7" s="1343"/>
      <c r="B7" s="1343"/>
      <c r="C7" s="1343"/>
      <c r="D7" s="1346"/>
      <c r="E7" s="536" t="s">
        <v>1276</v>
      </c>
      <c r="F7" s="536" t="s">
        <v>1277</v>
      </c>
      <c r="G7" s="1343"/>
      <c r="H7" s="1345"/>
      <c r="I7" s="1345"/>
      <c r="J7" s="1345"/>
      <c r="K7" s="536" t="s">
        <v>1278</v>
      </c>
      <c r="L7" s="1345"/>
      <c r="M7" s="1345"/>
      <c r="N7" s="537"/>
      <c r="O7" s="536"/>
      <c r="P7" s="536"/>
      <c r="Q7" s="536"/>
      <c r="R7" s="536"/>
      <c r="S7" s="540"/>
      <c r="T7" s="541"/>
      <c r="U7" s="530"/>
      <c r="V7" s="542"/>
    </row>
    <row r="8" spans="1:23" ht="33.75" customHeight="1" x14ac:dyDescent="0.25">
      <c r="A8" s="1343"/>
      <c r="B8" s="1343"/>
      <c r="C8" s="1343"/>
      <c r="D8" s="1346" t="s">
        <v>1279</v>
      </c>
      <c r="E8" s="1346" t="s">
        <v>1280</v>
      </c>
      <c r="F8" s="1346"/>
      <c r="G8" s="1343"/>
      <c r="H8" s="1345"/>
      <c r="I8" s="1345"/>
      <c r="J8" s="1345"/>
      <c r="K8" s="1342" t="s">
        <v>1281</v>
      </c>
      <c r="L8" s="1345"/>
      <c r="M8" s="1345"/>
      <c r="N8" s="1346" t="s">
        <v>1282</v>
      </c>
      <c r="O8" s="1346" t="s">
        <v>1283</v>
      </c>
      <c r="P8" s="1373" t="s">
        <v>1284</v>
      </c>
      <c r="Q8" s="1346" t="s">
        <v>145</v>
      </c>
      <c r="R8" s="1346" t="s">
        <v>1285</v>
      </c>
      <c r="S8" s="1346">
        <v>1</v>
      </c>
      <c r="T8" s="1372">
        <v>1</v>
      </c>
      <c r="U8" s="1351" t="s">
        <v>2559</v>
      </c>
    </row>
    <row r="9" spans="1:23" x14ac:dyDescent="0.25">
      <c r="A9" s="1343"/>
      <c r="B9" s="1343"/>
      <c r="C9" s="1343"/>
      <c r="D9" s="1346"/>
      <c r="E9" s="1346"/>
      <c r="F9" s="1346"/>
      <c r="G9" s="1343"/>
      <c r="H9" s="1345"/>
      <c r="I9" s="1345"/>
      <c r="J9" s="1345"/>
      <c r="K9" s="1343"/>
      <c r="L9" s="1345"/>
      <c r="M9" s="1345"/>
      <c r="N9" s="1346"/>
      <c r="O9" s="1346"/>
      <c r="P9" s="1346"/>
      <c r="Q9" s="1346"/>
      <c r="R9" s="1346"/>
      <c r="S9" s="1346"/>
      <c r="T9" s="1368"/>
      <c r="U9" s="1351"/>
    </row>
    <row r="10" spans="1:23" ht="326.25" customHeight="1" x14ac:dyDescent="0.25">
      <c r="A10" s="1343"/>
      <c r="B10" s="1343"/>
      <c r="C10" s="1343"/>
      <c r="D10" s="1346"/>
      <c r="E10" s="1346"/>
      <c r="F10" s="1346"/>
      <c r="G10" s="1343"/>
      <c r="H10" s="1345"/>
      <c r="I10" s="1345"/>
      <c r="J10" s="1345"/>
      <c r="K10" s="1333"/>
      <c r="L10" s="1345"/>
      <c r="M10" s="1345"/>
      <c r="N10" s="1346"/>
      <c r="O10" s="1346"/>
      <c r="P10" s="1346"/>
      <c r="Q10" s="1346"/>
      <c r="R10" s="1346"/>
      <c r="S10" s="1346"/>
      <c r="T10" s="1368"/>
      <c r="U10" s="1351"/>
    </row>
    <row r="11" spans="1:23" ht="85.5" customHeight="1" x14ac:dyDescent="0.25">
      <c r="A11" s="1343"/>
      <c r="B11" s="1343"/>
      <c r="C11" s="1343"/>
      <c r="D11" s="536" t="s">
        <v>1286</v>
      </c>
      <c r="E11" s="536" t="s">
        <v>1287</v>
      </c>
      <c r="F11" s="536"/>
      <c r="G11" s="1343"/>
      <c r="H11" s="1345"/>
      <c r="I11" s="1345"/>
      <c r="J11" s="1345"/>
      <c r="K11" s="536" t="s">
        <v>1288</v>
      </c>
      <c r="L11" s="1345"/>
      <c r="M11" s="1345"/>
      <c r="N11" s="540"/>
      <c r="O11" s="540"/>
      <c r="P11" s="540"/>
      <c r="Q11" s="540"/>
      <c r="R11" s="540"/>
      <c r="S11" s="543"/>
      <c r="T11" s="541"/>
      <c r="U11" s="530"/>
      <c r="V11" s="1357"/>
    </row>
    <row r="12" spans="1:23" ht="169.5" customHeight="1" x14ac:dyDescent="0.25">
      <c r="A12" s="1343"/>
      <c r="B12" s="1343"/>
      <c r="C12" s="1343"/>
      <c r="D12" s="536" t="s">
        <v>1289</v>
      </c>
      <c r="E12" s="536" t="s">
        <v>1290</v>
      </c>
      <c r="F12" s="540"/>
      <c r="G12" s="1343"/>
      <c r="H12" s="1345"/>
      <c r="I12" s="1345"/>
      <c r="J12" s="1345"/>
      <c r="K12" s="536" t="s">
        <v>1291</v>
      </c>
      <c r="L12" s="1345"/>
      <c r="M12" s="1345"/>
      <c r="N12" s="536"/>
      <c r="O12" s="540"/>
      <c r="P12" s="540"/>
      <c r="Q12" s="544"/>
      <c r="R12" s="540"/>
      <c r="S12" s="543"/>
      <c r="T12" s="541"/>
      <c r="U12" s="530"/>
      <c r="V12" s="1357"/>
    </row>
    <row r="13" spans="1:23" ht="180.75" customHeight="1" x14ac:dyDescent="0.25">
      <c r="A13" s="1343"/>
      <c r="B13" s="1343"/>
      <c r="C13" s="1343"/>
      <c r="D13" s="1342" t="s">
        <v>2914</v>
      </c>
      <c r="E13" s="1342" t="s">
        <v>1292</v>
      </c>
      <c r="F13" s="1342" t="s">
        <v>1293</v>
      </c>
      <c r="G13" s="1343"/>
      <c r="H13" s="1345"/>
      <c r="I13" s="1345"/>
      <c r="J13" s="1345"/>
      <c r="K13" s="1342"/>
      <c r="L13" s="1345"/>
      <c r="M13" s="1345"/>
      <c r="N13" s="536" t="s">
        <v>1294</v>
      </c>
      <c r="O13" s="536" t="s">
        <v>1295</v>
      </c>
      <c r="P13" s="536" t="s">
        <v>356</v>
      </c>
      <c r="Q13" s="536" t="s">
        <v>145</v>
      </c>
      <c r="R13" s="536" t="s">
        <v>1296</v>
      </c>
      <c r="S13" s="538">
        <v>0.3</v>
      </c>
      <c r="T13" s="541">
        <v>1</v>
      </c>
      <c r="U13" s="530" t="s">
        <v>2560</v>
      </c>
      <c r="V13" s="1357"/>
    </row>
    <row r="14" spans="1:23" ht="165" customHeight="1" x14ac:dyDescent="0.25">
      <c r="A14" s="1343"/>
      <c r="B14" s="1343"/>
      <c r="C14" s="1343"/>
      <c r="D14" s="1343"/>
      <c r="E14" s="1343"/>
      <c r="F14" s="1343"/>
      <c r="G14" s="1343"/>
      <c r="H14" s="1345"/>
      <c r="I14" s="1345"/>
      <c r="J14" s="1345"/>
      <c r="K14" s="1343"/>
      <c r="L14" s="1345"/>
      <c r="M14" s="1345"/>
      <c r="N14" s="536" t="s">
        <v>1297</v>
      </c>
      <c r="O14" s="536" t="s">
        <v>1298</v>
      </c>
      <c r="P14" s="545" t="s">
        <v>356</v>
      </c>
      <c r="Q14" s="536" t="s">
        <v>145</v>
      </c>
      <c r="R14" s="536" t="s">
        <v>1299</v>
      </c>
      <c r="S14" s="538">
        <v>0.1</v>
      </c>
      <c r="T14" s="541">
        <v>1</v>
      </c>
      <c r="U14" s="530" t="s">
        <v>2561</v>
      </c>
      <c r="V14" s="542"/>
    </row>
    <row r="15" spans="1:23" ht="167.25" customHeight="1" x14ac:dyDescent="0.25">
      <c r="A15" s="1342" t="s">
        <v>1300</v>
      </c>
      <c r="B15" s="1342" t="s">
        <v>1301</v>
      </c>
      <c r="C15" s="1342" t="s">
        <v>1302</v>
      </c>
      <c r="D15" s="536" t="s">
        <v>1303</v>
      </c>
      <c r="E15" s="536" t="s">
        <v>1304</v>
      </c>
      <c r="F15" s="536"/>
      <c r="G15" s="1346" t="s">
        <v>1321</v>
      </c>
      <c r="H15" s="1347" t="s">
        <v>91</v>
      </c>
      <c r="I15" s="1347" t="s">
        <v>92</v>
      </c>
      <c r="J15" s="1347" t="s">
        <v>187</v>
      </c>
      <c r="K15" s="536" t="s">
        <v>1305</v>
      </c>
      <c r="L15" s="1347" t="s">
        <v>1306</v>
      </c>
      <c r="M15" s="1347" t="s">
        <v>1307</v>
      </c>
      <c r="N15" s="1342"/>
      <c r="O15" s="1342"/>
      <c r="P15" s="1342"/>
      <c r="Q15" s="1342"/>
      <c r="R15" s="1342"/>
      <c r="S15" s="1342"/>
      <c r="T15" s="1368"/>
      <c r="U15" s="1351"/>
      <c r="V15" s="1357"/>
    </row>
    <row r="16" spans="1:23" ht="60" x14ac:dyDescent="0.25">
      <c r="A16" s="1343"/>
      <c r="B16" s="1343"/>
      <c r="C16" s="1343"/>
      <c r="D16" s="536" t="s">
        <v>1308</v>
      </c>
      <c r="E16" s="536"/>
      <c r="F16" s="536"/>
      <c r="G16" s="1346"/>
      <c r="H16" s="1347"/>
      <c r="I16" s="1347"/>
      <c r="J16" s="1347"/>
      <c r="K16" s="536" t="s">
        <v>1309</v>
      </c>
      <c r="L16" s="1347"/>
      <c r="M16" s="1347"/>
      <c r="N16" s="1333"/>
      <c r="O16" s="1333"/>
      <c r="P16" s="1333"/>
      <c r="Q16" s="1333"/>
      <c r="R16" s="1333"/>
      <c r="S16" s="1333"/>
      <c r="T16" s="1368"/>
      <c r="U16" s="1351"/>
      <c r="V16" s="1357"/>
    </row>
    <row r="17" spans="1:23" ht="33.75" customHeight="1" x14ac:dyDescent="0.25">
      <c r="A17" s="1343"/>
      <c r="B17" s="1343"/>
      <c r="C17" s="1343"/>
      <c r="D17" s="1346" t="s">
        <v>1310</v>
      </c>
      <c r="E17" s="536" t="s">
        <v>1311</v>
      </c>
      <c r="F17" s="1346"/>
      <c r="G17" s="1346"/>
      <c r="H17" s="1347"/>
      <c r="I17" s="1347"/>
      <c r="J17" s="1347"/>
      <c r="K17" s="546" t="s">
        <v>1312</v>
      </c>
      <c r="L17" s="1347"/>
      <c r="M17" s="1347"/>
      <c r="N17" s="536"/>
      <c r="O17" s="536"/>
      <c r="P17" s="536"/>
      <c r="Q17" s="536"/>
      <c r="R17" s="536"/>
      <c r="S17" s="538"/>
      <c r="T17" s="541"/>
      <c r="U17" s="547"/>
      <c r="V17" s="1357"/>
    </row>
    <row r="18" spans="1:23" ht="218.25" customHeight="1" x14ac:dyDescent="0.25">
      <c r="A18" s="1343"/>
      <c r="B18" s="1343"/>
      <c r="C18" s="1343"/>
      <c r="D18" s="1346"/>
      <c r="E18" s="548" t="s">
        <v>1313</v>
      </c>
      <c r="F18" s="1346"/>
      <c r="G18" s="1346"/>
      <c r="H18" s="1347"/>
      <c r="I18" s="1347"/>
      <c r="J18" s="1347"/>
      <c r="K18" s="536"/>
      <c r="L18" s="1347"/>
      <c r="M18" s="1347"/>
      <c r="N18" s="536" t="s">
        <v>1314</v>
      </c>
      <c r="O18" s="536" t="s">
        <v>1315</v>
      </c>
      <c r="P18" s="536" t="s">
        <v>1284</v>
      </c>
      <c r="Q18" s="536" t="s">
        <v>145</v>
      </c>
      <c r="R18" s="536" t="s">
        <v>1316</v>
      </c>
      <c r="S18" s="538">
        <v>0.7</v>
      </c>
      <c r="T18" s="541">
        <v>1</v>
      </c>
      <c r="U18" s="530" t="s">
        <v>2562</v>
      </c>
      <c r="V18" s="542"/>
    </row>
    <row r="19" spans="1:23" ht="159" customHeight="1" x14ac:dyDescent="0.25">
      <c r="A19" s="1343"/>
      <c r="B19" s="1343"/>
      <c r="C19" s="1343"/>
      <c r="D19" s="1346"/>
      <c r="E19" s="536" t="s">
        <v>1317</v>
      </c>
      <c r="F19" s="1346"/>
      <c r="G19" s="1346"/>
      <c r="H19" s="1347"/>
      <c r="I19" s="1347"/>
      <c r="J19" s="1347"/>
      <c r="K19" s="549" t="s">
        <v>1318</v>
      </c>
      <c r="L19" s="1347"/>
      <c r="M19" s="1347"/>
      <c r="N19" s="536"/>
      <c r="O19" s="536"/>
      <c r="P19" s="536"/>
      <c r="Q19" s="536"/>
      <c r="R19" s="536"/>
      <c r="S19" s="538"/>
      <c r="T19" s="550"/>
      <c r="U19" s="530"/>
    </row>
    <row r="20" spans="1:23" ht="155.25" customHeight="1" x14ac:dyDescent="0.25">
      <c r="A20" s="1343"/>
      <c r="B20" s="1343"/>
      <c r="C20" s="1343"/>
      <c r="D20" s="1346" t="s">
        <v>1319</v>
      </c>
      <c r="E20" s="1346" t="s">
        <v>1320</v>
      </c>
      <c r="F20" s="1346"/>
      <c r="G20" s="1346" t="s">
        <v>1321</v>
      </c>
      <c r="H20" s="1347" t="s">
        <v>91</v>
      </c>
      <c r="I20" s="1347" t="s">
        <v>92</v>
      </c>
      <c r="J20" s="1347" t="s">
        <v>187</v>
      </c>
      <c r="K20" s="536" t="s">
        <v>1322</v>
      </c>
      <c r="L20" s="1347" t="s">
        <v>1306</v>
      </c>
      <c r="M20" s="1347" t="s">
        <v>1307</v>
      </c>
      <c r="N20" s="536"/>
      <c r="P20" s="540"/>
      <c r="Q20" s="540"/>
      <c r="R20" s="536"/>
      <c r="S20" s="536"/>
      <c r="T20" s="541"/>
      <c r="U20" s="530"/>
      <c r="V20" s="551"/>
    </row>
    <row r="21" spans="1:23" ht="217.5" customHeight="1" x14ac:dyDescent="0.25">
      <c r="A21" s="1343"/>
      <c r="B21" s="1343"/>
      <c r="C21" s="1343"/>
      <c r="D21" s="1346"/>
      <c r="E21" s="1346"/>
      <c r="F21" s="1346"/>
      <c r="G21" s="1346"/>
      <c r="H21" s="1347"/>
      <c r="I21" s="1347"/>
      <c r="J21" s="1347"/>
      <c r="K21" s="536" t="s">
        <v>1323</v>
      </c>
      <c r="L21" s="1347"/>
      <c r="M21" s="1347"/>
      <c r="N21" s="536" t="s">
        <v>1324</v>
      </c>
      <c r="O21" s="536" t="s">
        <v>1325</v>
      </c>
      <c r="P21" s="536" t="s">
        <v>1284</v>
      </c>
      <c r="Q21" s="536" t="s">
        <v>145</v>
      </c>
      <c r="R21" s="536" t="s">
        <v>1326</v>
      </c>
      <c r="S21" s="537">
        <v>1</v>
      </c>
      <c r="T21" s="541">
        <v>1</v>
      </c>
      <c r="U21" s="552" t="s">
        <v>2563</v>
      </c>
      <c r="V21" s="551"/>
    </row>
    <row r="22" spans="1:23" ht="138" customHeight="1" x14ac:dyDescent="0.25">
      <c r="A22" s="1343"/>
      <c r="B22" s="1343"/>
      <c r="C22" s="1343"/>
      <c r="D22" s="1342" t="s">
        <v>1327</v>
      </c>
      <c r="E22" s="1342" t="s">
        <v>1328</v>
      </c>
      <c r="F22" s="1342" t="s">
        <v>1329</v>
      </c>
      <c r="G22" s="1346"/>
      <c r="H22" s="1347"/>
      <c r="I22" s="1347"/>
      <c r="J22" s="1347"/>
      <c r="K22" s="1342" t="s">
        <v>1330</v>
      </c>
      <c r="L22" s="1347"/>
      <c r="M22" s="1347"/>
      <c r="N22" s="536" t="s">
        <v>1331</v>
      </c>
      <c r="O22" s="536" t="s">
        <v>1332</v>
      </c>
      <c r="P22" s="536" t="s">
        <v>356</v>
      </c>
      <c r="Q22" s="536" t="s">
        <v>145</v>
      </c>
      <c r="R22" s="553" t="s">
        <v>1333</v>
      </c>
      <c r="S22" s="553" t="s">
        <v>1334</v>
      </c>
      <c r="T22" s="541">
        <v>1</v>
      </c>
      <c r="U22" s="552" t="s">
        <v>2915</v>
      </c>
      <c r="V22" s="551"/>
    </row>
    <row r="23" spans="1:23" ht="184.5" customHeight="1" x14ac:dyDescent="0.25">
      <c r="A23" s="1343"/>
      <c r="B23" s="1343"/>
      <c r="C23" s="1343"/>
      <c r="D23" s="1333"/>
      <c r="E23" s="1333"/>
      <c r="F23" s="1333"/>
      <c r="G23" s="1346"/>
      <c r="H23" s="1347"/>
      <c r="I23" s="1347"/>
      <c r="J23" s="1347"/>
      <c r="K23" s="1333"/>
      <c r="L23" s="1347"/>
      <c r="M23" s="1347"/>
      <c r="N23" s="536" t="s">
        <v>1335</v>
      </c>
      <c r="O23" s="536" t="s">
        <v>1336</v>
      </c>
      <c r="P23" s="536" t="s">
        <v>1284</v>
      </c>
      <c r="Q23" s="536" t="s">
        <v>145</v>
      </c>
      <c r="R23" s="553" t="s">
        <v>1337</v>
      </c>
      <c r="S23" s="553" t="s">
        <v>1338</v>
      </c>
      <c r="T23" s="541">
        <v>1</v>
      </c>
      <c r="U23" s="552" t="s">
        <v>2564</v>
      </c>
      <c r="V23" s="554"/>
      <c r="W23" s="546"/>
    </row>
    <row r="24" spans="1:23" ht="57.75" customHeight="1" x14ac:dyDescent="0.25">
      <c r="A24" s="1343"/>
      <c r="B24" s="1343"/>
      <c r="C24" s="1343"/>
      <c r="D24" s="1346" t="s">
        <v>1339</v>
      </c>
      <c r="E24" s="1346" t="s">
        <v>1340</v>
      </c>
      <c r="F24" s="1346" t="s">
        <v>1341</v>
      </c>
      <c r="G24" s="1346"/>
      <c r="H24" s="1347"/>
      <c r="I24" s="1347"/>
      <c r="J24" s="1347"/>
      <c r="K24" s="1346" t="s">
        <v>1342</v>
      </c>
      <c r="L24" s="1347"/>
      <c r="M24" s="1347"/>
      <c r="N24" s="1346"/>
      <c r="O24" s="1346"/>
      <c r="P24" s="1342"/>
      <c r="Q24" s="1342"/>
      <c r="R24" s="1367"/>
      <c r="S24" s="1367"/>
      <c r="T24" s="1368"/>
      <c r="U24" s="1351"/>
      <c r="V24" s="1371"/>
    </row>
    <row r="25" spans="1:23" ht="31.5" customHeight="1" x14ac:dyDescent="0.25">
      <c r="A25" s="1343"/>
      <c r="B25" s="1343"/>
      <c r="C25" s="1343"/>
      <c r="D25" s="1346"/>
      <c r="E25" s="1346"/>
      <c r="F25" s="1346"/>
      <c r="G25" s="1346"/>
      <c r="H25" s="1347"/>
      <c r="I25" s="1347"/>
      <c r="J25" s="1347"/>
      <c r="K25" s="1346"/>
      <c r="L25" s="1347"/>
      <c r="M25" s="1347"/>
      <c r="N25" s="1346"/>
      <c r="O25" s="1346"/>
      <c r="P25" s="1333"/>
      <c r="Q25" s="1333"/>
      <c r="R25" s="1367"/>
      <c r="S25" s="1367"/>
      <c r="T25" s="1368"/>
      <c r="U25" s="1351"/>
      <c r="V25" s="1371"/>
    </row>
    <row r="26" spans="1:23" ht="51" customHeight="1" x14ac:dyDescent="0.25">
      <c r="A26" s="1343"/>
      <c r="B26" s="1343"/>
      <c r="C26" s="1343"/>
      <c r="D26" s="1346" t="s">
        <v>1343</v>
      </c>
      <c r="E26" s="1346" t="s">
        <v>1340</v>
      </c>
      <c r="F26" s="1346"/>
      <c r="G26" s="1346"/>
      <c r="H26" s="1347"/>
      <c r="I26" s="1347"/>
      <c r="J26" s="1347"/>
      <c r="K26" s="1346" t="s">
        <v>1344</v>
      </c>
      <c r="L26" s="1347"/>
      <c r="M26" s="1347"/>
      <c r="N26" s="1346" t="s">
        <v>1345</v>
      </c>
      <c r="O26" s="1346" t="s">
        <v>1346</v>
      </c>
      <c r="P26" s="1342" t="s">
        <v>356</v>
      </c>
      <c r="Q26" s="1342" t="s">
        <v>145</v>
      </c>
      <c r="R26" s="1346" t="s">
        <v>1347</v>
      </c>
      <c r="S26" s="1346">
        <v>1</v>
      </c>
      <c r="T26" s="1369">
        <v>1</v>
      </c>
      <c r="U26" s="1351" t="s">
        <v>2565</v>
      </c>
      <c r="V26" s="551"/>
    </row>
    <row r="27" spans="1:23" ht="63.75" customHeight="1" x14ac:dyDescent="0.25">
      <c r="A27" s="1343"/>
      <c r="B27" s="1343"/>
      <c r="C27" s="1343"/>
      <c r="D27" s="1346"/>
      <c r="E27" s="1346"/>
      <c r="F27" s="1346"/>
      <c r="G27" s="1346"/>
      <c r="H27" s="1347"/>
      <c r="I27" s="1347"/>
      <c r="J27" s="1347"/>
      <c r="K27" s="1346"/>
      <c r="L27" s="1347"/>
      <c r="M27" s="1347"/>
      <c r="N27" s="1346"/>
      <c r="O27" s="1346"/>
      <c r="P27" s="1343"/>
      <c r="Q27" s="1343"/>
      <c r="R27" s="1346"/>
      <c r="S27" s="1346"/>
      <c r="T27" s="1369"/>
      <c r="U27" s="1351"/>
      <c r="V27" s="551"/>
    </row>
    <row r="28" spans="1:23" ht="30" customHeight="1" x14ac:dyDescent="0.25">
      <c r="A28" s="1333"/>
      <c r="B28" s="1333"/>
      <c r="C28" s="1333"/>
      <c r="D28" s="1346"/>
      <c r="E28" s="1346"/>
      <c r="F28" s="1346"/>
      <c r="G28" s="1346"/>
      <c r="H28" s="1347"/>
      <c r="I28" s="1347"/>
      <c r="J28" s="1347"/>
      <c r="K28" s="1346"/>
      <c r="L28" s="1347"/>
      <c r="M28" s="1347"/>
      <c r="N28" s="1346"/>
      <c r="O28" s="1346"/>
      <c r="P28" s="1333"/>
      <c r="Q28" s="1333"/>
      <c r="R28" s="1346"/>
      <c r="S28" s="1346"/>
      <c r="T28" s="1369"/>
      <c r="U28" s="1351"/>
      <c r="V28" s="551"/>
    </row>
    <row r="29" spans="1:23" ht="118.5" customHeight="1" x14ac:dyDescent="0.25">
      <c r="A29" s="1346" t="s">
        <v>1348</v>
      </c>
      <c r="B29" s="1346" t="s">
        <v>1349</v>
      </c>
      <c r="C29" s="1346" t="s">
        <v>1350</v>
      </c>
      <c r="D29" s="536" t="s">
        <v>1351</v>
      </c>
      <c r="E29" s="536"/>
      <c r="F29" s="536"/>
      <c r="G29" s="1346" t="s">
        <v>1352</v>
      </c>
      <c r="H29" s="1347" t="s">
        <v>341</v>
      </c>
      <c r="I29" s="1347" t="s">
        <v>141</v>
      </c>
      <c r="J29" s="1347" t="s">
        <v>342</v>
      </c>
      <c r="K29" s="1346" t="s">
        <v>1353</v>
      </c>
      <c r="L29" s="1347" t="s">
        <v>1275</v>
      </c>
      <c r="M29" s="1347" t="s">
        <v>245</v>
      </c>
      <c r="N29" s="1346"/>
      <c r="O29" s="1346"/>
      <c r="P29" s="1367"/>
      <c r="Q29" s="1367"/>
      <c r="R29" s="1367"/>
      <c r="S29" s="1367"/>
      <c r="T29" s="1368"/>
      <c r="U29" s="1370"/>
      <c r="V29" s="1357"/>
    </row>
    <row r="30" spans="1:23" ht="117" customHeight="1" x14ac:dyDescent="0.25">
      <c r="A30" s="1346"/>
      <c r="B30" s="1346"/>
      <c r="C30" s="1346"/>
      <c r="D30" s="536" t="s">
        <v>1354</v>
      </c>
      <c r="E30" s="536"/>
      <c r="F30" s="536"/>
      <c r="G30" s="1346"/>
      <c r="H30" s="1347"/>
      <c r="I30" s="1347"/>
      <c r="J30" s="1347"/>
      <c r="K30" s="1346"/>
      <c r="L30" s="1347"/>
      <c r="M30" s="1347"/>
      <c r="N30" s="1346"/>
      <c r="O30" s="1346"/>
      <c r="P30" s="1367"/>
      <c r="Q30" s="1367"/>
      <c r="R30" s="1367"/>
      <c r="S30" s="1367"/>
      <c r="T30" s="1368"/>
      <c r="U30" s="1370"/>
      <c r="V30" s="1357"/>
    </row>
    <row r="31" spans="1:23" ht="81.75" customHeight="1" x14ac:dyDescent="0.25">
      <c r="A31" s="1346"/>
      <c r="B31" s="1346"/>
      <c r="C31" s="1346"/>
      <c r="D31" s="536" t="s">
        <v>1355</v>
      </c>
      <c r="E31" s="536" t="s">
        <v>1356</v>
      </c>
      <c r="F31" s="536"/>
      <c r="G31" s="1346"/>
      <c r="H31" s="1347"/>
      <c r="I31" s="1347"/>
      <c r="J31" s="1347"/>
      <c r="K31" s="536" t="s">
        <v>1357</v>
      </c>
      <c r="L31" s="1347"/>
      <c r="M31" s="1347"/>
      <c r="N31" s="536"/>
      <c r="O31" s="536"/>
      <c r="P31" s="553"/>
      <c r="Q31" s="553"/>
      <c r="R31" s="553"/>
      <c r="S31" s="553"/>
      <c r="T31" s="541"/>
      <c r="U31" s="530"/>
      <c r="V31" s="551"/>
    </row>
    <row r="32" spans="1:23" ht="186" customHeight="1" x14ac:dyDescent="0.25">
      <c r="A32" s="1346"/>
      <c r="B32" s="1346"/>
      <c r="C32" s="1346"/>
      <c r="D32" s="1342" t="s">
        <v>1358</v>
      </c>
      <c r="E32" s="1342" t="s">
        <v>1359</v>
      </c>
      <c r="F32" s="1342"/>
      <c r="G32" s="1346"/>
      <c r="H32" s="1347"/>
      <c r="I32" s="1347"/>
      <c r="J32" s="1347"/>
      <c r="K32" s="1342" t="s">
        <v>1360</v>
      </c>
      <c r="L32" s="1347"/>
      <c r="M32" s="1347"/>
      <c r="N32" s="536" t="s">
        <v>1361</v>
      </c>
      <c r="O32" s="536" t="s">
        <v>1362</v>
      </c>
      <c r="P32" s="553" t="s">
        <v>1284</v>
      </c>
      <c r="Q32" s="553" t="s">
        <v>145</v>
      </c>
      <c r="R32" s="536" t="s">
        <v>304</v>
      </c>
      <c r="S32" s="536" t="s">
        <v>1363</v>
      </c>
      <c r="T32" s="541">
        <v>1</v>
      </c>
      <c r="U32" s="540" t="s">
        <v>2916</v>
      </c>
      <c r="V32" s="551"/>
    </row>
    <row r="33" spans="1:22" ht="177.75" customHeight="1" x14ac:dyDescent="0.25">
      <c r="A33" s="1346"/>
      <c r="B33" s="1346"/>
      <c r="C33" s="1346"/>
      <c r="D33" s="1333"/>
      <c r="E33" s="1333"/>
      <c r="F33" s="1333"/>
      <c r="G33" s="1346"/>
      <c r="H33" s="1347"/>
      <c r="I33" s="1347"/>
      <c r="J33" s="1347"/>
      <c r="K33" s="1333"/>
      <c r="L33" s="1347"/>
      <c r="M33" s="1347"/>
      <c r="N33" s="553" t="s">
        <v>1364</v>
      </c>
      <c r="O33" s="536" t="s">
        <v>1365</v>
      </c>
      <c r="P33" s="553" t="s">
        <v>1284</v>
      </c>
      <c r="Q33" s="553" t="s">
        <v>145</v>
      </c>
      <c r="R33" s="536" t="s">
        <v>2917</v>
      </c>
      <c r="S33" s="553" t="s">
        <v>1334</v>
      </c>
      <c r="T33" s="541">
        <v>1</v>
      </c>
      <c r="U33" s="540" t="s">
        <v>2918</v>
      </c>
      <c r="V33" s="551"/>
    </row>
    <row r="34" spans="1:22" ht="85.5" customHeight="1" x14ac:dyDescent="0.25">
      <c r="A34" s="1346" t="s">
        <v>1366</v>
      </c>
      <c r="B34" s="1346" t="s">
        <v>1367</v>
      </c>
      <c r="C34" s="1346" t="s">
        <v>1368</v>
      </c>
      <c r="D34" s="1346" t="s">
        <v>1369</v>
      </c>
      <c r="E34" s="1346" t="s">
        <v>1370</v>
      </c>
      <c r="F34" s="1346" t="s">
        <v>1371</v>
      </c>
      <c r="G34" s="1346" t="s">
        <v>1372</v>
      </c>
      <c r="H34" s="1347" t="s">
        <v>91</v>
      </c>
      <c r="I34" s="1347" t="s">
        <v>215</v>
      </c>
      <c r="J34" s="1347" t="s">
        <v>216</v>
      </c>
      <c r="K34" s="536" t="s">
        <v>2919</v>
      </c>
      <c r="L34" s="1347" t="s">
        <v>1373</v>
      </c>
      <c r="M34" s="1347" t="s">
        <v>785</v>
      </c>
      <c r="N34" s="1342"/>
      <c r="O34" s="1342"/>
      <c r="P34" s="1361"/>
      <c r="Q34" s="1361"/>
      <c r="R34" s="1342"/>
      <c r="S34" s="1358"/>
      <c r="T34" s="1359"/>
      <c r="U34" s="1354"/>
    </row>
    <row r="35" spans="1:22" ht="102.75" customHeight="1" x14ac:dyDescent="0.25">
      <c r="A35" s="1346"/>
      <c r="B35" s="1346"/>
      <c r="C35" s="1346"/>
      <c r="D35" s="1346"/>
      <c r="E35" s="1346"/>
      <c r="F35" s="1346"/>
      <c r="G35" s="1346"/>
      <c r="H35" s="1347"/>
      <c r="I35" s="1347"/>
      <c r="J35" s="1347"/>
      <c r="K35" s="536" t="s">
        <v>1374</v>
      </c>
      <c r="L35" s="1347"/>
      <c r="M35" s="1347"/>
      <c r="N35" s="1333"/>
      <c r="O35" s="1333"/>
      <c r="P35" s="1337"/>
      <c r="Q35" s="1337"/>
      <c r="R35" s="1333"/>
      <c r="S35" s="1366"/>
      <c r="T35" s="1360"/>
      <c r="U35" s="1355"/>
      <c r="V35" s="551"/>
    </row>
    <row r="36" spans="1:22" ht="53.25" customHeight="1" x14ac:dyDescent="0.25">
      <c r="A36" s="1346"/>
      <c r="B36" s="1346"/>
      <c r="C36" s="1346"/>
      <c r="D36" s="1346"/>
      <c r="E36" s="1346"/>
      <c r="F36" s="1346"/>
      <c r="G36" s="1346"/>
      <c r="H36" s="1347"/>
      <c r="I36" s="1347"/>
      <c r="J36" s="1347"/>
      <c r="K36" s="536" t="s">
        <v>1375</v>
      </c>
      <c r="L36" s="1347"/>
      <c r="M36" s="1347"/>
      <c r="N36" s="1346" t="s">
        <v>1376</v>
      </c>
      <c r="O36" s="1346" t="s">
        <v>1377</v>
      </c>
      <c r="P36" s="1361" t="s">
        <v>1284</v>
      </c>
      <c r="Q36" s="1361" t="s">
        <v>145</v>
      </c>
      <c r="R36" s="1346" t="s">
        <v>2920</v>
      </c>
      <c r="S36" s="1363">
        <v>1</v>
      </c>
      <c r="T36" s="1365">
        <v>1</v>
      </c>
      <c r="U36" s="1354" t="s">
        <v>2566</v>
      </c>
      <c r="V36" s="1357"/>
    </row>
    <row r="37" spans="1:22" ht="23.25" customHeight="1" x14ac:dyDescent="0.25">
      <c r="A37" s="1346"/>
      <c r="B37" s="1346"/>
      <c r="C37" s="1346"/>
      <c r="D37" s="1346"/>
      <c r="E37" s="1346"/>
      <c r="F37" s="1346"/>
      <c r="G37" s="1346"/>
      <c r="H37" s="1347"/>
      <c r="I37" s="1347"/>
      <c r="J37" s="1347"/>
      <c r="K37" s="536" t="s">
        <v>1378</v>
      </c>
      <c r="L37" s="1347"/>
      <c r="M37" s="1347"/>
      <c r="N37" s="1346"/>
      <c r="O37" s="1346"/>
      <c r="P37" s="1362"/>
      <c r="Q37" s="1362"/>
      <c r="R37" s="1346"/>
      <c r="S37" s="1364"/>
      <c r="T37" s="1365"/>
      <c r="U37" s="1355"/>
      <c r="V37" s="1357"/>
    </row>
    <row r="38" spans="1:22" ht="38.25" customHeight="1" x14ac:dyDescent="0.25">
      <c r="A38" s="1346"/>
      <c r="B38" s="1346"/>
      <c r="C38" s="1346"/>
      <c r="D38" s="1346"/>
      <c r="E38" s="1346"/>
      <c r="F38" s="1346"/>
      <c r="G38" s="1346"/>
      <c r="H38" s="1347"/>
      <c r="I38" s="1347"/>
      <c r="J38" s="1347"/>
      <c r="K38" s="1342" t="s">
        <v>1379</v>
      </c>
      <c r="L38" s="1347"/>
      <c r="M38" s="1347"/>
      <c r="N38" s="1346"/>
      <c r="O38" s="1346"/>
      <c r="P38" s="1362"/>
      <c r="Q38" s="1362"/>
      <c r="R38" s="1346"/>
      <c r="S38" s="1364"/>
      <c r="T38" s="1365"/>
      <c r="U38" s="1355"/>
      <c r="V38" s="1357"/>
    </row>
    <row r="39" spans="1:22" ht="39" customHeight="1" x14ac:dyDescent="0.25">
      <c r="A39" s="1346"/>
      <c r="B39" s="1346"/>
      <c r="C39" s="1346"/>
      <c r="D39" s="1346"/>
      <c r="E39" s="1346"/>
      <c r="F39" s="1346"/>
      <c r="G39" s="1346"/>
      <c r="H39" s="1347"/>
      <c r="I39" s="1347"/>
      <c r="J39" s="1347"/>
      <c r="K39" s="1333"/>
      <c r="L39" s="1347"/>
      <c r="M39" s="1347"/>
      <c r="N39" s="1346"/>
      <c r="O39" s="1346"/>
      <c r="P39" s="1337"/>
      <c r="Q39" s="1337"/>
      <c r="R39" s="1346"/>
      <c r="S39" s="1364"/>
      <c r="T39" s="1365"/>
      <c r="U39" s="1356"/>
      <c r="V39" s="1357"/>
    </row>
    <row r="40" spans="1:22" ht="206.25" customHeight="1" x14ac:dyDescent="0.25">
      <c r="A40" s="1346" t="s">
        <v>2396</v>
      </c>
      <c r="B40" s="1346" t="s">
        <v>1380</v>
      </c>
      <c r="C40" s="1346" t="s">
        <v>1381</v>
      </c>
      <c r="D40" s="536" t="s">
        <v>1382</v>
      </c>
      <c r="E40" s="536" t="s">
        <v>1383</v>
      </c>
      <c r="F40" s="540"/>
      <c r="G40" s="1346" t="s">
        <v>1384</v>
      </c>
      <c r="H40" s="1347" t="s">
        <v>341</v>
      </c>
      <c r="I40" s="1347" t="s">
        <v>141</v>
      </c>
      <c r="J40" s="1347" t="s">
        <v>342</v>
      </c>
      <c r="K40" s="1346" t="s">
        <v>1385</v>
      </c>
      <c r="L40" s="1347" t="s">
        <v>1373</v>
      </c>
      <c r="M40" s="1347" t="s">
        <v>1386</v>
      </c>
      <c r="N40" s="1342" t="s">
        <v>1387</v>
      </c>
      <c r="O40" s="1342" t="s">
        <v>1388</v>
      </c>
      <c r="P40" s="1342" t="s">
        <v>1284</v>
      </c>
      <c r="Q40" s="1342" t="s">
        <v>145</v>
      </c>
      <c r="R40" s="1342" t="s">
        <v>1389</v>
      </c>
      <c r="S40" s="1358">
        <v>1</v>
      </c>
      <c r="T40" s="1352">
        <v>1</v>
      </c>
      <c r="U40" s="1354" t="s">
        <v>2921</v>
      </c>
    </row>
    <row r="41" spans="1:22" ht="121.5" customHeight="1" x14ac:dyDescent="0.25">
      <c r="A41" s="1346"/>
      <c r="B41" s="1346"/>
      <c r="C41" s="1346"/>
      <c r="D41" s="536" t="s">
        <v>1390</v>
      </c>
      <c r="E41" s="536" t="s">
        <v>1391</v>
      </c>
      <c r="F41" s="540"/>
      <c r="G41" s="1346"/>
      <c r="H41" s="1347"/>
      <c r="I41" s="1347"/>
      <c r="J41" s="1347"/>
      <c r="K41" s="1346"/>
      <c r="L41" s="1347"/>
      <c r="M41" s="1347"/>
      <c r="N41" s="1343"/>
      <c r="O41" s="1343"/>
      <c r="P41" s="1343"/>
      <c r="Q41" s="1343"/>
      <c r="R41" s="1343"/>
      <c r="S41" s="1343"/>
      <c r="T41" s="1353"/>
      <c r="U41" s="1355"/>
    </row>
    <row r="42" spans="1:22" ht="86.25" customHeight="1" x14ac:dyDescent="0.25">
      <c r="A42" s="1346"/>
      <c r="B42" s="1346"/>
      <c r="C42" s="1346"/>
      <c r="D42" s="549" t="s">
        <v>1392</v>
      </c>
      <c r="F42" s="555"/>
      <c r="G42" s="1346"/>
      <c r="H42" s="1347"/>
      <c r="I42" s="1347"/>
      <c r="J42" s="1347"/>
      <c r="K42" s="1346"/>
      <c r="L42" s="1347"/>
      <c r="M42" s="1347"/>
      <c r="N42" s="1333"/>
      <c r="O42" s="1333"/>
      <c r="P42" s="1333"/>
      <c r="Q42" s="1333"/>
      <c r="R42" s="1333"/>
      <c r="S42" s="1333"/>
      <c r="T42" s="1339"/>
      <c r="U42" s="1356"/>
      <c r="V42" s="551"/>
    </row>
    <row r="43" spans="1:22" ht="142.5" customHeight="1" x14ac:dyDescent="0.25">
      <c r="A43" s="1346"/>
      <c r="B43" s="1346"/>
      <c r="C43" s="1346"/>
      <c r="D43" s="1346" t="s">
        <v>1393</v>
      </c>
      <c r="E43" s="1346" t="s">
        <v>1394</v>
      </c>
      <c r="F43" s="1346" t="s">
        <v>1395</v>
      </c>
      <c r="G43" s="1346"/>
      <c r="H43" s="1347"/>
      <c r="I43" s="1347"/>
      <c r="J43" s="1347"/>
      <c r="K43" s="1346" t="s">
        <v>1396</v>
      </c>
      <c r="L43" s="1347"/>
      <c r="M43" s="1347"/>
      <c r="N43" s="536" t="s">
        <v>2922</v>
      </c>
      <c r="O43" s="536" t="s">
        <v>1388</v>
      </c>
      <c r="P43" s="545" t="s">
        <v>1200</v>
      </c>
      <c r="Q43" s="536" t="s">
        <v>145</v>
      </c>
      <c r="R43" s="536" t="s">
        <v>1397</v>
      </c>
      <c r="S43" s="536">
        <v>60</v>
      </c>
      <c r="T43" s="541">
        <v>1</v>
      </c>
      <c r="U43" s="530" t="s">
        <v>2923</v>
      </c>
      <c r="V43" s="551"/>
    </row>
    <row r="44" spans="1:22" ht="155.25" customHeight="1" x14ac:dyDescent="0.25">
      <c r="A44" s="1346"/>
      <c r="B44" s="1346"/>
      <c r="C44" s="1346"/>
      <c r="D44" s="1346"/>
      <c r="E44" s="1346"/>
      <c r="F44" s="1346"/>
      <c r="G44" s="1346"/>
      <c r="H44" s="1347"/>
      <c r="I44" s="1347"/>
      <c r="J44" s="1347"/>
      <c r="K44" s="1346"/>
      <c r="L44" s="1347"/>
      <c r="M44" s="1347"/>
      <c r="N44" s="536" t="s">
        <v>1398</v>
      </c>
      <c r="O44" s="536" t="s">
        <v>1388</v>
      </c>
      <c r="P44" s="553" t="s">
        <v>1399</v>
      </c>
      <c r="Q44" s="553" t="s">
        <v>145</v>
      </c>
      <c r="R44" s="548" t="s">
        <v>1400</v>
      </c>
      <c r="S44" s="556">
        <v>60</v>
      </c>
      <c r="T44" s="557">
        <v>1</v>
      </c>
      <c r="U44" s="530" t="s">
        <v>2567</v>
      </c>
      <c r="V44" s="551"/>
    </row>
    <row r="45" spans="1:22" ht="162" customHeight="1" x14ac:dyDescent="0.25">
      <c r="A45" s="1346"/>
      <c r="B45" s="1346"/>
      <c r="C45" s="1346"/>
      <c r="D45" s="1346"/>
      <c r="E45" s="1346"/>
      <c r="F45" s="1346"/>
      <c r="G45" s="1346"/>
      <c r="H45" s="1347"/>
      <c r="I45" s="1347"/>
      <c r="J45" s="1347"/>
      <c r="K45" s="1346"/>
      <c r="L45" s="1347"/>
      <c r="M45" s="1347"/>
      <c r="N45" s="536" t="s">
        <v>1401</v>
      </c>
      <c r="O45" s="536" t="s">
        <v>1402</v>
      </c>
      <c r="P45" s="553" t="s">
        <v>1403</v>
      </c>
      <c r="Q45" s="553" t="s">
        <v>145</v>
      </c>
      <c r="R45" s="536" t="s">
        <v>304</v>
      </c>
      <c r="S45" s="536" t="s">
        <v>1404</v>
      </c>
      <c r="T45" s="557">
        <v>1</v>
      </c>
      <c r="U45" s="530" t="s">
        <v>2924</v>
      </c>
      <c r="V45" s="551"/>
    </row>
    <row r="46" spans="1:22" ht="195.75" customHeight="1" x14ac:dyDescent="0.25">
      <c r="A46" s="1346"/>
      <c r="B46" s="1346"/>
      <c r="C46" s="1346"/>
      <c r="D46" s="536" t="s">
        <v>1405</v>
      </c>
      <c r="E46" s="544"/>
      <c r="F46" s="544"/>
      <c r="G46" s="1346"/>
      <c r="H46" s="1347"/>
      <c r="I46" s="1347"/>
      <c r="J46" s="1347"/>
      <c r="K46" s="558"/>
      <c r="L46" s="1347"/>
      <c r="M46" s="1347"/>
      <c r="N46" s="536" t="s">
        <v>1406</v>
      </c>
      <c r="O46" s="536" t="s">
        <v>1402</v>
      </c>
      <c r="P46" s="553" t="s">
        <v>1403</v>
      </c>
      <c r="Q46" s="553" t="s">
        <v>145</v>
      </c>
      <c r="R46" s="536" t="s">
        <v>304</v>
      </c>
      <c r="S46" s="536" t="s">
        <v>1407</v>
      </c>
      <c r="T46" s="557">
        <v>1</v>
      </c>
      <c r="U46" s="530" t="s">
        <v>2568</v>
      </c>
      <c r="V46" s="551"/>
    </row>
    <row r="47" spans="1:22" ht="146.25" customHeight="1" x14ac:dyDescent="0.25">
      <c r="A47" s="1346" t="s">
        <v>1408</v>
      </c>
      <c r="B47" s="1346" t="s">
        <v>1409</v>
      </c>
      <c r="C47" s="1346" t="s">
        <v>1410</v>
      </c>
      <c r="D47" s="536" t="s">
        <v>1411</v>
      </c>
      <c r="E47" s="536"/>
      <c r="F47" s="540"/>
      <c r="G47" s="1346" t="s">
        <v>1412</v>
      </c>
      <c r="H47" s="1347" t="s">
        <v>91</v>
      </c>
      <c r="I47" s="1347" t="s">
        <v>92</v>
      </c>
      <c r="J47" s="1347" t="s">
        <v>187</v>
      </c>
      <c r="K47" s="1346" t="s">
        <v>1413</v>
      </c>
      <c r="L47" s="1347" t="s">
        <v>1373</v>
      </c>
      <c r="M47" s="1347" t="s">
        <v>96</v>
      </c>
      <c r="N47" s="536"/>
      <c r="O47" s="536"/>
      <c r="P47" s="536"/>
      <c r="Q47" s="536"/>
      <c r="R47" s="536"/>
      <c r="S47" s="536"/>
      <c r="T47" s="541"/>
      <c r="U47" s="530"/>
    </row>
    <row r="48" spans="1:22" ht="108" customHeight="1" x14ac:dyDescent="0.25">
      <c r="A48" s="1346"/>
      <c r="B48" s="1346"/>
      <c r="C48" s="1346"/>
      <c r="D48" s="536" t="s">
        <v>1414</v>
      </c>
      <c r="E48" s="536" t="s">
        <v>1415</v>
      </c>
      <c r="F48" s="540"/>
      <c r="G48" s="1346"/>
      <c r="H48" s="1347"/>
      <c r="I48" s="1347"/>
      <c r="J48" s="1347"/>
      <c r="K48" s="1346"/>
      <c r="L48" s="1347"/>
      <c r="M48" s="1347"/>
      <c r="N48" s="536" t="s">
        <v>1416</v>
      </c>
      <c r="O48" s="536" t="s">
        <v>1417</v>
      </c>
      <c r="P48" s="553" t="s">
        <v>1418</v>
      </c>
      <c r="Q48" s="553" t="s">
        <v>145</v>
      </c>
      <c r="R48" s="536" t="s">
        <v>2925</v>
      </c>
      <c r="S48" s="536" t="s">
        <v>1419</v>
      </c>
      <c r="T48" s="541">
        <v>1</v>
      </c>
      <c r="U48" s="530" t="s">
        <v>2926</v>
      </c>
      <c r="V48" s="551"/>
    </row>
    <row r="49" spans="1:22" ht="111" customHeight="1" x14ac:dyDescent="0.25">
      <c r="A49" s="1346" t="s">
        <v>1420</v>
      </c>
      <c r="B49" s="1346" t="s">
        <v>1421</v>
      </c>
      <c r="C49" s="1346" t="s">
        <v>1422</v>
      </c>
      <c r="D49" s="536" t="s">
        <v>1423</v>
      </c>
      <c r="E49" s="536" t="s">
        <v>1424</v>
      </c>
      <c r="F49" s="540"/>
      <c r="G49" s="1346" t="s">
        <v>1425</v>
      </c>
      <c r="H49" s="1344" t="s">
        <v>341</v>
      </c>
      <c r="I49" s="1344" t="s">
        <v>92</v>
      </c>
      <c r="J49" s="1344" t="s">
        <v>327</v>
      </c>
      <c r="K49" s="1342"/>
      <c r="L49" s="1347" t="s">
        <v>1373</v>
      </c>
      <c r="M49" s="1347" t="s">
        <v>96</v>
      </c>
      <c r="N49" s="536" t="s">
        <v>1426</v>
      </c>
      <c r="O49" s="536" t="s">
        <v>1315</v>
      </c>
      <c r="P49" s="553" t="s">
        <v>1403</v>
      </c>
      <c r="Q49" s="553" t="s">
        <v>145</v>
      </c>
      <c r="R49" s="536" t="s">
        <v>1427</v>
      </c>
      <c r="S49" s="538">
        <v>0.7</v>
      </c>
      <c r="T49" s="541">
        <v>1</v>
      </c>
      <c r="U49" s="547" t="s">
        <v>2927</v>
      </c>
    </row>
    <row r="50" spans="1:22" ht="127.5" customHeight="1" x14ac:dyDescent="0.25">
      <c r="A50" s="1346"/>
      <c r="B50" s="1346"/>
      <c r="C50" s="1346"/>
      <c r="D50" s="1346" t="s">
        <v>1428</v>
      </c>
      <c r="E50" s="536" t="s">
        <v>1429</v>
      </c>
      <c r="F50" s="1342"/>
      <c r="G50" s="1346"/>
      <c r="H50" s="1345"/>
      <c r="I50" s="1345"/>
      <c r="J50" s="1345"/>
      <c r="K50" s="1343"/>
      <c r="L50" s="1347"/>
      <c r="M50" s="1347"/>
      <c r="N50" s="536" t="s">
        <v>1430</v>
      </c>
      <c r="O50" s="536" t="s">
        <v>1315</v>
      </c>
      <c r="P50" s="553" t="s">
        <v>1403</v>
      </c>
      <c r="Q50" s="553" t="s">
        <v>145</v>
      </c>
      <c r="R50" s="536" t="s">
        <v>1431</v>
      </c>
      <c r="S50" s="538">
        <v>1</v>
      </c>
      <c r="T50" s="550">
        <v>1</v>
      </c>
      <c r="U50" s="547" t="s">
        <v>2927</v>
      </c>
    </row>
    <row r="51" spans="1:22" ht="150" x14ac:dyDescent="0.25">
      <c r="A51" s="1346"/>
      <c r="B51" s="1346"/>
      <c r="C51" s="1346"/>
      <c r="D51" s="1346"/>
      <c r="E51" s="536" t="s">
        <v>1432</v>
      </c>
      <c r="F51" s="1343"/>
      <c r="G51" s="1346"/>
      <c r="H51" s="1345"/>
      <c r="I51" s="1345"/>
      <c r="J51" s="1345"/>
      <c r="K51" s="1343"/>
      <c r="L51" s="1347"/>
      <c r="M51" s="1347"/>
      <c r="N51" s="536" t="s">
        <v>1433</v>
      </c>
      <c r="O51" s="536" t="s">
        <v>1434</v>
      </c>
      <c r="P51" s="553" t="s">
        <v>1403</v>
      </c>
      <c r="Q51" s="553" t="s">
        <v>145</v>
      </c>
      <c r="R51" s="536" t="s">
        <v>1435</v>
      </c>
      <c r="S51" s="559">
        <v>2</v>
      </c>
      <c r="T51" s="550">
        <v>1</v>
      </c>
      <c r="U51" s="560" t="s">
        <v>2569</v>
      </c>
      <c r="V51" s="551"/>
    </row>
    <row r="52" spans="1:22" ht="147" customHeight="1" x14ac:dyDescent="0.25">
      <c r="A52" s="1346" t="s">
        <v>2397</v>
      </c>
      <c r="B52" s="1346" t="s">
        <v>1436</v>
      </c>
      <c r="C52" s="1346" t="s">
        <v>1437</v>
      </c>
      <c r="D52" s="536" t="s">
        <v>1438</v>
      </c>
      <c r="E52" s="536" t="s">
        <v>1439</v>
      </c>
      <c r="F52" s="540"/>
      <c r="G52" s="1346" t="s">
        <v>1440</v>
      </c>
      <c r="H52" s="1347" t="s">
        <v>341</v>
      </c>
      <c r="I52" s="1347" t="s">
        <v>92</v>
      </c>
      <c r="J52" s="1347" t="s">
        <v>327</v>
      </c>
      <c r="K52" s="1342" t="s">
        <v>1441</v>
      </c>
      <c r="L52" s="1347" t="s">
        <v>1275</v>
      </c>
      <c r="M52" s="1347" t="s">
        <v>96</v>
      </c>
      <c r="N52" s="1342" t="s">
        <v>1442</v>
      </c>
      <c r="O52" s="1342" t="s">
        <v>1443</v>
      </c>
      <c r="P52" s="1342" t="s">
        <v>1403</v>
      </c>
      <c r="Q52" s="1342" t="s">
        <v>145</v>
      </c>
      <c r="R52" s="1342" t="s">
        <v>304</v>
      </c>
      <c r="S52" s="1342" t="s">
        <v>1363</v>
      </c>
      <c r="T52" s="1350">
        <v>1</v>
      </c>
      <c r="U52" s="1351" t="s">
        <v>2928</v>
      </c>
    </row>
    <row r="53" spans="1:22" ht="158.25" customHeight="1" x14ac:dyDescent="0.25">
      <c r="A53" s="1346"/>
      <c r="B53" s="1346"/>
      <c r="C53" s="1346"/>
      <c r="D53" s="536" t="s">
        <v>1444</v>
      </c>
      <c r="E53" s="536" t="s">
        <v>1445</v>
      </c>
      <c r="F53" s="540"/>
      <c r="G53" s="1346"/>
      <c r="H53" s="1347"/>
      <c r="I53" s="1347"/>
      <c r="J53" s="1347"/>
      <c r="K53" s="1343"/>
      <c r="L53" s="1347"/>
      <c r="M53" s="1347"/>
      <c r="N53" s="1333"/>
      <c r="O53" s="1333"/>
      <c r="P53" s="1333"/>
      <c r="Q53" s="1333"/>
      <c r="R53" s="1333"/>
      <c r="S53" s="1333"/>
      <c r="T53" s="1350"/>
      <c r="U53" s="1351"/>
      <c r="V53" s="551"/>
    </row>
    <row r="54" spans="1:22" ht="90" customHeight="1" x14ac:dyDescent="0.25">
      <c r="A54" s="1346" t="s">
        <v>1446</v>
      </c>
      <c r="B54" s="1346" t="s">
        <v>1447</v>
      </c>
      <c r="C54" s="1346" t="s">
        <v>1448</v>
      </c>
      <c r="D54" s="536" t="s">
        <v>1449</v>
      </c>
      <c r="E54" s="536" t="s">
        <v>1450</v>
      </c>
      <c r="F54" s="540"/>
      <c r="G54" s="1346" t="s">
        <v>1451</v>
      </c>
      <c r="H54" s="1347" t="s">
        <v>341</v>
      </c>
      <c r="I54" s="1347" t="s">
        <v>92</v>
      </c>
      <c r="J54" s="1347" t="s">
        <v>327</v>
      </c>
      <c r="K54" s="1342" t="s">
        <v>1452</v>
      </c>
      <c r="L54" s="1347" t="s">
        <v>1275</v>
      </c>
      <c r="M54" s="1347" t="s">
        <v>96</v>
      </c>
      <c r="N54" s="536" t="s">
        <v>1453</v>
      </c>
      <c r="O54" s="536" t="s">
        <v>1443</v>
      </c>
      <c r="P54" s="553" t="s">
        <v>1403</v>
      </c>
      <c r="Q54" s="553" t="s">
        <v>145</v>
      </c>
      <c r="R54" s="536" t="s">
        <v>304</v>
      </c>
      <c r="S54" s="549" t="s">
        <v>1363</v>
      </c>
      <c r="T54" s="541">
        <v>1</v>
      </c>
      <c r="U54" s="530" t="s">
        <v>2929</v>
      </c>
    </row>
    <row r="55" spans="1:22" ht="153.75" customHeight="1" x14ac:dyDescent="0.25">
      <c r="A55" s="1346"/>
      <c r="B55" s="1346"/>
      <c r="C55" s="1346"/>
      <c r="D55" s="1342" t="s">
        <v>1454</v>
      </c>
      <c r="E55" s="1342"/>
      <c r="F55" s="1342"/>
      <c r="G55" s="1346"/>
      <c r="H55" s="1347"/>
      <c r="I55" s="1347"/>
      <c r="J55" s="1347"/>
      <c r="K55" s="1343"/>
      <c r="L55" s="1347"/>
      <c r="M55" s="1347"/>
      <c r="N55" s="536" t="s">
        <v>1455</v>
      </c>
      <c r="O55" s="549" t="s">
        <v>1443</v>
      </c>
      <c r="P55" s="553" t="s">
        <v>1403</v>
      </c>
      <c r="Q55" s="553" t="s">
        <v>145</v>
      </c>
      <c r="R55" s="549" t="s">
        <v>304</v>
      </c>
      <c r="S55" s="549" t="s">
        <v>1363</v>
      </c>
      <c r="T55" s="541">
        <v>1</v>
      </c>
      <c r="U55" s="530" t="s">
        <v>2930</v>
      </c>
    </row>
    <row r="56" spans="1:22" ht="123.75" customHeight="1" x14ac:dyDescent="0.25">
      <c r="A56" s="1342"/>
      <c r="B56" s="1342"/>
      <c r="C56" s="1342"/>
      <c r="D56" s="1343"/>
      <c r="E56" s="1343"/>
      <c r="F56" s="1343"/>
      <c r="G56" s="1342"/>
      <c r="H56" s="1344"/>
      <c r="I56" s="1344"/>
      <c r="J56" s="1344"/>
      <c r="K56" s="1343"/>
      <c r="L56" s="1344"/>
      <c r="M56" s="1344"/>
      <c r="N56" s="549" t="s">
        <v>1456</v>
      </c>
      <c r="O56" s="549" t="s">
        <v>1457</v>
      </c>
      <c r="P56" s="561" t="s">
        <v>356</v>
      </c>
      <c r="Q56" s="561" t="s">
        <v>145</v>
      </c>
      <c r="R56" s="549" t="s">
        <v>304</v>
      </c>
      <c r="S56" s="549" t="s">
        <v>1363</v>
      </c>
      <c r="T56" s="562">
        <v>1</v>
      </c>
      <c r="U56" s="560" t="s">
        <v>2931</v>
      </c>
      <c r="V56" s="551"/>
    </row>
    <row r="57" spans="1:22" s="565" customFormat="1" ht="165" customHeight="1" x14ac:dyDescent="0.25">
      <c r="A57" s="1342" t="s">
        <v>1458</v>
      </c>
      <c r="B57" s="1346" t="s">
        <v>1459</v>
      </c>
      <c r="C57" s="1346" t="s">
        <v>1460</v>
      </c>
      <c r="D57" s="536" t="s">
        <v>1461</v>
      </c>
      <c r="E57" s="536" t="s">
        <v>1462</v>
      </c>
      <c r="F57" s="544"/>
      <c r="G57" s="1346" t="s">
        <v>1463</v>
      </c>
      <c r="H57" s="1347" t="s">
        <v>91</v>
      </c>
      <c r="I57" s="1347" t="s">
        <v>92</v>
      </c>
      <c r="J57" s="1347" t="s">
        <v>187</v>
      </c>
      <c r="K57" s="536" t="s">
        <v>1464</v>
      </c>
      <c r="L57" s="1348" t="s">
        <v>1373</v>
      </c>
      <c r="M57" s="1349" t="s">
        <v>96</v>
      </c>
      <c r="N57" s="536" t="s">
        <v>1465</v>
      </c>
      <c r="O57" s="536" t="s">
        <v>1466</v>
      </c>
      <c r="P57" s="536" t="s">
        <v>356</v>
      </c>
      <c r="Q57" s="536" t="s">
        <v>1467</v>
      </c>
      <c r="R57" s="536" t="s">
        <v>1468</v>
      </c>
      <c r="S57" s="563">
        <v>2</v>
      </c>
      <c r="T57" s="564">
        <v>1</v>
      </c>
      <c r="U57" s="530" t="s">
        <v>2558</v>
      </c>
    </row>
    <row r="58" spans="1:22" s="565" customFormat="1" ht="127.5" customHeight="1" x14ac:dyDescent="0.25">
      <c r="A58" s="1343"/>
      <c r="B58" s="1346"/>
      <c r="C58" s="1346"/>
      <c r="D58" s="536" t="s">
        <v>1469</v>
      </c>
      <c r="E58" s="536" t="s">
        <v>1470</v>
      </c>
      <c r="F58" s="536" t="s">
        <v>1471</v>
      </c>
      <c r="G58" s="1346"/>
      <c r="H58" s="1347"/>
      <c r="I58" s="1347"/>
      <c r="J58" s="1347"/>
      <c r="K58" s="536" t="s">
        <v>1472</v>
      </c>
      <c r="L58" s="1348"/>
      <c r="M58" s="1349"/>
      <c r="N58" s="536" t="s">
        <v>1473</v>
      </c>
      <c r="O58" s="536" t="s">
        <v>1474</v>
      </c>
      <c r="P58" s="536" t="s">
        <v>356</v>
      </c>
      <c r="Q58" s="536" t="s">
        <v>1467</v>
      </c>
      <c r="R58" s="536" t="s">
        <v>1475</v>
      </c>
      <c r="S58" s="563">
        <v>1</v>
      </c>
      <c r="T58" s="564">
        <v>1</v>
      </c>
      <c r="U58" s="530" t="s">
        <v>2551</v>
      </c>
    </row>
    <row r="59" spans="1:22" s="565" customFormat="1" ht="361.5" customHeight="1" x14ac:dyDescent="0.25">
      <c r="A59" s="1333"/>
      <c r="B59" s="536" t="s">
        <v>1476</v>
      </c>
      <c r="C59" s="536" t="s">
        <v>1477</v>
      </c>
      <c r="D59" s="536" t="s">
        <v>1478</v>
      </c>
      <c r="E59" s="536" t="s">
        <v>1479</v>
      </c>
      <c r="F59" s="536" t="s">
        <v>1480</v>
      </c>
      <c r="G59" s="536" t="s">
        <v>1481</v>
      </c>
      <c r="H59" s="566" t="s">
        <v>341</v>
      </c>
      <c r="I59" s="566" t="s">
        <v>92</v>
      </c>
      <c r="J59" s="566" t="s">
        <v>327</v>
      </c>
      <c r="K59" s="536"/>
      <c r="L59" s="566" t="s">
        <v>1482</v>
      </c>
      <c r="M59" s="567" t="s">
        <v>96</v>
      </c>
      <c r="N59" s="536" t="s">
        <v>1483</v>
      </c>
      <c r="O59" s="536" t="s">
        <v>2932</v>
      </c>
      <c r="P59" s="536" t="s">
        <v>356</v>
      </c>
      <c r="Q59" s="536" t="s">
        <v>1467</v>
      </c>
      <c r="R59" s="536" t="s">
        <v>1484</v>
      </c>
      <c r="S59" s="538">
        <v>0.6</v>
      </c>
      <c r="T59" s="564">
        <v>0.4</v>
      </c>
      <c r="U59" s="530" t="s">
        <v>2552</v>
      </c>
    </row>
    <row r="60" spans="1:22" s="565" customFormat="1" ht="107.25" customHeight="1" x14ac:dyDescent="0.25">
      <c r="A60" s="1342" t="s">
        <v>1485</v>
      </c>
      <c r="B60" s="1346" t="s">
        <v>1486</v>
      </c>
      <c r="C60" s="1346" t="s">
        <v>1487</v>
      </c>
      <c r="D60" s="536" t="s">
        <v>1488</v>
      </c>
      <c r="E60" s="536" t="s">
        <v>1489</v>
      </c>
      <c r="F60" s="536"/>
      <c r="G60" s="1346" t="s">
        <v>1490</v>
      </c>
      <c r="H60" s="1347" t="s">
        <v>341</v>
      </c>
      <c r="I60" s="1347" t="s">
        <v>92</v>
      </c>
      <c r="J60" s="1347" t="s">
        <v>327</v>
      </c>
      <c r="K60" s="536" t="s">
        <v>1491</v>
      </c>
      <c r="L60" s="1347" t="s">
        <v>1275</v>
      </c>
      <c r="M60" s="1347" t="s">
        <v>96</v>
      </c>
      <c r="N60" s="536" t="s">
        <v>1492</v>
      </c>
      <c r="O60" s="536" t="s">
        <v>1493</v>
      </c>
      <c r="P60" s="536" t="s">
        <v>356</v>
      </c>
      <c r="Q60" s="536" t="s">
        <v>1467</v>
      </c>
      <c r="R60" s="536" t="s">
        <v>1494</v>
      </c>
      <c r="S60" s="568">
        <v>0.6</v>
      </c>
      <c r="T60" s="564">
        <v>0.5</v>
      </c>
      <c r="U60" s="530" t="s">
        <v>2553</v>
      </c>
    </row>
    <row r="61" spans="1:22" s="565" customFormat="1" ht="192.75" customHeight="1" x14ac:dyDescent="0.25">
      <c r="A61" s="1333"/>
      <c r="B61" s="1346"/>
      <c r="C61" s="1346"/>
      <c r="D61" s="536" t="s">
        <v>1495</v>
      </c>
      <c r="E61" s="536" t="s">
        <v>1496</v>
      </c>
      <c r="F61" s="536"/>
      <c r="G61" s="1346"/>
      <c r="H61" s="1347"/>
      <c r="I61" s="1347"/>
      <c r="J61" s="1347"/>
      <c r="K61" s="536" t="s">
        <v>1497</v>
      </c>
      <c r="L61" s="1347"/>
      <c r="M61" s="1347"/>
      <c r="N61" s="536" t="s">
        <v>1498</v>
      </c>
      <c r="O61" s="536" t="s">
        <v>1493</v>
      </c>
      <c r="P61" s="536" t="s">
        <v>356</v>
      </c>
      <c r="Q61" s="536" t="s">
        <v>1467</v>
      </c>
      <c r="R61" s="536" t="s">
        <v>1499</v>
      </c>
      <c r="S61" s="568">
        <v>0.6</v>
      </c>
      <c r="T61" s="564">
        <v>0.6</v>
      </c>
      <c r="U61" s="530" t="s">
        <v>2554</v>
      </c>
    </row>
    <row r="62" spans="1:22" ht="99.75" customHeight="1" x14ac:dyDescent="0.25">
      <c r="A62" s="1346" t="s">
        <v>1500</v>
      </c>
      <c r="B62" s="1346" t="s">
        <v>1486</v>
      </c>
      <c r="C62" s="1346" t="s">
        <v>1487</v>
      </c>
      <c r="D62" s="536" t="s">
        <v>1488</v>
      </c>
      <c r="E62" s="536" t="s">
        <v>1489</v>
      </c>
      <c r="F62" s="544"/>
      <c r="G62" s="1346" t="s">
        <v>1490</v>
      </c>
      <c r="H62" s="1347" t="s">
        <v>341</v>
      </c>
      <c r="I62" s="1347" t="s">
        <v>92</v>
      </c>
      <c r="J62" s="1347" t="s">
        <v>327</v>
      </c>
      <c r="K62" s="536" t="s">
        <v>1491</v>
      </c>
      <c r="L62" s="1347" t="s">
        <v>1275</v>
      </c>
      <c r="M62" s="1347" t="s">
        <v>96</v>
      </c>
      <c r="N62" s="536" t="s">
        <v>1492</v>
      </c>
      <c r="O62" s="536" t="s">
        <v>1501</v>
      </c>
      <c r="P62" s="536" t="s">
        <v>356</v>
      </c>
      <c r="Q62" s="536" t="s">
        <v>1467</v>
      </c>
      <c r="R62" s="536" t="s">
        <v>1502</v>
      </c>
      <c r="S62" s="568">
        <v>0.8</v>
      </c>
      <c r="T62" s="564">
        <v>1</v>
      </c>
      <c r="U62" s="530" t="s">
        <v>2555</v>
      </c>
    </row>
    <row r="63" spans="1:22" ht="110.25" customHeight="1" x14ac:dyDescent="0.25">
      <c r="A63" s="1346"/>
      <c r="B63" s="1346"/>
      <c r="C63" s="1346"/>
      <c r="D63" s="536" t="s">
        <v>1503</v>
      </c>
      <c r="E63" s="536" t="s">
        <v>1504</v>
      </c>
      <c r="F63" s="544"/>
      <c r="G63" s="1346"/>
      <c r="H63" s="1347"/>
      <c r="I63" s="1347"/>
      <c r="J63" s="1347"/>
      <c r="K63" s="536" t="s">
        <v>2933</v>
      </c>
      <c r="L63" s="1347"/>
      <c r="M63" s="1347"/>
      <c r="N63" s="536" t="s">
        <v>1505</v>
      </c>
      <c r="O63" s="536" t="s">
        <v>1501</v>
      </c>
      <c r="P63" s="536" t="s">
        <v>356</v>
      </c>
      <c r="Q63" s="536" t="s">
        <v>1467</v>
      </c>
      <c r="R63" s="536" t="s">
        <v>1506</v>
      </c>
      <c r="S63" s="568">
        <v>0.2</v>
      </c>
      <c r="T63" s="564">
        <v>1</v>
      </c>
      <c r="U63" s="530"/>
    </row>
    <row r="64" spans="1:22" ht="182.25" customHeight="1" x14ac:dyDescent="0.25">
      <c r="A64" s="1346"/>
      <c r="B64" s="1346"/>
      <c r="C64" s="1346"/>
      <c r="D64" s="536" t="s">
        <v>1495</v>
      </c>
      <c r="E64" s="536" t="s">
        <v>1496</v>
      </c>
      <c r="F64" s="544"/>
      <c r="G64" s="1346"/>
      <c r="H64" s="1347"/>
      <c r="I64" s="1347"/>
      <c r="J64" s="1347"/>
      <c r="K64" s="536" t="s">
        <v>1497</v>
      </c>
      <c r="L64" s="1347"/>
      <c r="M64" s="1347"/>
      <c r="N64" s="536" t="s">
        <v>1498</v>
      </c>
      <c r="O64" s="536" t="s">
        <v>1501</v>
      </c>
      <c r="P64" s="536" t="s">
        <v>356</v>
      </c>
      <c r="Q64" s="536" t="s">
        <v>1467</v>
      </c>
      <c r="R64" s="536" t="s">
        <v>1507</v>
      </c>
      <c r="S64" s="568">
        <v>0.8</v>
      </c>
      <c r="T64" s="564">
        <v>1</v>
      </c>
      <c r="U64" s="530"/>
    </row>
    <row r="65" spans="1:21" ht="240.75" customHeight="1" x14ac:dyDescent="0.25">
      <c r="A65" s="1342" t="s">
        <v>1508</v>
      </c>
      <c r="B65" s="1342" t="s">
        <v>1509</v>
      </c>
      <c r="C65" s="1342" t="s">
        <v>1510</v>
      </c>
      <c r="D65" s="549" t="s">
        <v>1269</v>
      </c>
      <c r="E65" s="549" t="s">
        <v>1276</v>
      </c>
      <c r="F65" s="549" t="s">
        <v>1511</v>
      </c>
      <c r="G65" s="1342" t="s">
        <v>2934</v>
      </c>
      <c r="H65" s="1344" t="s">
        <v>341</v>
      </c>
      <c r="I65" s="1344" t="s">
        <v>92</v>
      </c>
      <c r="J65" s="1344" t="s">
        <v>327</v>
      </c>
      <c r="K65" s="549" t="s">
        <v>1512</v>
      </c>
      <c r="L65" s="1344" t="s">
        <v>1275</v>
      </c>
      <c r="M65" s="1344" t="s">
        <v>734</v>
      </c>
      <c r="N65" s="549" t="s">
        <v>1513</v>
      </c>
      <c r="O65" s="549" t="s">
        <v>1514</v>
      </c>
      <c r="P65" s="549" t="s">
        <v>1403</v>
      </c>
      <c r="Q65" s="549" t="s">
        <v>145</v>
      </c>
      <c r="R65" s="549" t="s">
        <v>1515</v>
      </c>
      <c r="S65" s="549">
        <v>3</v>
      </c>
      <c r="T65" s="569">
        <v>1</v>
      </c>
      <c r="U65" s="570" t="s">
        <v>2556</v>
      </c>
    </row>
    <row r="66" spans="1:21" ht="170.25" customHeight="1" x14ac:dyDescent="0.25">
      <c r="A66" s="1332"/>
      <c r="B66" s="1332"/>
      <c r="C66" s="1332"/>
      <c r="D66" s="1332" t="s">
        <v>2914</v>
      </c>
      <c r="E66" s="1332" t="s">
        <v>1292</v>
      </c>
      <c r="F66" s="1332" t="s">
        <v>1293</v>
      </c>
      <c r="G66" s="1332"/>
      <c r="H66" s="1334"/>
      <c r="I66" s="1334"/>
      <c r="J66" s="1334"/>
      <c r="K66" s="1332"/>
      <c r="L66" s="1334"/>
      <c r="M66" s="1334"/>
      <c r="N66" s="571" t="s">
        <v>1516</v>
      </c>
      <c r="O66" s="571" t="s">
        <v>1517</v>
      </c>
      <c r="P66" s="571" t="s">
        <v>1403</v>
      </c>
      <c r="Q66" s="571" t="s">
        <v>145</v>
      </c>
      <c r="R66" s="571" t="s">
        <v>1518</v>
      </c>
      <c r="S66" s="572">
        <v>0.1</v>
      </c>
      <c r="T66" s="573">
        <v>0.9</v>
      </c>
      <c r="U66" s="574" t="s">
        <v>2935</v>
      </c>
    </row>
    <row r="67" spans="1:21" ht="173.25" customHeight="1" x14ac:dyDescent="0.25">
      <c r="A67" s="1343"/>
      <c r="B67" s="1343"/>
      <c r="C67" s="1343"/>
      <c r="D67" s="1343"/>
      <c r="E67" s="1343"/>
      <c r="F67" s="1343"/>
      <c r="G67" s="1343"/>
      <c r="H67" s="1345"/>
      <c r="I67" s="1345"/>
      <c r="J67" s="1345"/>
      <c r="K67" s="1343"/>
      <c r="L67" s="1345"/>
      <c r="M67" s="1345"/>
      <c r="N67" s="575" t="s">
        <v>1297</v>
      </c>
      <c r="O67" s="575" t="s">
        <v>1519</v>
      </c>
      <c r="P67" s="575" t="s">
        <v>1403</v>
      </c>
      <c r="Q67" s="575" t="s">
        <v>145</v>
      </c>
      <c r="R67" s="575" t="s">
        <v>1299</v>
      </c>
      <c r="S67" s="576">
        <v>0.5</v>
      </c>
      <c r="T67" s="577">
        <v>1</v>
      </c>
      <c r="U67" s="578" t="s">
        <v>2557</v>
      </c>
    </row>
    <row r="68" spans="1:21" ht="90" customHeight="1" x14ac:dyDescent="0.25">
      <c r="A68" s="1332" t="s">
        <v>1520</v>
      </c>
      <c r="B68" s="1332" t="s">
        <v>1521</v>
      </c>
      <c r="C68" s="1332" t="s">
        <v>1522</v>
      </c>
      <c r="D68" s="571" t="s">
        <v>1523</v>
      </c>
      <c r="E68" s="571" t="s">
        <v>1524</v>
      </c>
      <c r="F68" s="579"/>
      <c r="G68" s="1332" t="s">
        <v>1352</v>
      </c>
      <c r="H68" s="1334" t="s">
        <v>341</v>
      </c>
      <c r="I68" s="1334" t="s">
        <v>141</v>
      </c>
      <c r="J68" s="1334" t="s">
        <v>342</v>
      </c>
      <c r="K68" s="1332" t="s">
        <v>1525</v>
      </c>
      <c r="L68" s="1334" t="s">
        <v>1275</v>
      </c>
      <c r="M68" s="1334" t="s">
        <v>96</v>
      </c>
      <c r="N68" s="1332" t="s">
        <v>1526</v>
      </c>
      <c r="O68" s="1332" t="s">
        <v>1527</v>
      </c>
      <c r="P68" s="1332" t="s">
        <v>1528</v>
      </c>
      <c r="Q68" s="1332" t="s">
        <v>145</v>
      </c>
      <c r="R68" s="1336" t="s">
        <v>1529</v>
      </c>
      <c r="S68" s="1336" t="s">
        <v>1530</v>
      </c>
      <c r="T68" s="1338">
        <v>0.83</v>
      </c>
      <c r="U68" s="1340" t="s">
        <v>2936</v>
      </c>
    </row>
    <row r="69" spans="1:21" ht="191.25" customHeight="1" x14ac:dyDescent="0.25">
      <c r="A69" s="1333"/>
      <c r="B69" s="1333"/>
      <c r="C69" s="1333"/>
      <c r="D69" s="548" t="s">
        <v>1531</v>
      </c>
      <c r="E69" s="548" t="s">
        <v>1532</v>
      </c>
      <c r="F69" s="580" t="s">
        <v>737</v>
      </c>
      <c r="G69" s="1333"/>
      <c r="H69" s="1335"/>
      <c r="I69" s="1335"/>
      <c r="J69" s="1335"/>
      <c r="K69" s="1333"/>
      <c r="L69" s="1335"/>
      <c r="M69" s="1335"/>
      <c r="N69" s="1333"/>
      <c r="O69" s="1333"/>
      <c r="P69" s="1333"/>
      <c r="Q69" s="1333"/>
      <c r="R69" s="1337"/>
      <c r="S69" s="1337"/>
      <c r="T69" s="1339"/>
      <c r="U69" s="1341"/>
    </row>
    <row r="71" spans="1:21" s="20" customFormat="1" ht="35.25" x14ac:dyDescent="0.25">
      <c r="A71" s="411">
        <f>COUNTIF(A6:A69,"*")</f>
        <v>14</v>
      </c>
      <c r="B71" s="19"/>
      <c r="D71" s="18"/>
      <c r="E71" s="18"/>
      <c r="F71" s="18"/>
      <c r="H71" s="21"/>
      <c r="I71" s="18"/>
      <c r="J71" s="18"/>
      <c r="K71" s="18"/>
      <c r="L71" s="22"/>
      <c r="M71" s="22"/>
      <c r="N71" s="411">
        <f>COUNTIF(N6:N69,"*")</f>
        <v>36</v>
      </c>
      <c r="O71" s="23"/>
      <c r="P71" s="23"/>
      <c r="Q71" s="23"/>
      <c r="T71" s="587">
        <f>AVERAGE(T6:T69)</f>
        <v>0.9508333333333332</v>
      </c>
      <c r="U71" s="488"/>
    </row>
    <row r="72" spans="1:21" s="76" customFormat="1" ht="27.75" customHeight="1" x14ac:dyDescent="0.2">
      <c r="A72" s="168" t="s">
        <v>2381</v>
      </c>
      <c r="B72" s="168"/>
      <c r="H72" s="412"/>
      <c r="I72" s="168"/>
      <c r="J72" s="168"/>
      <c r="K72" s="168"/>
      <c r="L72" s="413"/>
      <c r="N72" s="168" t="s">
        <v>2382</v>
      </c>
      <c r="T72" s="493"/>
      <c r="U72" s="249"/>
    </row>
  </sheetData>
  <mergeCells count="294">
    <mergeCell ref="A1:B2"/>
    <mergeCell ref="C1:T1"/>
    <mergeCell ref="C2:T2"/>
    <mergeCell ref="A3:E3"/>
    <mergeCell ref="F3:U3"/>
    <mergeCell ref="A4:B4"/>
    <mergeCell ref="C4:C5"/>
    <mergeCell ref="D4:F4"/>
    <mergeCell ref="G4:G5"/>
    <mergeCell ref="H4:H5"/>
    <mergeCell ref="W4:W5"/>
    <mergeCell ref="A6:A14"/>
    <mergeCell ref="B6:B14"/>
    <mergeCell ref="C6:C14"/>
    <mergeCell ref="D6:D7"/>
    <mergeCell ref="G6:G14"/>
    <mergeCell ref="H6:H14"/>
    <mergeCell ref="I6:I14"/>
    <mergeCell ref="J6:J14"/>
    <mergeCell ref="L6:L14"/>
    <mergeCell ref="O4:O5"/>
    <mergeCell ref="P4:Q4"/>
    <mergeCell ref="R4:R5"/>
    <mergeCell ref="S4:S5"/>
    <mergeCell ref="T4:T5"/>
    <mergeCell ref="U4:U5"/>
    <mergeCell ref="I4:I5"/>
    <mergeCell ref="J4:J5"/>
    <mergeCell ref="K4:K5"/>
    <mergeCell ref="L4:L5"/>
    <mergeCell ref="M4:M5"/>
    <mergeCell ref="N4:N5"/>
    <mergeCell ref="U8:U10"/>
    <mergeCell ref="V11:V13"/>
    <mergeCell ref="T8:T10"/>
    <mergeCell ref="M6:M14"/>
    <mergeCell ref="D8:D10"/>
    <mergeCell ref="E8:E10"/>
    <mergeCell ref="F8:F10"/>
    <mergeCell ref="K8:K10"/>
    <mergeCell ref="N8:N10"/>
    <mergeCell ref="S15:S16"/>
    <mergeCell ref="T15:T16"/>
    <mergeCell ref="D13:D14"/>
    <mergeCell ref="E13:E14"/>
    <mergeCell ref="F13:F14"/>
    <mergeCell ref="K13:K14"/>
    <mergeCell ref="O8:O10"/>
    <mergeCell ref="P8:P10"/>
    <mergeCell ref="Q8:Q10"/>
    <mergeCell ref="R8:R10"/>
    <mergeCell ref="S8:S10"/>
    <mergeCell ref="G15:G19"/>
    <mergeCell ref="H15:H19"/>
    <mergeCell ref="I15:I19"/>
    <mergeCell ref="F17:F19"/>
    <mergeCell ref="U15:U16"/>
    <mergeCell ref="V15:V17"/>
    <mergeCell ref="J15:J19"/>
    <mergeCell ref="L15:L19"/>
    <mergeCell ref="M15:M19"/>
    <mergeCell ref="N15:N16"/>
    <mergeCell ref="O15:O16"/>
    <mergeCell ref="P15:P16"/>
    <mergeCell ref="K24:K25"/>
    <mergeCell ref="T24:T25"/>
    <mergeCell ref="U24:U25"/>
    <mergeCell ref="V24:V25"/>
    <mergeCell ref="S24:S25"/>
    <mergeCell ref="Q15:Q16"/>
    <mergeCell ref="R15:R16"/>
    <mergeCell ref="Q24:Q25"/>
    <mergeCell ref="R24:R25"/>
    <mergeCell ref="Q26:Q28"/>
    <mergeCell ref="R26:R28"/>
    <mergeCell ref="P24:P25"/>
    <mergeCell ref="M20:M28"/>
    <mergeCell ref="D22:D23"/>
    <mergeCell ref="E22:E23"/>
    <mergeCell ref="F22:F23"/>
    <mergeCell ref="K22:K23"/>
    <mergeCell ref="D24:D25"/>
    <mergeCell ref="E24:E25"/>
    <mergeCell ref="F24:F25"/>
    <mergeCell ref="F20:F21"/>
    <mergeCell ref="G20:G28"/>
    <mergeCell ref="H20:H28"/>
    <mergeCell ref="I20:I28"/>
    <mergeCell ref="J20:J28"/>
    <mergeCell ref="L20:L28"/>
    <mergeCell ref="S26:S28"/>
    <mergeCell ref="T26:T28"/>
    <mergeCell ref="U26:U28"/>
    <mergeCell ref="A29:A33"/>
    <mergeCell ref="B29:B33"/>
    <mergeCell ref="C29:C33"/>
    <mergeCell ref="G29:G33"/>
    <mergeCell ref="H29:H33"/>
    <mergeCell ref="A15:A28"/>
    <mergeCell ref="B15:B28"/>
    <mergeCell ref="C15:C28"/>
    <mergeCell ref="D17:D19"/>
    <mergeCell ref="D20:D21"/>
    <mergeCell ref="E20:E21"/>
    <mergeCell ref="U29:U30"/>
    <mergeCell ref="D26:D28"/>
    <mergeCell ref="E26:E28"/>
    <mergeCell ref="F26:F28"/>
    <mergeCell ref="K26:K28"/>
    <mergeCell ref="N26:N28"/>
    <mergeCell ref="O26:O28"/>
    <mergeCell ref="P26:P28"/>
    <mergeCell ref="N24:N25"/>
    <mergeCell ref="O24:O25"/>
    <mergeCell ref="V29:V30"/>
    <mergeCell ref="D32:D33"/>
    <mergeCell ref="E32:E33"/>
    <mergeCell ref="F32:F33"/>
    <mergeCell ref="K32:K33"/>
    <mergeCell ref="O29:O30"/>
    <mergeCell ref="P29:P30"/>
    <mergeCell ref="Q29:Q30"/>
    <mergeCell ref="R29:R30"/>
    <mergeCell ref="S29:S30"/>
    <mergeCell ref="T29:T30"/>
    <mergeCell ref="I29:I33"/>
    <mergeCell ref="J29:J33"/>
    <mergeCell ref="K29:K30"/>
    <mergeCell ref="L29:L33"/>
    <mergeCell ref="M29:M33"/>
    <mergeCell ref="N29:N30"/>
    <mergeCell ref="T34:T35"/>
    <mergeCell ref="U34:U35"/>
    <mergeCell ref="N36:N39"/>
    <mergeCell ref="O36:O39"/>
    <mergeCell ref="P36:P39"/>
    <mergeCell ref="Q36:Q39"/>
    <mergeCell ref="R36:R39"/>
    <mergeCell ref="S36:S39"/>
    <mergeCell ref="T36:T39"/>
    <mergeCell ref="N34:N35"/>
    <mergeCell ref="O34:O35"/>
    <mergeCell ref="P34:P35"/>
    <mergeCell ref="Q34:Q35"/>
    <mergeCell ref="R34:R35"/>
    <mergeCell ref="S34:S35"/>
    <mergeCell ref="U36:U39"/>
    <mergeCell ref="V36:V39"/>
    <mergeCell ref="K38:K39"/>
    <mergeCell ref="A40:A46"/>
    <mergeCell ref="B40:B46"/>
    <mergeCell ref="C40:C46"/>
    <mergeCell ref="G40:G46"/>
    <mergeCell ref="H40:H46"/>
    <mergeCell ref="I40:I46"/>
    <mergeCell ref="J40:J46"/>
    <mergeCell ref="K40:K42"/>
    <mergeCell ref="G34:G39"/>
    <mergeCell ref="H34:H39"/>
    <mergeCell ref="I34:I39"/>
    <mergeCell ref="J34:J39"/>
    <mergeCell ref="L34:L39"/>
    <mergeCell ref="M34:M39"/>
    <mergeCell ref="A34:A39"/>
    <mergeCell ref="B34:B39"/>
    <mergeCell ref="C34:C39"/>
    <mergeCell ref="D34:D39"/>
    <mergeCell ref="E34:E39"/>
    <mergeCell ref="F34:F39"/>
    <mergeCell ref="R40:R42"/>
    <mergeCell ref="S40:S42"/>
    <mergeCell ref="T40:T42"/>
    <mergeCell ref="U40:U42"/>
    <mergeCell ref="D43:D45"/>
    <mergeCell ref="E43:E45"/>
    <mergeCell ref="F43:F45"/>
    <mergeCell ref="K43:K45"/>
    <mergeCell ref="L40:L46"/>
    <mergeCell ref="M40:M46"/>
    <mergeCell ref="N40:N42"/>
    <mergeCell ref="O40:O42"/>
    <mergeCell ref="P40:P42"/>
    <mergeCell ref="Q40:Q42"/>
    <mergeCell ref="M49:M51"/>
    <mergeCell ref="D50:D51"/>
    <mergeCell ref="F50:F51"/>
    <mergeCell ref="J47:J48"/>
    <mergeCell ref="K47:K48"/>
    <mergeCell ref="L47:L48"/>
    <mergeCell ref="M47:M48"/>
    <mergeCell ref="A49:A51"/>
    <mergeCell ref="B49:B51"/>
    <mergeCell ref="C49:C51"/>
    <mergeCell ref="G49:G51"/>
    <mergeCell ref="H49:H51"/>
    <mergeCell ref="I49:I51"/>
    <mergeCell ref="A47:A48"/>
    <mergeCell ref="B47:B48"/>
    <mergeCell ref="C47:C48"/>
    <mergeCell ref="G47:G48"/>
    <mergeCell ref="H47:H48"/>
    <mergeCell ref="I47:I48"/>
    <mergeCell ref="A52:A53"/>
    <mergeCell ref="B52:B53"/>
    <mergeCell ref="C52:C53"/>
    <mergeCell ref="G52:G53"/>
    <mergeCell ref="H52:H53"/>
    <mergeCell ref="I52:I53"/>
    <mergeCell ref="J49:J51"/>
    <mergeCell ref="K49:K51"/>
    <mergeCell ref="L49:L51"/>
    <mergeCell ref="P52:P53"/>
    <mergeCell ref="Q52:Q53"/>
    <mergeCell ref="R52:R53"/>
    <mergeCell ref="S52:S53"/>
    <mergeCell ref="T52:T53"/>
    <mergeCell ref="U52:U53"/>
    <mergeCell ref="J52:J53"/>
    <mergeCell ref="K52:K53"/>
    <mergeCell ref="L52:L53"/>
    <mergeCell ref="M52:M53"/>
    <mergeCell ref="N52:N53"/>
    <mergeCell ref="O52:O53"/>
    <mergeCell ref="J54:J56"/>
    <mergeCell ref="K54:K56"/>
    <mergeCell ref="L54:L56"/>
    <mergeCell ref="M54:M56"/>
    <mergeCell ref="D55:D56"/>
    <mergeCell ref="E55:E56"/>
    <mergeCell ref="F55:F56"/>
    <mergeCell ref="A54:A56"/>
    <mergeCell ref="B54:B56"/>
    <mergeCell ref="C54:C56"/>
    <mergeCell ref="G54:G56"/>
    <mergeCell ref="H54:H56"/>
    <mergeCell ref="I54:I56"/>
    <mergeCell ref="J57:J58"/>
    <mergeCell ref="L57:L58"/>
    <mergeCell ref="M57:M58"/>
    <mergeCell ref="A60:A61"/>
    <mergeCell ref="B60:B61"/>
    <mergeCell ref="C60:C61"/>
    <mergeCell ref="G60:G61"/>
    <mergeCell ref="H60:H61"/>
    <mergeCell ref="I60:I61"/>
    <mergeCell ref="J60:J61"/>
    <mergeCell ref="A57:A59"/>
    <mergeCell ref="B57:B58"/>
    <mergeCell ref="C57:C58"/>
    <mergeCell ref="G57:G58"/>
    <mergeCell ref="H57:H58"/>
    <mergeCell ref="I57:I58"/>
    <mergeCell ref="L60:L61"/>
    <mergeCell ref="M60:M61"/>
    <mergeCell ref="A62:A64"/>
    <mergeCell ref="B62:B64"/>
    <mergeCell ref="C62:C64"/>
    <mergeCell ref="G62:G64"/>
    <mergeCell ref="H62:H64"/>
    <mergeCell ref="I62:I64"/>
    <mergeCell ref="J62:J64"/>
    <mergeCell ref="L62:L64"/>
    <mergeCell ref="M62:M64"/>
    <mergeCell ref="A65:A67"/>
    <mergeCell ref="B65:B67"/>
    <mergeCell ref="C65:C67"/>
    <mergeCell ref="G65:G67"/>
    <mergeCell ref="H65:H67"/>
    <mergeCell ref="I65:I67"/>
    <mergeCell ref="J65:J67"/>
    <mergeCell ref="L65:L67"/>
    <mergeCell ref="M65:M67"/>
    <mergeCell ref="D66:D67"/>
    <mergeCell ref="E66:E67"/>
    <mergeCell ref="F66:F67"/>
    <mergeCell ref="K66:K67"/>
    <mergeCell ref="A68:A69"/>
    <mergeCell ref="B68:B69"/>
    <mergeCell ref="C68:C69"/>
    <mergeCell ref="G68:G69"/>
    <mergeCell ref="H68:H69"/>
    <mergeCell ref="I68:I69"/>
    <mergeCell ref="S68:S69"/>
    <mergeCell ref="T68:T69"/>
    <mergeCell ref="U68:U69"/>
    <mergeCell ref="J68:J69"/>
    <mergeCell ref="K68:K69"/>
    <mergeCell ref="L68:L69"/>
    <mergeCell ref="M68:M69"/>
    <mergeCell ref="N68:N69"/>
    <mergeCell ref="O68:O69"/>
    <mergeCell ref="P68:P69"/>
    <mergeCell ref="Q68:Q69"/>
    <mergeCell ref="R68:R69"/>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9"/>
  <sheetViews>
    <sheetView showGridLines="0" zoomScale="60" zoomScaleNormal="60" workbookViewId="0">
      <selection activeCell="A3" sqref="A3:U15"/>
    </sheetView>
  </sheetViews>
  <sheetFormatPr baseColWidth="10" defaultRowHeight="15" x14ac:dyDescent="0.25"/>
  <cols>
    <col min="1" max="1" width="22.5703125" style="312" customWidth="1"/>
    <col min="2" max="2" width="20.28515625" style="312" customWidth="1"/>
    <col min="3" max="3" width="16.28515625" style="311" customWidth="1"/>
    <col min="4" max="4" width="18.85546875" style="311" customWidth="1"/>
    <col min="5" max="5" width="18.7109375" style="311" customWidth="1"/>
    <col min="6" max="6" width="17.140625" style="311" customWidth="1"/>
    <col min="7" max="7" width="19.7109375" style="311" customWidth="1"/>
    <col min="8" max="8" width="6.28515625" style="315" customWidth="1"/>
    <col min="9" max="10" width="6.28515625" style="312" customWidth="1"/>
    <col min="11" max="11" width="28.5703125" style="312" customWidth="1"/>
    <col min="12" max="12" width="12.5703125" style="310" customWidth="1"/>
    <col min="13" max="13" width="5.140625" style="311" customWidth="1"/>
    <col min="14" max="14" width="20.5703125" style="312" customWidth="1"/>
    <col min="15" max="15" width="23.42578125" style="311" customWidth="1"/>
    <col min="16" max="16" width="11.140625" style="313" customWidth="1"/>
    <col min="17" max="17" width="14.7109375" style="313" customWidth="1"/>
    <col min="18" max="18" width="22.5703125" style="311" customWidth="1"/>
    <col min="19" max="19" width="11.28515625" style="311" customWidth="1"/>
    <col min="20" max="20" width="20" style="592" customWidth="1"/>
    <col min="21" max="21" width="50.85546875" style="596" customWidth="1"/>
    <col min="22" max="22" width="31.5703125" style="314" customWidth="1"/>
    <col min="23" max="255" width="11.42578125" style="311"/>
    <col min="256" max="256" width="18.28515625" style="311" customWidth="1"/>
    <col min="257" max="257" width="20.28515625" style="311" customWidth="1"/>
    <col min="258" max="258" width="15.28515625" style="311" customWidth="1"/>
    <col min="259" max="259" width="17" style="311" customWidth="1"/>
    <col min="260" max="260" width="13" style="311" customWidth="1"/>
    <col min="261" max="261" width="13.140625" style="311" customWidth="1"/>
    <col min="262" max="262" width="16.7109375" style="311" customWidth="1"/>
    <col min="263" max="263" width="16.28515625" style="311" customWidth="1"/>
    <col min="264" max="266" width="6.28515625" style="311" customWidth="1"/>
    <col min="267" max="267" width="28.5703125" style="311" customWidth="1"/>
    <col min="268" max="268" width="7.7109375" style="311" customWidth="1"/>
    <col min="269" max="269" width="5.140625" style="311" customWidth="1"/>
    <col min="270" max="271" width="18.140625" style="311" customWidth="1"/>
    <col min="272" max="272" width="11.140625" style="311" customWidth="1"/>
    <col min="273" max="273" width="17.7109375" style="311" customWidth="1"/>
    <col min="274" max="274" width="16.85546875" style="311" customWidth="1"/>
    <col min="275" max="275" width="11.28515625" style="311" customWidth="1"/>
    <col min="276" max="276" width="17.28515625" style="311" customWidth="1"/>
    <col min="277" max="277" width="23" style="311" customWidth="1"/>
    <col min="278" max="278" width="31.5703125" style="311" customWidth="1"/>
    <col min="279" max="511" width="11.42578125" style="311"/>
    <col min="512" max="512" width="18.28515625" style="311" customWidth="1"/>
    <col min="513" max="513" width="20.28515625" style="311" customWidth="1"/>
    <col min="514" max="514" width="15.28515625" style="311" customWidth="1"/>
    <col min="515" max="515" width="17" style="311" customWidth="1"/>
    <col min="516" max="516" width="13" style="311" customWidth="1"/>
    <col min="517" max="517" width="13.140625" style="311" customWidth="1"/>
    <col min="518" max="518" width="16.7109375" style="311" customWidth="1"/>
    <col min="519" max="519" width="16.28515625" style="311" customWidth="1"/>
    <col min="520" max="522" width="6.28515625" style="311" customWidth="1"/>
    <col min="523" max="523" width="28.5703125" style="311" customWidth="1"/>
    <col min="524" max="524" width="7.7109375" style="311" customWidth="1"/>
    <col min="525" max="525" width="5.140625" style="311" customWidth="1"/>
    <col min="526" max="527" width="18.140625" style="311" customWidth="1"/>
    <col min="528" max="528" width="11.140625" style="311" customWidth="1"/>
    <col min="529" max="529" width="17.7109375" style="311" customWidth="1"/>
    <col min="530" max="530" width="16.85546875" style="311" customWidth="1"/>
    <col min="531" max="531" width="11.28515625" style="311" customWidth="1"/>
    <col min="532" max="532" width="17.28515625" style="311" customWidth="1"/>
    <col min="533" max="533" width="23" style="311" customWidth="1"/>
    <col min="534" max="534" width="31.5703125" style="311" customWidth="1"/>
    <col min="535" max="767" width="11.42578125" style="311"/>
    <col min="768" max="768" width="18.28515625" style="311" customWidth="1"/>
    <col min="769" max="769" width="20.28515625" style="311" customWidth="1"/>
    <col min="770" max="770" width="15.28515625" style="311" customWidth="1"/>
    <col min="771" max="771" width="17" style="311" customWidth="1"/>
    <col min="772" max="772" width="13" style="311" customWidth="1"/>
    <col min="773" max="773" width="13.140625" style="311" customWidth="1"/>
    <col min="774" max="774" width="16.7109375" style="311" customWidth="1"/>
    <col min="775" max="775" width="16.28515625" style="311" customWidth="1"/>
    <col min="776" max="778" width="6.28515625" style="311" customWidth="1"/>
    <col min="779" max="779" width="28.5703125" style="311" customWidth="1"/>
    <col min="780" max="780" width="7.7109375" style="311" customWidth="1"/>
    <col min="781" max="781" width="5.140625" style="311" customWidth="1"/>
    <col min="782" max="783" width="18.140625" style="311" customWidth="1"/>
    <col min="784" max="784" width="11.140625" style="311" customWidth="1"/>
    <col min="785" max="785" width="17.7109375" style="311" customWidth="1"/>
    <col min="786" max="786" width="16.85546875" style="311" customWidth="1"/>
    <col min="787" max="787" width="11.28515625" style="311" customWidth="1"/>
    <col min="788" max="788" width="17.28515625" style="311" customWidth="1"/>
    <col min="789" max="789" width="23" style="311" customWidth="1"/>
    <col min="790" max="790" width="31.5703125" style="311" customWidth="1"/>
    <col min="791" max="1023" width="11.42578125" style="311"/>
    <col min="1024" max="1024" width="18.28515625" style="311" customWidth="1"/>
    <col min="1025" max="1025" width="20.28515625" style="311" customWidth="1"/>
    <col min="1026" max="1026" width="15.28515625" style="311" customWidth="1"/>
    <col min="1027" max="1027" width="17" style="311" customWidth="1"/>
    <col min="1028" max="1028" width="13" style="311" customWidth="1"/>
    <col min="1029" max="1029" width="13.140625" style="311" customWidth="1"/>
    <col min="1030" max="1030" width="16.7109375" style="311" customWidth="1"/>
    <col min="1031" max="1031" width="16.28515625" style="311" customWidth="1"/>
    <col min="1032" max="1034" width="6.28515625" style="311" customWidth="1"/>
    <col min="1035" max="1035" width="28.5703125" style="311" customWidth="1"/>
    <col min="1036" max="1036" width="7.7109375" style="311" customWidth="1"/>
    <col min="1037" max="1037" width="5.140625" style="311" customWidth="1"/>
    <col min="1038" max="1039" width="18.140625" style="311" customWidth="1"/>
    <col min="1040" max="1040" width="11.140625" style="311" customWidth="1"/>
    <col min="1041" max="1041" width="17.7109375" style="311" customWidth="1"/>
    <col min="1042" max="1042" width="16.85546875" style="311" customWidth="1"/>
    <col min="1043" max="1043" width="11.28515625" style="311" customWidth="1"/>
    <col min="1044" max="1044" width="17.28515625" style="311" customWidth="1"/>
    <col min="1045" max="1045" width="23" style="311" customWidth="1"/>
    <col min="1046" max="1046" width="31.5703125" style="311" customWidth="1"/>
    <col min="1047" max="1279" width="11.42578125" style="311"/>
    <col min="1280" max="1280" width="18.28515625" style="311" customWidth="1"/>
    <col min="1281" max="1281" width="20.28515625" style="311" customWidth="1"/>
    <col min="1282" max="1282" width="15.28515625" style="311" customWidth="1"/>
    <col min="1283" max="1283" width="17" style="311" customWidth="1"/>
    <col min="1284" max="1284" width="13" style="311" customWidth="1"/>
    <col min="1285" max="1285" width="13.140625" style="311" customWidth="1"/>
    <col min="1286" max="1286" width="16.7109375" style="311" customWidth="1"/>
    <col min="1287" max="1287" width="16.28515625" style="311" customWidth="1"/>
    <col min="1288" max="1290" width="6.28515625" style="311" customWidth="1"/>
    <col min="1291" max="1291" width="28.5703125" style="311" customWidth="1"/>
    <col min="1292" max="1292" width="7.7109375" style="311" customWidth="1"/>
    <col min="1293" max="1293" width="5.140625" style="311" customWidth="1"/>
    <col min="1294" max="1295" width="18.140625" style="311" customWidth="1"/>
    <col min="1296" max="1296" width="11.140625" style="311" customWidth="1"/>
    <col min="1297" max="1297" width="17.7109375" style="311" customWidth="1"/>
    <col min="1298" max="1298" width="16.85546875" style="311" customWidth="1"/>
    <col min="1299" max="1299" width="11.28515625" style="311" customWidth="1"/>
    <col min="1300" max="1300" width="17.28515625" style="311" customWidth="1"/>
    <col min="1301" max="1301" width="23" style="311" customWidth="1"/>
    <col min="1302" max="1302" width="31.5703125" style="311" customWidth="1"/>
    <col min="1303" max="1535" width="11.42578125" style="311"/>
    <col min="1536" max="1536" width="18.28515625" style="311" customWidth="1"/>
    <col min="1537" max="1537" width="20.28515625" style="311" customWidth="1"/>
    <col min="1538" max="1538" width="15.28515625" style="311" customWidth="1"/>
    <col min="1539" max="1539" width="17" style="311" customWidth="1"/>
    <col min="1540" max="1540" width="13" style="311" customWidth="1"/>
    <col min="1541" max="1541" width="13.140625" style="311" customWidth="1"/>
    <col min="1542" max="1542" width="16.7109375" style="311" customWidth="1"/>
    <col min="1543" max="1543" width="16.28515625" style="311" customWidth="1"/>
    <col min="1544" max="1546" width="6.28515625" style="311" customWidth="1"/>
    <col min="1547" max="1547" width="28.5703125" style="311" customWidth="1"/>
    <col min="1548" max="1548" width="7.7109375" style="311" customWidth="1"/>
    <col min="1549" max="1549" width="5.140625" style="311" customWidth="1"/>
    <col min="1550" max="1551" width="18.140625" style="311" customWidth="1"/>
    <col min="1552" max="1552" width="11.140625" style="311" customWidth="1"/>
    <col min="1553" max="1553" width="17.7109375" style="311" customWidth="1"/>
    <col min="1554" max="1554" width="16.85546875" style="311" customWidth="1"/>
    <col min="1555" max="1555" width="11.28515625" style="311" customWidth="1"/>
    <col min="1556" max="1556" width="17.28515625" style="311" customWidth="1"/>
    <col min="1557" max="1557" width="23" style="311" customWidth="1"/>
    <col min="1558" max="1558" width="31.5703125" style="311" customWidth="1"/>
    <col min="1559" max="1791" width="11.42578125" style="311"/>
    <col min="1792" max="1792" width="18.28515625" style="311" customWidth="1"/>
    <col min="1793" max="1793" width="20.28515625" style="311" customWidth="1"/>
    <col min="1794" max="1794" width="15.28515625" style="311" customWidth="1"/>
    <col min="1795" max="1795" width="17" style="311" customWidth="1"/>
    <col min="1796" max="1796" width="13" style="311" customWidth="1"/>
    <col min="1797" max="1797" width="13.140625" style="311" customWidth="1"/>
    <col min="1798" max="1798" width="16.7109375" style="311" customWidth="1"/>
    <col min="1799" max="1799" width="16.28515625" style="311" customWidth="1"/>
    <col min="1800" max="1802" width="6.28515625" style="311" customWidth="1"/>
    <col min="1803" max="1803" width="28.5703125" style="311" customWidth="1"/>
    <col min="1804" max="1804" width="7.7109375" style="311" customWidth="1"/>
    <col min="1805" max="1805" width="5.140625" style="311" customWidth="1"/>
    <col min="1806" max="1807" width="18.140625" style="311" customWidth="1"/>
    <col min="1808" max="1808" width="11.140625" style="311" customWidth="1"/>
    <col min="1809" max="1809" width="17.7109375" style="311" customWidth="1"/>
    <col min="1810" max="1810" width="16.85546875" style="311" customWidth="1"/>
    <col min="1811" max="1811" width="11.28515625" style="311" customWidth="1"/>
    <col min="1812" max="1812" width="17.28515625" style="311" customWidth="1"/>
    <col min="1813" max="1813" width="23" style="311" customWidth="1"/>
    <col min="1814" max="1814" width="31.5703125" style="311" customWidth="1"/>
    <col min="1815" max="2047" width="11.42578125" style="311"/>
    <col min="2048" max="2048" width="18.28515625" style="311" customWidth="1"/>
    <col min="2049" max="2049" width="20.28515625" style="311" customWidth="1"/>
    <col min="2050" max="2050" width="15.28515625" style="311" customWidth="1"/>
    <col min="2051" max="2051" width="17" style="311" customWidth="1"/>
    <col min="2052" max="2052" width="13" style="311" customWidth="1"/>
    <col min="2053" max="2053" width="13.140625" style="311" customWidth="1"/>
    <col min="2054" max="2054" width="16.7109375" style="311" customWidth="1"/>
    <col min="2055" max="2055" width="16.28515625" style="311" customWidth="1"/>
    <col min="2056" max="2058" width="6.28515625" style="311" customWidth="1"/>
    <col min="2059" max="2059" width="28.5703125" style="311" customWidth="1"/>
    <col min="2060" max="2060" width="7.7109375" style="311" customWidth="1"/>
    <col min="2061" max="2061" width="5.140625" style="311" customWidth="1"/>
    <col min="2062" max="2063" width="18.140625" style="311" customWidth="1"/>
    <col min="2064" max="2064" width="11.140625" style="311" customWidth="1"/>
    <col min="2065" max="2065" width="17.7109375" style="311" customWidth="1"/>
    <col min="2066" max="2066" width="16.85546875" style="311" customWidth="1"/>
    <col min="2067" max="2067" width="11.28515625" style="311" customWidth="1"/>
    <col min="2068" max="2068" width="17.28515625" style="311" customWidth="1"/>
    <col min="2069" max="2069" width="23" style="311" customWidth="1"/>
    <col min="2070" max="2070" width="31.5703125" style="311" customWidth="1"/>
    <col min="2071" max="2303" width="11.42578125" style="311"/>
    <col min="2304" max="2304" width="18.28515625" style="311" customWidth="1"/>
    <col min="2305" max="2305" width="20.28515625" style="311" customWidth="1"/>
    <col min="2306" max="2306" width="15.28515625" style="311" customWidth="1"/>
    <col min="2307" max="2307" width="17" style="311" customWidth="1"/>
    <col min="2308" max="2308" width="13" style="311" customWidth="1"/>
    <col min="2309" max="2309" width="13.140625" style="311" customWidth="1"/>
    <col min="2310" max="2310" width="16.7109375" style="311" customWidth="1"/>
    <col min="2311" max="2311" width="16.28515625" style="311" customWidth="1"/>
    <col min="2312" max="2314" width="6.28515625" style="311" customWidth="1"/>
    <col min="2315" max="2315" width="28.5703125" style="311" customWidth="1"/>
    <col min="2316" max="2316" width="7.7109375" style="311" customWidth="1"/>
    <col min="2317" max="2317" width="5.140625" style="311" customWidth="1"/>
    <col min="2318" max="2319" width="18.140625" style="311" customWidth="1"/>
    <col min="2320" max="2320" width="11.140625" style="311" customWidth="1"/>
    <col min="2321" max="2321" width="17.7109375" style="311" customWidth="1"/>
    <col min="2322" max="2322" width="16.85546875" style="311" customWidth="1"/>
    <col min="2323" max="2323" width="11.28515625" style="311" customWidth="1"/>
    <col min="2324" max="2324" width="17.28515625" style="311" customWidth="1"/>
    <col min="2325" max="2325" width="23" style="311" customWidth="1"/>
    <col min="2326" max="2326" width="31.5703125" style="311" customWidth="1"/>
    <col min="2327" max="2559" width="11.42578125" style="311"/>
    <col min="2560" max="2560" width="18.28515625" style="311" customWidth="1"/>
    <col min="2561" max="2561" width="20.28515625" style="311" customWidth="1"/>
    <col min="2562" max="2562" width="15.28515625" style="311" customWidth="1"/>
    <col min="2563" max="2563" width="17" style="311" customWidth="1"/>
    <col min="2564" max="2564" width="13" style="311" customWidth="1"/>
    <col min="2565" max="2565" width="13.140625" style="311" customWidth="1"/>
    <col min="2566" max="2566" width="16.7109375" style="311" customWidth="1"/>
    <col min="2567" max="2567" width="16.28515625" style="311" customWidth="1"/>
    <col min="2568" max="2570" width="6.28515625" style="311" customWidth="1"/>
    <col min="2571" max="2571" width="28.5703125" style="311" customWidth="1"/>
    <col min="2572" max="2572" width="7.7109375" style="311" customWidth="1"/>
    <col min="2573" max="2573" width="5.140625" style="311" customWidth="1"/>
    <col min="2574" max="2575" width="18.140625" style="311" customWidth="1"/>
    <col min="2576" max="2576" width="11.140625" style="311" customWidth="1"/>
    <col min="2577" max="2577" width="17.7109375" style="311" customWidth="1"/>
    <col min="2578" max="2578" width="16.85546875" style="311" customWidth="1"/>
    <col min="2579" max="2579" width="11.28515625" style="311" customWidth="1"/>
    <col min="2580" max="2580" width="17.28515625" style="311" customWidth="1"/>
    <col min="2581" max="2581" width="23" style="311" customWidth="1"/>
    <col min="2582" max="2582" width="31.5703125" style="311" customWidth="1"/>
    <col min="2583" max="2815" width="11.42578125" style="311"/>
    <col min="2816" max="2816" width="18.28515625" style="311" customWidth="1"/>
    <col min="2817" max="2817" width="20.28515625" style="311" customWidth="1"/>
    <col min="2818" max="2818" width="15.28515625" style="311" customWidth="1"/>
    <col min="2819" max="2819" width="17" style="311" customWidth="1"/>
    <col min="2820" max="2820" width="13" style="311" customWidth="1"/>
    <col min="2821" max="2821" width="13.140625" style="311" customWidth="1"/>
    <col min="2822" max="2822" width="16.7109375" style="311" customWidth="1"/>
    <col min="2823" max="2823" width="16.28515625" style="311" customWidth="1"/>
    <col min="2824" max="2826" width="6.28515625" style="311" customWidth="1"/>
    <col min="2827" max="2827" width="28.5703125" style="311" customWidth="1"/>
    <col min="2828" max="2828" width="7.7109375" style="311" customWidth="1"/>
    <col min="2829" max="2829" width="5.140625" style="311" customWidth="1"/>
    <col min="2830" max="2831" width="18.140625" style="311" customWidth="1"/>
    <col min="2832" max="2832" width="11.140625" style="311" customWidth="1"/>
    <col min="2833" max="2833" width="17.7109375" style="311" customWidth="1"/>
    <col min="2834" max="2834" width="16.85546875" style="311" customWidth="1"/>
    <col min="2835" max="2835" width="11.28515625" style="311" customWidth="1"/>
    <col min="2836" max="2836" width="17.28515625" style="311" customWidth="1"/>
    <col min="2837" max="2837" width="23" style="311" customWidth="1"/>
    <col min="2838" max="2838" width="31.5703125" style="311" customWidth="1"/>
    <col min="2839" max="3071" width="11.42578125" style="311"/>
    <col min="3072" max="3072" width="18.28515625" style="311" customWidth="1"/>
    <col min="3073" max="3073" width="20.28515625" style="311" customWidth="1"/>
    <col min="3074" max="3074" width="15.28515625" style="311" customWidth="1"/>
    <col min="3075" max="3075" width="17" style="311" customWidth="1"/>
    <col min="3076" max="3076" width="13" style="311" customWidth="1"/>
    <col min="3077" max="3077" width="13.140625" style="311" customWidth="1"/>
    <col min="3078" max="3078" width="16.7109375" style="311" customWidth="1"/>
    <col min="3079" max="3079" width="16.28515625" style="311" customWidth="1"/>
    <col min="3080" max="3082" width="6.28515625" style="311" customWidth="1"/>
    <col min="3083" max="3083" width="28.5703125" style="311" customWidth="1"/>
    <col min="3084" max="3084" width="7.7109375" style="311" customWidth="1"/>
    <col min="3085" max="3085" width="5.140625" style="311" customWidth="1"/>
    <col min="3086" max="3087" width="18.140625" style="311" customWidth="1"/>
    <col min="3088" max="3088" width="11.140625" style="311" customWidth="1"/>
    <col min="3089" max="3089" width="17.7109375" style="311" customWidth="1"/>
    <col min="3090" max="3090" width="16.85546875" style="311" customWidth="1"/>
    <col min="3091" max="3091" width="11.28515625" style="311" customWidth="1"/>
    <col min="3092" max="3092" width="17.28515625" style="311" customWidth="1"/>
    <col min="3093" max="3093" width="23" style="311" customWidth="1"/>
    <col min="3094" max="3094" width="31.5703125" style="311" customWidth="1"/>
    <col min="3095" max="3327" width="11.42578125" style="311"/>
    <col min="3328" max="3328" width="18.28515625" style="311" customWidth="1"/>
    <col min="3329" max="3329" width="20.28515625" style="311" customWidth="1"/>
    <col min="3330" max="3330" width="15.28515625" style="311" customWidth="1"/>
    <col min="3331" max="3331" width="17" style="311" customWidth="1"/>
    <col min="3332" max="3332" width="13" style="311" customWidth="1"/>
    <col min="3333" max="3333" width="13.140625" style="311" customWidth="1"/>
    <col min="3334" max="3334" width="16.7109375" style="311" customWidth="1"/>
    <col min="3335" max="3335" width="16.28515625" style="311" customWidth="1"/>
    <col min="3336" max="3338" width="6.28515625" style="311" customWidth="1"/>
    <col min="3339" max="3339" width="28.5703125" style="311" customWidth="1"/>
    <col min="3340" max="3340" width="7.7109375" style="311" customWidth="1"/>
    <col min="3341" max="3341" width="5.140625" style="311" customWidth="1"/>
    <col min="3342" max="3343" width="18.140625" style="311" customWidth="1"/>
    <col min="3344" max="3344" width="11.140625" style="311" customWidth="1"/>
    <col min="3345" max="3345" width="17.7109375" style="311" customWidth="1"/>
    <col min="3346" max="3346" width="16.85546875" style="311" customWidth="1"/>
    <col min="3347" max="3347" width="11.28515625" style="311" customWidth="1"/>
    <col min="3348" max="3348" width="17.28515625" style="311" customWidth="1"/>
    <col min="3349" max="3349" width="23" style="311" customWidth="1"/>
    <col min="3350" max="3350" width="31.5703125" style="311" customWidth="1"/>
    <col min="3351" max="3583" width="11.42578125" style="311"/>
    <col min="3584" max="3584" width="18.28515625" style="311" customWidth="1"/>
    <col min="3585" max="3585" width="20.28515625" style="311" customWidth="1"/>
    <col min="3586" max="3586" width="15.28515625" style="311" customWidth="1"/>
    <col min="3587" max="3587" width="17" style="311" customWidth="1"/>
    <col min="3588" max="3588" width="13" style="311" customWidth="1"/>
    <col min="3589" max="3589" width="13.140625" style="311" customWidth="1"/>
    <col min="3590" max="3590" width="16.7109375" style="311" customWidth="1"/>
    <col min="3591" max="3591" width="16.28515625" style="311" customWidth="1"/>
    <col min="3592" max="3594" width="6.28515625" style="311" customWidth="1"/>
    <col min="3595" max="3595" width="28.5703125" style="311" customWidth="1"/>
    <col min="3596" max="3596" width="7.7109375" style="311" customWidth="1"/>
    <col min="3597" max="3597" width="5.140625" style="311" customWidth="1"/>
    <col min="3598" max="3599" width="18.140625" style="311" customWidth="1"/>
    <col min="3600" max="3600" width="11.140625" style="311" customWidth="1"/>
    <col min="3601" max="3601" width="17.7109375" style="311" customWidth="1"/>
    <col min="3602" max="3602" width="16.85546875" style="311" customWidth="1"/>
    <col min="3603" max="3603" width="11.28515625" style="311" customWidth="1"/>
    <col min="3604" max="3604" width="17.28515625" style="311" customWidth="1"/>
    <col min="3605" max="3605" width="23" style="311" customWidth="1"/>
    <col min="3606" max="3606" width="31.5703125" style="311" customWidth="1"/>
    <col min="3607" max="3839" width="11.42578125" style="311"/>
    <col min="3840" max="3840" width="18.28515625" style="311" customWidth="1"/>
    <col min="3841" max="3841" width="20.28515625" style="311" customWidth="1"/>
    <col min="3842" max="3842" width="15.28515625" style="311" customWidth="1"/>
    <col min="3843" max="3843" width="17" style="311" customWidth="1"/>
    <col min="3844" max="3844" width="13" style="311" customWidth="1"/>
    <col min="3845" max="3845" width="13.140625" style="311" customWidth="1"/>
    <col min="3846" max="3846" width="16.7109375" style="311" customWidth="1"/>
    <col min="3847" max="3847" width="16.28515625" style="311" customWidth="1"/>
    <col min="3848" max="3850" width="6.28515625" style="311" customWidth="1"/>
    <col min="3851" max="3851" width="28.5703125" style="311" customWidth="1"/>
    <col min="3852" max="3852" width="7.7109375" style="311" customWidth="1"/>
    <col min="3853" max="3853" width="5.140625" style="311" customWidth="1"/>
    <col min="3854" max="3855" width="18.140625" style="311" customWidth="1"/>
    <col min="3856" max="3856" width="11.140625" style="311" customWidth="1"/>
    <col min="3857" max="3857" width="17.7109375" style="311" customWidth="1"/>
    <col min="3858" max="3858" width="16.85546875" style="311" customWidth="1"/>
    <col min="3859" max="3859" width="11.28515625" style="311" customWidth="1"/>
    <col min="3860" max="3860" width="17.28515625" style="311" customWidth="1"/>
    <col min="3861" max="3861" width="23" style="311" customWidth="1"/>
    <col min="3862" max="3862" width="31.5703125" style="311" customWidth="1"/>
    <col min="3863" max="4095" width="11.42578125" style="311"/>
    <col min="4096" max="4096" width="18.28515625" style="311" customWidth="1"/>
    <col min="4097" max="4097" width="20.28515625" style="311" customWidth="1"/>
    <col min="4098" max="4098" width="15.28515625" style="311" customWidth="1"/>
    <col min="4099" max="4099" width="17" style="311" customWidth="1"/>
    <col min="4100" max="4100" width="13" style="311" customWidth="1"/>
    <col min="4101" max="4101" width="13.140625" style="311" customWidth="1"/>
    <col min="4102" max="4102" width="16.7109375" style="311" customWidth="1"/>
    <col min="4103" max="4103" width="16.28515625" style="311" customWidth="1"/>
    <col min="4104" max="4106" width="6.28515625" style="311" customWidth="1"/>
    <col min="4107" max="4107" width="28.5703125" style="311" customWidth="1"/>
    <col min="4108" max="4108" width="7.7109375" style="311" customWidth="1"/>
    <col min="4109" max="4109" width="5.140625" style="311" customWidth="1"/>
    <col min="4110" max="4111" width="18.140625" style="311" customWidth="1"/>
    <col min="4112" max="4112" width="11.140625" style="311" customWidth="1"/>
    <col min="4113" max="4113" width="17.7109375" style="311" customWidth="1"/>
    <col min="4114" max="4114" width="16.85546875" style="311" customWidth="1"/>
    <col min="4115" max="4115" width="11.28515625" style="311" customWidth="1"/>
    <col min="4116" max="4116" width="17.28515625" style="311" customWidth="1"/>
    <col min="4117" max="4117" width="23" style="311" customWidth="1"/>
    <col min="4118" max="4118" width="31.5703125" style="311" customWidth="1"/>
    <col min="4119" max="4351" width="11.42578125" style="311"/>
    <col min="4352" max="4352" width="18.28515625" style="311" customWidth="1"/>
    <col min="4353" max="4353" width="20.28515625" style="311" customWidth="1"/>
    <col min="4354" max="4354" width="15.28515625" style="311" customWidth="1"/>
    <col min="4355" max="4355" width="17" style="311" customWidth="1"/>
    <col min="4356" max="4356" width="13" style="311" customWidth="1"/>
    <col min="4357" max="4357" width="13.140625" style="311" customWidth="1"/>
    <col min="4358" max="4358" width="16.7109375" style="311" customWidth="1"/>
    <col min="4359" max="4359" width="16.28515625" style="311" customWidth="1"/>
    <col min="4360" max="4362" width="6.28515625" style="311" customWidth="1"/>
    <col min="4363" max="4363" width="28.5703125" style="311" customWidth="1"/>
    <col min="4364" max="4364" width="7.7109375" style="311" customWidth="1"/>
    <col min="4365" max="4365" width="5.140625" style="311" customWidth="1"/>
    <col min="4366" max="4367" width="18.140625" style="311" customWidth="1"/>
    <col min="4368" max="4368" width="11.140625" style="311" customWidth="1"/>
    <col min="4369" max="4369" width="17.7109375" style="311" customWidth="1"/>
    <col min="4370" max="4370" width="16.85546875" style="311" customWidth="1"/>
    <col min="4371" max="4371" width="11.28515625" style="311" customWidth="1"/>
    <col min="4372" max="4372" width="17.28515625" style="311" customWidth="1"/>
    <col min="4373" max="4373" width="23" style="311" customWidth="1"/>
    <col min="4374" max="4374" width="31.5703125" style="311" customWidth="1"/>
    <col min="4375" max="4607" width="11.42578125" style="311"/>
    <col min="4608" max="4608" width="18.28515625" style="311" customWidth="1"/>
    <col min="4609" max="4609" width="20.28515625" style="311" customWidth="1"/>
    <col min="4610" max="4610" width="15.28515625" style="311" customWidth="1"/>
    <col min="4611" max="4611" width="17" style="311" customWidth="1"/>
    <col min="4612" max="4612" width="13" style="311" customWidth="1"/>
    <col min="4613" max="4613" width="13.140625" style="311" customWidth="1"/>
    <col min="4614" max="4614" width="16.7109375" style="311" customWidth="1"/>
    <col min="4615" max="4615" width="16.28515625" style="311" customWidth="1"/>
    <col min="4616" max="4618" width="6.28515625" style="311" customWidth="1"/>
    <col min="4619" max="4619" width="28.5703125" style="311" customWidth="1"/>
    <col min="4620" max="4620" width="7.7109375" style="311" customWidth="1"/>
    <col min="4621" max="4621" width="5.140625" style="311" customWidth="1"/>
    <col min="4622" max="4623" width="18.140625" style="311" customWidth="1"/>
    <col min="4624" max="4624" width="11.140625" style="311" customWidth="1"/>
    <col min="4625" max="4625" width="17.7109375" style="311" customWidth="1"/>
    <col min="4626" max="4626" width="16.85546875" style="311" customWidth="1"/>
    <col min="4627" max="4627" width="11.28515625" style="311" customWidth="1"/>
    <col min="4628" max="4628" width="17.28515625" style="311" customWidth="1"/>
    <col min="4629" max="4629" width="23" style="311" customWidth="1"/>
    <col min="4630" max="4630" width="31.5703125" style="311" customWidth="1"/>
    <col min="4631" max="4863" width="11.42578125" style="311"/>
    <col min="4864" max="4864" width="18.28515625" style="311" customWidth="1"/>
    <col min="4865" max="4865" width="20.28515625" style="311" customWidth="1"/>
    <col min="4866" max="4866" width="15.28515625" style="311" customWidth="1"/>
    <col min="4867" max="4867" width="17" style="311" customWidth="1"/>
    <col min="4868" max="4868" width="13" style="311" customWidth="1"/>
    <col min="4869" max="4869" width="13.140625" style="311" customWidth="1"/>
    <col min="4870" max="4870" width="16.7109375" style="311" customWidth="1"/>
    <col min="4871" max="4871" width="16.28515625" style="311" customWidth="1"/>
    <col min="4872" max="4874" width="6.28515625" style="311" customWidth="1"/>
    <col min="4875" max="4875" width="28.5703125" style="311" customWidth="1"/>
    <col min="4876" max="4876" width="7.7109375" style="311" customWidth="1"/>
    <col min="4877" max="4877" width="5.140625" style="311" customWidth="1"/>
    <col min="4878" max="4879" width="18.140625" style="311" customWidth="1"/>
    <col min="4880" max="4880" width="11.140625" style="311" customWidth="1"/>
    <col min="4881" max="4881" width="17.7109375" style="311" customWidth="1"/>
    <col min="4882" max="4882" width="16.85546875" style="311" customWidth="1"/>
    <col min="4883" max="4883" width="11.28515625" style="311" customWidth="1"/>
    <col min="4884" max="4884" width="17.28515625" style="311" customWidth="1"/>
    <col min="4885" max="4885" width="23" style="311" customWidth="1"/>
    <col min="4886" max="4886" width="31.5703125" style="311" customWidth="1"/>
    <col min="4887" max="5119" width="11.42578125" style="311"/>
    <col min="5120" max="5120" width="18.28515625" style="311" customWidth="1"/>
    <col min="5121" max="5121" width="20.28515625" style="311" customWidth="1"/>
    <col min="5122" max="5122" width="15.28515625" style="311" customWidth="1"/>
    <col min="5123" max="5123" width="17" style="311" customWidth="1"/>
    <col min="5124" max="5124" width="13" style="311" customWidth="1"/>
    <col min="5125" max="5125" width="13.140625" style="311" customWidth="1"/>
    <col min="5126" max="5126" width="16.7109375" style="311" customWidth="1"/>
    <col min="5127" max="5127" width="16.28515625" style="311" customWidth="1"/>
    <col min="5128" max="5130" width="6.28515625" style="311" customWidth="1"/>
    <col min="5131" max="5131" width="28.5703125" style="311" customWidth="1"/>
    <col min="5132" max="5132" width="7.7109375" style="311" customWidth="1"/>
    <col min="5133" max="5133" width="5.140625" style="311" customWidth="1"/>
    <col min="5134" max="5135" width="18.140625" style="311" customWidth="1"/>
    <col min="5136" max="5136" width="11.140625" style="311" customWidth="1"/>
    <col min="5137" max="5137" width="17.7109375" style="311" customWidth="1"/>
    <col min="5138" max="5138" width="16.85546875" style="311" customWidth="1"/>
    <col min="5139" max="5139" width="11.28515625" style="311" customWidth="1"/>
    <col min="5140" max="5140" width="17.28515625" style="311" customWidth="1"/>
    <col min="5141" max="5141" width="23" style="311" customWidth="1"/>
    <col min="5142" max="5142" width="31.5703125" style="311" customWidth="1"/>
    <col min="5143" max="5375" width="11.42578125" style="311"/>
    <col min="5376" max="5376" width="18.28515625" style="311" customWidth="1"/>
    <col min="5377" max="5377" width="20.28515625" style="311" customWidth="1"/>
    <col min="5378" max="5378" width="15.28515625" style="311" customWidth="1"/>
    <col min="5379" max="5379" width="17" style="311" customWidth="1"/>
    <col min="5380" max="5380" width="13" style="311" customWidth="1"/>
    <col min="5381" max="5381" width="13.140625" style="311" customWidth="1"/>
    <col min="5382" max="5382" width="16.7109375" style="311" customWidth="1"/>
    <col min="5383" max="5383" width="16.28515625" style="311" customWidth="1"/>
    <col min="5384" max="5386" width="6.28515625" style="311" customWidth="1"/>
    <col min="5387" max="5387" width="28.5703125" style="311" customWidth="1"/>
    <col min="5388" max="5388" width="7.7109375" style="311" customWidth="1"/>
    <col min="5389" max="5389" width="5.140625" style="311" customWidth="1"/>
    <col min="5390" max="5391" width="18.140625" style="311" customWidth="1"/>
    <col min="5392" max="5392" width="11.140625" style="311" customWidth="1"/>
    <col min="5393" max="5393" width="17.7109375" style="311" customWidth="1"/>
    <col min="5394" max="5394" width="16.85546875" style="311" customWidth="1"/>
    <col min="5395" max="5395" width="11.28515625" style="311" customWidth="1"/>
    <col min="5396" max="5396" width="17.28515625" style="311" customWidth="1"/>
    <col min="5397" max="5397" width="23" style="311" customWidth="1"/>
    <col min="5398" max="5398" width="31.5703125" style="311" customWidth="1"/>
    <col min="5399" max="5631" width="11.42578125" style="311"/>
    <col min="5632" max="5632" width="18.28515625" style="311" customWidth="1"/>
    <col min="5633" max="5633" width="20.28515625" style="311" customWidth="1"/>
    <col min="5634" max="5634" width="15.28515625" style="311" customWidth="1"/>
    <col min="5635" max="5635" width="17" style="311" customWidth="1"/>
    <col min="5636" max="5636" width="13" style="311" customWidth="1"/>
    <col min="5637" max="5637" width="13.140625" style="311" customWidth="1"/>
    <col min="5638" max="5638" width="16.7109375" style="311" customWidth="1"/>
    <col min="5639" max="5639" width="16.28515625" style="311" customWidth="1"/>
    <col min="5640" max="5642" width="6.28515625" style="311" customWidth="1"/>
    <col min="5643" max="5643" width="28.5703125" style="311" customWidth="1"/>
    <col min="5644" max="5644" width="7.7109375" style="311" customWidth="1"/>
    <col min="5645" max="5645" width="5.140625" style="311" customWidth="1"/>
    <col min="5646" max="5647" width="18.140625" style="311" customWidth="1"/>
    <col min="5648" max="5648" width="11.140625" style="311" customWidth="1"/>
    <col min="5649" max="5649" width="17.7109375" style="311" customWidth="1"/>
    <col min="5650" max="5650" width="16.85546875" style="311" customWidth="1"/>
    <col min="5651" max="5651" width="11.28515625" style="311" customWidth="1"/>
    <col min="5652" max="5652" width="17.28515625" style="311" customWidth="1"/>
    <col min="5653" max="5653" width="23" style="311" customWidth="1"/>
    <col min="5654" max="5654" width="31.5703125" style="311" customWidth="1"/>
    <col min="5655" max="5887" width="11.42578125" style="311"/>
    <col min="5888" max="5888" width="18.28515625" style="311" customWidth="1"/>
    <col min="5889" max="5889" width="20.28515625" style="311" customWidth="1"/>
    <col min="5890" max="5890" width="15.28515625" style="311" customWidth="1"/>
    <col min="5891" max="5891" width="17" style="311" customWidth="1"/>
    <col min="5892" max="5892" width="13" style="311" customWidth="1"/>
    <col min="5893" max="5893" width="13.140625" style="311" customWidth="1"/>
    <col min="5894" max="5894" width="16.7109375" style="311" customWidth="1"/>
    <col min="5895" max="5895" width="16.28515625" style="311" customWidth="1"/>
    <col min="5896" max="5898" width="6.28515625" style="311" customWidth="1"/>
    <col min="5899" max="5899" width="28.5703125" style="311" customWidth="1"/>
    <col min="5900" max="5900" width="7.7109375" style="311" customWidth="1"/>
    <col min="5901" max="5901" width="5.140625" style="311" customWidth="1"/>
    <col min="5902" max="5903" width="18.140625" style="311" customWidth="1"/>
    <col min="5904" max="5904" width="11.140625" style="311" customWidth="1"/>
    <col min="5905" max="5905" width="17.7109375" style="311" customWidth="1"/>
    <col min="5906" max="5906" width="16.85546875" style="311" customWidth="1"/>
    <col min="5907" max="5907" width="11.28515625" style="311" customWidth="1"/>
    <col min="5908" max="5908" width="17.28515625" style="311" customWidth="1"/>
    <col min="5909" max="5909" width="23" style="311" customWidth="1"/>
    <col min="5910" max="5910" width="31.5703125" style="311" customWidth="1"/>
    <col min="5911" max="6143" width="11.42578125" style="311"/>
    <col min="6144" max="6144" width="18.28515625" style="311" customWidth="1"/>
    <col min="6145" max="6145" width="20.28515625" style="311" customWidth="1"/>
    <col min="6146" max="6146" width="15.28515625" style="311" customWidth="1"/>
    <col min="6147" max="6147" width="17" style="311" customWidth="1"/>
    <col min="6148" max="6148" width="13" style="311" customWidth="1"/>
    <col min="6149" max="6149" width="13.140625" style="311" customWidth="1"/>
    <col min="6150" max="6150" width="16.7109375" style="311" customWidth="1"/>
    <col min="6151" max="6151" width="16.28515625" style="311" customWidth="1"/>
    <col min="6152" max="6154" width="6.28515625" style="311" customWidth="1"/>
    <col min="6155" max="6155" width="28.5703125" style="311" customWidth="1"/>
    <col min="6156" max="6156" width="7.7109375" style="311" customWidth="1"/>
    <col min="6157" max="6157" width="5.140625" style="311" customWidth="1"/>
    <col min="6158" max="6159" width="18.140625" style="311" customWidth="1"/>
    <col min="6160" max="6160" width="11.140625" style="311" customWidth="1"/>
    <col min="6161" max="6161" width="17.7109375" style="311" customWidth="1"/>
    <col min="6162" max="6162" width="16.85546875" style="311" customWidth="1"/>
    <col min="6163" max="6163" width="11.28515625" style="311" customWidth="1"/>
    <col min="6164" max="6164" width="17.28515625" style="311" customWidth="1"/>
    <col min="6165" max="6165" width="23" style="311" customWidth="1"/>
    <col min="6166" max="6166" width="31.5703125" style="311" customWidth="1"/>
    <col min="6167" max="6399" width="11.42578125" style="311"/>
    <col min="6400" max="6400" width="18.28515625" style="311" customWidth="1"/>
    <col min="6401" max="6401" width="20.28515625" style="311" customWidth="1"/>
    <col min="6402" max="6402" width="15.28515625" style="311" customWidth="1"/>
    <col min="6403" max="6403" width="17" style="311" customWidth="1"/>
    <col min="6404" max="6404" width="13" style="311" customWidth="1"/>
    <col min="6405" max="6405" width="13.140625" style="311" customWidth="1"/>
    <col min="6406" max="6406" width="16.7109375" style="311" customWidth="1"/>
    <col min="6407" max="6407" width="16.28515625" style="311" customWidth="1"/>
    <col min="6408" max="6410" width="6.28515625" style="311" customWidth="1"/>
    <col min="6411" max="6411" width="28.5703125" style="311" customWidth="1"/>
    <col min="6412" max="6412" width="7.7109375" style="311" customWidth="1"/>
    <col min="6413" max="6413" width="5.140625" style="311" customWidth="1"/>
    <col min="6414" max="6415" width="18.140625" style="311" customWidth="1"/>
    <col min="6416" max="6416" width="11.140625" style="311" customWidth="1"/>
    <col min="6417" max="6417" width="17.7109375" style="311" customWidth="1"/>
    <col min="6418" max="6418" width="16.85546875" style="311" customWidth="1"/>
    <col min="6419" max="6419" width="11.28515625" style="311" customWidth="1"/>
    <col min="6420" max="6420" width="17.28515625" style="311" customWidth="1"/>
    <col min="6421" max="6421" width="23" style="311" customWidth="1"/>
    <col min="6422" max="6422" width="31.5703125" style="311" customWidth="1"/>
    <col min="6423" max="6655" width="11.42578125" style="311"/>
    <col min="6656" max="6656" width="18.28515625" style="311" customWidth="1"/>
    <col min="6657" max="6657" width="20.28515625" style="311" customWidth="1"/>
    <col min="6658" max="6658" width="15.28515625" style="311" customWidth="1"/>
    <col min="6659" max="6659" width="17" style="311" customWidth="1"/>
    <col min="6660" max="6660" width="13" style="311" customWidth="1"/>
    <col min="6661" max="6661" width="13.140625" style="311" customWidth="1"/>
    <col min="6662" max="6662" width="16.7109375" style="311" customWidth="1"/>
    <col min="6663" max="6663" width="16.28515625" style="311" customWidth="1"/>
    <col min="6664" max="6666" width="6.28515625" style="311" customWidth="1"/>
    <col min="6667" max="6667" width="28.5703125" style="311" customWidth="1"/>
    <col min="6668" max="6668" width="7.7109375" style="311" customWidth="1"/>
    <col min="6669" max="6669" width="5.140625" style="311" customWidth="1"/>
    <col min="6670" max="6671" width="18.140625" style="311" customWidth="1"/>
    <col min="6672" max="6672" width="11.140625" style="311" customWidth="1"/>
    <col min="6673" max="6673" width="17.7109375" style="311" customWidth="1"/>
    <col min="6674" max="6674" width="16.85546875" style="311" customWidth="1"/>
    <col min="6675" max="6675" width="11.28515625" style="311" customWidth="1"/>
    <col min="6676" max="6676" width="17.28515625" style="311" customWidth="1"/>
    <col min="6677" max="6677" width="23" style="311" customWidth="1"/>
    <col min="6678" max="6678" width="31.5703125" style="311" customWidth="1"/>
    <col min="6679" max="6911" width="11.42578125" style="311"/>
    <col min="6912" max="6912" width="18.28515625" style="311" customWidth="1"/>
    <col min="6913" max="6913" width="20.28515625" style="311" customWidth="1"/>
    <col min="6914" max="6914" width="15.28515625" style="311" customWidth="1"/>
    <col min="6915" max="6915" width="17" style="311" customWidth="1"/>
    <col min="6916" max="6916" width="13" style="311" customWidth="1"/>
    <col min="6917" max="6917" width="13.140625" style="311" customWidth="1"/>
    <col min="6918" max="6918" width="16.7109375" style="311" customWidth="1"/>
    <col min="6919" max="6919" width="16.28515625" style="311" customWidth="1"/>
    <col min="6920" max="6922" width="6.28515625" style="311" customWidth="1"/>
    <col min="6923" max="6923" width="28.5703125" style="311" customWidth="1"/>
    <col min="6924" max="6924" width="7.7109375" style="311" customWidth="1"/>
    <col min="6925" max="6925" width="5.140625" style="311" customWidth="1"/>
    <col min="6926" max="6927" width="18.140625" style="311" customWidth="1"/>
    <col min="6928" max="6928" width="11.140625" style="311" customWidth="1"/>
    <col min="6929" max="6929" width="17.7109375" style="311" customWidth="1"/>
    <col min="6930" max="6930" width="16.85546875" style="311" customWidth="1"/>
    <col min="6931" max="6931" width="11.28515625" style="311" customWidth="1"/>
    <col min="6932" max="6932" width="17.28515625" style="311" customWidth="1"/>
    <col min="6933" max="6933" width="23" style="311" customWidth="1"/>
    <col min="6934" max="6934" width="31.5703125" style="311" customWidth="1"/>
    <col min="6935" max="7167" width="11.42578125" style="311"/>
    <col min="7168" max="7168" width="18.28515625" style="311" customWidth="1"/>
    <col min="7169" max="7169" width="20.28515625" style="311" customWidth="1"/>
    <col min="7170" max="7170" width="15.28515625" style="311" customWidth="1"/>
    <col min="7171" max="7171" width="17" style="311" customWidth="1"/>
    <col min="7172" max="7172" width="13" style="311" customWidth="1"/>
    <col min="7173" max="7173" width="13.140625" style="311" customWidth="1"/>
    <col min="7174" max="7174" width="16.7109375" style="311" customWidth="1"/>
    <col min="7175" max="7175" width="16.28515625" style="311" customWidth="1"/>
    <col min="7176" max="7178" width="6.28515625" style="311" customWidth="1"/>
    <col min="7179" max="7179" width="28.5703125" style="311" customWidth="1"/>
    <col min="7180" max="7180" width="7.7109375" style="311" customWidth="1"/>
    <col min="7181" max="7181" width="5.140625" style="311" customWidth="1"/>
    <col min="7182" max="7183" width="18.140625" style="311" customWidth="1"/>
    <col min="7184" max="7184" width="11.140625" style="311" customWidth="1"/>
    <col min="7185" max="7185" width="17.7109375" style="311" customWidth="1"/>
    <col min="7186" max="7186" width="16.85546875" style="311" customWidth="1"/>
    <col min="7187" max="7187" width="11.28515625" style="311" customWidth="1"/>
    <col min="7188" max="7188" width="17.28515625" style="311" customWidth="1"/>
    <col min="7189" max="7189" width="23" style="311" customWidth="1"/>
    <col min="7190" max="7190" width="31.5703125" style="311" customWidth="1"/>
    <col min="7191" max="7423" width="11.42578125" style="311"/>
    <col min="7424" max="7424" width="18.28515625" style="311" customWidth="1"/>
    <col min="7425" max="7425" width="20.28515625" style="311" customWidth="1"/>
    <col min="7426" max="7426" width="15.28515625" style="311" customWidth="1"/>
    <col min="7427" max="7427" width="17" style="311" customWidth="1"/>
    <col min="7428" max="7428" width="13" style="311" customWidth="1"/>
    <col min="7429" max="7429" width="13.140625" style="311" customWidth="1"/>
    <col min="7430" max="7430" width="16.7109375" style="311" customWidth="1"/>
    <col min="7431" max="7431" width="16.28515625" style="311" customWidth="1"/>
    <col min="7432" max="7434" width="6.28515625" style="311" customWidth="1"/>
    <col min="7435" max="7435" width="28.5703125" style="311" customWidth="1"/>
    <col min="7436" max="7436" width="7.7109375" style="311" customWidth="1"/>
    <col min="7437" max="7437" width="5.140625" style="311" customWidth="1"/>
    <col min="7438" max="7439" width="18.140625" style="311" customWidth="1"/>
    <col min="7440" max="7440" width="11.140625" style="311" customWidth="1"/>
    <col min="7441" max="7441" width="17.7109375" style="311" customWidth="1"/>
    <col min="7442" max="7442" width="16.85546875" style="311" customWidth="1"/>
    <col min="7443" max="7443" width="11.28515625" style="311" customWidth="1"/>
    <col min="7444" max="7444" width="17.28515625" style="311" customWidth="1"/>
    <col min="7445" max="7445" width="23" style="311" customWidth="1"/>
    <col min="7446" max="7446" width="31.5703125" style="311" customWidth="1"/>
    <col min="7447" max="7679" width="11.42578125" style="311"/>
    <col min="7680" max="7680" width="18.28515625" style="311" customWidth="1"/>
    <col min="7681" max="7681" width="20.28515625" style="311" customWidth="1"/>
    <col min="7682" max="7682" width="15.28515625" style="311" customWidth="1"/>
    <col min="7683" max="7683" width="17" style="311" customWidth="1"/>
    <col min="7684" max="7684" width="13" style="311" customWidth="1"/>
    <col min="7685" max="7685" width="13.140625" style="311" customWidth="1"/>
    <col min="7686" max="7686" width="16.7109375" style="311" customWidth="1"/>
    <col min="7687" max="7687" width="16.28515625" style="311" customWidth="1"/>
    <col min="7688" max="7690" width="6.28515625" style="311" customWidth="1"/>
    <col min="7691" max="7691" width="28.5703125" style="311" customWidth="1"/>
    <col min="7692" max="7692" width="7.7109375" style="311" customWidth="1"/>
    <col min="7693" max="7693" width="5.140625" style="311" customWidth="1"/>
    <col min="7694" max="7695" width="18.140625" style="311" customWidth="1"/>
    <col min="7696" max="7696" width="11.140625" style="311" customWidth="1"/>
    <col min="7697" max="7697" width="17.7109375" style="311" customWidth="1"/>
    <col min="7698" max="7698" width="16.85546875" style="311" customWidth="1"/>
    <col min="7699" max="7699" width="11.28515625" style="311" customWidth="1"/>
    <col min="7700" max="7700" width="17.28515625" style="311" customWidth="1"/>
    <col min="7701" max="7701" width="23" style="311" customWidth="1"/>
    <col min="7702" max="7702" width="31.5703125" style="311" customWidth="1"/>
    <col min="7703" max="7935" width="11.42578125" style="311"/>
    <col min="7936" max="7936" width="18.28515625" style="311" customWidth="1"/>
    <col min="7937" max="7937" width="20.28515625" style="311" customWidth="1"/>
    <col min="7938" max="7938" width="15.28515625" style="311" customWidth="1"/>
    <col min="7939" max="7939" width="17" style="311" customWidth="1"/>
    <col min="7940" max="7940" width="13" style="311" customWidth="1"/>
    <col min="7941" max="7941" width="13.140625" style="311" customWidth="1"/>
    <col min="7942" max="7942" width="16.7109375" style="311" customWidth="1"/>
    <col min="7943" max="7943" width="16.28515625" style="311" customWidth="1"/>
    <col min="7944" max="7946" width="6.28515625" style="311" customWidth="1"/>
    <col min="7947" max="7947" width="28.5703125" style="311" customWidth="1"/>
    <col min="7948" max="7948" width="7.7109375" style="311" customWidth="1"/>
    <col min="7949" max="7949" width="5.140625" style="311" customWidth="1"/>
    <col min="7950" max="7951" width="18.140625" style="311" customWidth="1"/>
    <col min="7952" max="7952" width="11.140625" style="311" customWidth="1"/>
    <col min="7953" max="7953" width="17.7109375" style="311" customWidth="1"/>
    <col min="7954" max="7954" width="16.85546875" style="311" customWidth="1"/>
    <col min="7955" max="7955" width="11.28515625" style="311" customWidth="1"/>
    <col min="7956" max="7956" width="17.28515625" style="311" customWidth="1"/>
    <col min="7957" max="7957" width="23" style="311" customWidth="1"/>
    <col min="7958" max="7958" width="31.5703125" style="311" customWidth="1"/>
    <col min="7959" max="8191" width="11.42578125" style="311"/>
    <col min="8192" max="8192" width="18.28515625" style="311" customWidth="1"/>
    <col min="8193" max="8193" width="20.28515625" style="311" customWidth="1"/>
    <col min="8194" max="8194" width="15.28515625" style="311" customWidth="1"/>
    <col min="8195" max="8195" width="17" style="311" customWidth="1"/>
    <col min="8196" max="8196" width="13" style="311" customWidth="1"/>
    <col min="8197" max="8197" width="13.140625" style="311" customWidth="1"/>
    <col min="8198" max="8198" width="16.7109375" style="311" customWidth="1"/>
    <col min="8199" max="8199" width="16.28515625" style="311" customWidth="1"/>
    <col min="8200" max="8202" width="6.28515625" style="311" customWidth="1"/>
    <col min="8203" max="8203" width="28.5703125" style="311" customWidth="1"/>
    <col min="8204" max="8204" width="7.7109375" style="311" customWidth="1"/>
    <col min="8205" max="8205" width="5.140625" style="311" customWidth="1"/>
    <col min="8206" max="8207" width="18.140625" style="311" customWidth="1"/>
    <col min="8208" max="8208" width="11.140625" style="311" customWidth="1"/>
    <col min="8209" max="8209" width="17.7109375" style="311" customWidth="1"/>
    <col min="8210" max="8210" width="16.85546875" style="311" customWidth="1"/>
    <col min="8211" max="8211" width="11.28515625" style="311" customWidth="1"/>
    <col min="8212" max="8212" width="17.28515625" style="311" customWidth="1"/>
    <col min="8213" max="8213" width="23" style="311" customWidth="1"/>
    <col min="8214" max="8214" width="31.5703125" style="311" customWidth="1"/>
    <col min="8215" max="8447" width="11.42578125" style="311"/>
    <col min="8448" max="8448" width="18.28515625" style="311" customWidth="1"/>
    <col min="8449" max="8449" width="20.28515625" style="311" customWidth="1"/>
    <col min="8450" max="8450" width="15.28515625" style="311" customWidth="1"/>
    <col min="8451" max="8451" width="17" style="311" customWidth="1"/>
    <col min="8452" max="8452" width="13" style="311" customWidth="1"/>
    <col min="8453" max="8453" width="13.140625" style="311" customWidth="1"/>
    <col min="8454" max="8454" width="16.7109375" style="311" customWidth="1"/>
    <col min="8455" max="8455" width="16.28515625" style="311" customWidth="1"/>
    <col min="8456" max="8458" width="6.28515625" style="311" customWidth="1"/>
    <col min="8459" max="8459" width="28.5703125" style="311" customWidth="1"/>
    <col min="8460" max="8460" width="7.7109375" style="311" customWidth="1"/>
    <col min="8461" max="8461" width="5.140625" style="311" customWidth="1"/>
    <col min="8462" max="8463" width="18.140625" style="311" customWidth="1"/>
    <col min="8464" max="8464" width="11.140625" style="311" customWidth="1"/>
    <col min="8465" max="8465" width="17.7109375" style="311" customWidth="1"/>
    <col min="8466" max="8466" width="16.85546875" style="311" customWidth="1"/>
    <col min="8467" max="8467" width="11.28515625" style="311" customWidth="1"/>
    <col min="8468" max="8468" width="17.28515625" style="311" customWidth="1"/>
    <col min="8469" max="8469" width="23" style="311" customWidth="1"/>
    <col min="8470" max="8470" width="31.5703125" style="311" customWidth="1"/>
    <col min="8471" max="8703" width="11.42578125" style="311"/>
    <col min="8704" max="8704" width="18.28515625" style="311" customWidth="1"/>
    <col min="8705" max="8705" width="20.28515625" style="311" customWidth="1"/>
    <col min="8706" max="8706" width="15.28515625" style="311" customWidth="1"/>
    <col min="8707" max="8707" width="17" style="311" customWidth="1"/>
    <col min="8708" max="8708" width="13" style="311" customWidth="1"/>
    <col min="8709" max="8709" width="13.140625" style="311" customWidth="1"/>
    <col min="8710" max="8710" width="16.7109375" style="311" customWidth="1"/>
    <col min="8711" max="8711" width="16.28515625" style="311" customWidth="1"/>
    <col min="8712" max="8714" width="6.28515625" style="311" customWidth="1"/>
    <col min="8715" max="8715" width="28.5703125" style="311" customWidth="1"/>
    <col min="8716" max="8716" width="7.7109375" style="311" customWidth="1"/>
    <col min="8717" max="8717" width="5.140625" style="311" customWidth="1"/>
    <col min="8718" max="8719" width="18.140625" style="311" customWidth="1"/>
    <col min="8720" max="8720" width="11.140625" style="311" customWidth="1"/>
    <col min="8721" max="8721" width="17.7109375" style="311" customWidth="1"/>
    <col min="8722" max="8722" width="16.85546875" style="311" customWidth="1"/>
    <col min="8723" max="8723" width="11.28515625" style="311" customWidth="1"/>
    <col min="8724" max="8724" width="17.28515625" style="311" customWidth="1"/>
    <col min="8725" max="8725" width="23" style="311" customWidth="1"/>
    <col min="8726" max="8726" width="31.5703125" style="311" customWidth="1"/>
    <col min="8727" max="8959" width="11.42578125" style="311"/>
    <col min="8960" max="8960" width="18.28515625" style="311" customWidth="1"/>
    <col min="8961" max="8961" width="20.28515625" style="311" customWidth="1"/>
    <col min="8962" max="8962" width="15.28515625" style="311" customWidth="1"/>
    <col min="8963" max="8963" width="17" style="311" customWidth="1"/>
    <col min="8964" max="8964" width="13" style="311" customWidth="1"/>
    <col min="8965" max="8965" width="13.140625" style="311" customWidth="1"/>
    <col min="8966" max="8966" width="16.7109375" style="311" customWidth="1"/>
    <col min="8967" max="8967" width="16.28515625" style="311" customWidth="1"/>
    <col min="8968" max="8970" width="6.28515625" style="311" customWidth="1"/>
    <col min="8971" max="8971" width="28.5703125" style="311" customWidth="1"/>
    <col min="8972" max="8972" width="7.7109375" style="311" customWidth="1"/>
    <col min="8973" max="8973" width="5.140625" style="311" customWidth="1"/>
    <col min="8974" max="8975" width="18.140625" style="311" customWidth="1"/>
    <col min="8976" max="8976" width="11.140625" style="311" customWidth="1"/>
    <col min="8977" max="8977" width="17.7109375" style="311" customWidth="1"/>
    <col min="8978" max="8978" width="16.85546875" style="311" customWidth="1"/>
    <col min="8979" max="8979" width="11.28515625" style="311" customWidth="1"/>
    <col min="8980" max="8980" width="17.28515625" style="311" customWidth="1"/>
    <col min="8981" max="8981" width="23" style="311" customWidth="1"/>
    <col min="8982" max="8982" width="31.5703125" style="311" customWidth="1"/>
    <col min="8983" max="9215" width="11.42578125" style="311"/>
    <col min="9216" max="9216" width="18.28515625" style="311" customWidth="1"/>
    <col min="9217" max="9217" width="20.28515625" style="311" customWidth="1"/>
    <col min="9218" max="9218" width="15.28515625" style="311" customWidth="1"/>
    <col min="9219" max="9219" width="17" style="311" customWidth="1"/>
    <col min="9220" max="9220" width="13" style="311" customWidth="1"/>
    <col min="9221" max="9221" width="13.140625" style="311" customWidth="1"/>
    <col min="9222" max="9222" width="16.7109375" style="311" customWidth="1"/>
    <col min="9223" max="9223" width="16.28515625" style="311" customWidth="1"/>
    <col min="9224" max="9226" width="6.28515625" style="311" customWidth="1"/>
    <col min="9227" max="9227" width="28.5703125" style="311" customWidth="1"/>
    <col min="9228" max="9228" width="7.7109375" style="311" customWidth="1"/>
    <col min="9229" max="9229" width="5.140625" style="311" customWidth="1"/>
    <col min="9230" max="9231" width="18.140625" style="311" customWidth="1"/>
    <col min="9232" max="9232" width="11.140625" style="311" customWidth="1"/>
    <col min="9233" max="9233" width="17.7109375" style="311" customWidth="1"/>
    <col min="9234" max="9234" width="16.85546875" style="311" customWidth="1"/>
    <col min="9235" max="9235" width="11.28515625" style="311" customWidth="1"/>
    <col min="9236" max="9236" width="17.28515625" style="311" customWidth="1"/>
    <col min="9237" max="9237" width="23" style="311" customWidth="1"/>
    <col min="9238" max="9238" width="31.5703125" style="311" customWidth="1"/>
    <col min="9239" max="9471" width="11.42578125" style="311"/>
    <col min="9472" max="9472" width="18.28515625" style="311" customWidth="1"/>
    <col min="9473" max="9473" width="20.28515625" style="311" customWidth="1"/>
    <col min="9474" max="9474" width="15.28515625" style="311" customWidth="1"/>
    <col min="9475" max="9475" width="17" style="311" customWidth="1"/>
    <col min="9476" max="9476" width="13" style="311" customWidth="1"/>
    <col min="9477" max="9477" width="13.140625" style="311" customWidth="1"/>
    <col min="9478" max="9478" width="16.7109375" style="311" customWidth="1"/>
    <col min="9479" max="9479" width="16.28515625" style="311" customWidth="1"/>
    <col min="9480" max="9482" width="6.28515625" style="311" customWidth="1"/>
    <col min="9483" max="9483" width="28.5703125" style="311" customWidth="1"/>
    <col min="9484" max="9484" width="7.7109375" style="311" customWidth="1"/>
    <col min="9485" max="9485" width="5.140625" style="311" customWidth="1"/>
    <col min="9486" max="9487" width="18.140625" style="311" customWidth="1"/>
    <col min="9488" max="9488" width="11.140625" style="311" customWidth="1"/>
    <col min="9489" max="9489" width="17.7109375" style="311" customWidth="1"/>
    <col min="9490" max="9490" width="16.85546875" style="311" customWidth="1"/>
    <col min="9491" max="9491" width="11.28515625" style="311" customWidth="1"/>
    <col min="9492" max="9492" width="17.28515625" style="311" customWidth="1"/>
    <col min="9493" max="9493" width="23" style="311" customWidth="1"/>
    <col min="9494" max="9494" width="31.5703125" style="311" customWidth="1"/>
    <col min="9495" max="9727" width="11.42578125" style="311"/>
    <col min="9728" max="9728" width="18.28515625" style="311" customWidth="1"/>
    <col min="9729" max="9729" width="20.28515625" style="311" customWidth="1"/>
    <col min="9730" max="9730" width="15.28515625" style="311" customWidth="1"/>
    <col min="9731" max="9731" width="17" style="311" customWidth="1"/>
    <col min="9732" max="9732" width="13" style="311" customWidth="1"/>
    <col min="9733" max="9733" width="13.140625" style="311" customWidth="1"/>
    <col min="9734" max="9734" width="16.7109375" style="311" customWidth="1"/>
    <col min="9735" max="9735" width="16.28515625" style="311" customWidth="1"/>
    <col min="9736" max="9738" width="6.28515625" style="311" customWidth="1"/>
    <col min="9739" max="9739" width="28.5703125" style="311" customWidth="1"/>
    <col min="9740" max="9740" width="7.7109375" style="311" customWidth="1"/>
    <col min="9741" max="9741" width="5.140625" style="311" customWidth="1"/>
    <col min="9742" max="9743" width="18.140625" style="311" customWidth="1"/>
    <col min="9744" max="9744" width="11.140625" style="311" customWidth="1"/>
    <col min="9745" max="9745" width="17.7109375" style="311" customWidth="1"/>
    <col min="9746" max="9746" width="16.85546875" style="311" customWidth="1"/>
    <col min="9747" max="9747" width="11.28515625" style="311" customWidth="1"/>
    <col min="9748" max="9748" width="17.28515625" style="311" customWidth="1"/>
    <col min="9749" max="9749" width="23" style="311" customWidth="1"/>
    <col min="9750" max="9750" width="31.5703125" style="311" customWidth="1"/>
    <col min="9751" max="9983" width="11.42578125" style="311"/>
    <col min="9984" max="9984" width="18.28515625" style="311" customWidth="1"/>
    <col min="9985" max="9985" width="20.28515625" style="311" customWidth="1"/>
    <col min="9986" max="9986" width="15.28515625" style="311" customWidth="1"/>
    <col min="9987" max="9987" width="17" style="311" customWidth="1"/>
    <col min="9988" max="9988" width="13" style="311" customWidth="1"/>
    <col min="9989" max="9989" width="13.140625" style="311" customWidth="1"/>
    <col min="9990" max="9990" width="16.7109375" style="311" customWidth="1"/>
    <col min="9991" max="9991" width="16.28515625" style="311" customWidth="1"/>
    <col min="9992" max="9994" width="6.28515625" style="311" customWidth="1"/>
    <col min="9995" max="9995" width="28.5703125" style="311" customWidth="1"/>
    <col min="9996" max="9996" width="7.7109375" style="311" customWidth="1"/>
    <col min="9997" max="9997" width="5.140625" style="311" customWidth="1"/>
    <col min="9998" max="9999" width="18.140625" style="311" customWidth="1"/>
    <col min="10000" max="10000" width="11.140625" style="311" customWidth="1"/>
    <col min="10001" max="10001" width="17.7109375" style="311" customWidth="1"/>
    <col min="10002" max="10002" width="16.85546875" style="311" customWidth="1"/>
    <col min="10003" max="10003" width="11.28515625" style="311" customWidth="1"/>
    <col min="10004" max="10004" width="17.28515625" style="311" customWidth="1"/>
    <col min="10005" max="10005" width="23" style="311" customWidth="1"/>
    <col min="10006" max="10006" width="31.5703125" style="311" customWidth="1"/>
    <col min="10007" max="10239" width="11.42578125" style="311"/>
    <col min="10240" max="10240" width="18.28515625" style="311" customWidth="1"/>
    <col min="10241" max="10241" width="20.28515625" style="311" customWidth="1"/>
    <col min="10242" max="10242" width="15.28515625" style="311" customWidth="1"/>
    <col min="10243" max="10243" width="17" style="311" customWidth="1"/>
    <col min="10244" max="10244" width="13" style="311" customWidth="1"/>
    <col min="10245" max="10245" width="13.140625" style="311" customWidth="1"/>
    <col min="10246" max="10246" width="16.7109375" style="311" customWidth="1"/>
    <col min="10247" max="10247" width="16.28515625" style="311" customWidth="1"/>
    <col min="10248" max="10250" width="6.28515625" style="311" customWidth="1"/>
    <col min="10251" max="10251" width="28.5703125" style="311" customWidth="1"/>
    <col min="10252" max="10252" width="7.7109375" style="311" customWidth="1"/>
    <col min="10253" max="10253" width="5.140625" style="311" customWidth="1"/>
    <col min="10254" max="10255" width="18.140625" style="311" customWidth="1"/>
    <col min="10256" max="10256" width="11.140625" style="311" customWidth="1"/>
    <col min="10257" max="10257" width="17.7109375" style="311" customWidth="1"/>
    <col min="10258" max="10258" width="16.85546875" style="311" customWidth="1"/>
    <col min="10259" max="10259" width="11.28515625" style="311" customWidth="1"/>
    <col min="10260" max="10260" width="17.28515625" style="311" customWidth="1"/>
    <col min="10261" max="10261" width="23" style="311" customWidth="1"/>
    <col min="10262" max="10262" width="31.5703125" style="311" customWidth="1"/>
    <col min="10263" max="10495" width="11.42578125" style="311"/>
    <col min="10496" max="10496" width="18.28515625" style="311" customWidth="1"/>
    <col min="10497" max="10497" width="20.28515625" style="311" customWidth="1"/>
    <col min="10498" max="10498" width="15.28515625" style="311" customWidth="1"/>
    <col min="10499" max="10499" width="17" style="311" customWidth="1"/>
    <col min="10500" max="10500" width="13" style="311" customWidth="1"/>
    <col min="10501" max="10501" width="13.140625" style="311" customWidth="1"/>
    <col min="10502" max="10502" width="16.7109375" style="311" customWidth="1"/>
    <col min="10503" max="10503" width="16.28515625" style="311" customWidth="1"/>
    <col min="10504" max="10506" width="6.28515625" style="311" customWidth="1"/>
    <col min="10507" max="10507" width="28.5703125" style="311" customWidth="1"/>
    <col min="10508" max="10508" width="7.7109375" style="311" customWidth="1"/>
    <col min="10509" max="10509" width="5.140625" style="311" customWidth="1"/>
    <col min="10510" max="10511" width="18.140625" style="311" customWidth="1"/>
    <col min="10512" max="10512" width="11.140625" style="311" customWidth="1"/>
    <col min="10513" max="10513" width="17.7109375" style="311" customWidth="1"/>
    <col min="10514" max="10514" width="16.85546875" style="311" customWidth="1"/>
    <col min="10515" max="10515" width="11.28515625" style="311" customWidth="1"/>
    <col min="10516" max="10516" width="17.28515625" style="311" customWidth="1"/>
    <col min="10517" max="10517" width="23" style="311" customWidth="1"/>
    <col min="10518" max="10518" width="31.5703125" style="311" customWidth="1"/>
    <col min="10519" max="10751" width="11.42578125" style="311"/>
    <col min="10752" max="10752" width="18.28515625" style="311" customWidth="1"/>
    <col min="10753" max="10753" width="20.28515625" style="311" customWidth="1"/>
    <col min="10754" max="10754" width="15.28515625" style="311" customWidth="1"/>
    <col min="10755" max="10755" width="17" style="311" customWidth="1"/>
    <col min="10756" max="10756" width="13" style="311" customWidth="1"/>
    <col min="10757" max="10757" width="13.140625" style="311" customWidth="1"/>
    <col min="10758" max="10758" width="16.7109375" style="311" customWidth="1"/>
    <col min="10759" max="10759" width="16.28515625" style="311" customWidth="1"/>
    <col min="10760" max="10762" width="6.28515625" style="311" customWidth="1"/>
    <col min="10763" max="10763" width="28.5703125" style="311" customWidth="1"/>
    <col min="10764" max="10764" width="7.7109375" style="311" customWidth="1"/>
    <col min="10765" max="10765" width="5.140625" style="311" customWidth="1"/>
    <col min="10766" max="10767" width="18.140625" style="311" customWidth="1"/>
    <col min="10768" max="10768" width="11.140625" style="311" customWidth="1"/>
    <col min="10769" max="10769" width="17.7109375" style="311" customWidth="1"/>
    <col min="10770" max="10770" width="16.85546875" style="311" customWidth="1"/>
    <col min="10771" max="10771" width="11.28515625" style="311" customWidth="1"/>
    <col min="10772" max="10772" width="17.28515625" style="311" customWidth="1"/>
    <col min="10773" max="10773" width="23" style="311" customWidth="1"/>
    <col min="10774" max="10774" width="31.5703125" style="311" customWidth="1"/>
    <col min="10775" max="11007" width="11.42578125" style="311"/>
    <col min="11008" max="11008" width="18.28515625" style="311" customWidth="1"/>
    <col min="11009" max="11009" width="20.28515625" style="311" customWidth="1"/>
    <col min="11010" max="11010" width="15.28515625" style="311" customWidth="1"/>
    <col min="11011" max="11011" width="17" style="311" customWidth="1"/>
    <col min="11012" max="11012" width="13" style="311" customWidth="1"/>
    <col min="11013" max="11013" width="13.140625" style="311" customWidth="1"/>
    <col min="11014" max="11014" width="16.7109375" style="311" customWidth="1"/>
    <col min="11015" max="11015" width="16.28515625" style="311" customWidth="1"/>
    <col min="11016" max="11018" width="6.28515625" style="311" customWidth="1"/>
    <col min="11019" max="11019" width="28.5703125" style="311" customWidth="1"/>
    <col min="11020" max="11020" width="7.7109375" style="311" customWidth="1"/>
    <col min="11021" max="11021" width="5.140625" style="311" customWidth="1"/>
    <col min="11022" max="11023" width="18.140625" style="311" customWidth="1"/>
    <col min="11024" max="11024" width="11.140625" style="311" customWidth="1"/>
    <col min="11025" max="11025" width="17.7109375" style="311" customWidth="1"/>
    <col min="11026" max="11026" width="16.85546875" style="311" customWidth="1"/>
    <col min="11027" max="11027" width="11.28515625" style="311" customWidth="1"/>
    <col min="11028" max="11028" width="17.28515625" style="311" customWidth="1"/>
    <col min="11029" max="11029" width="23" style="311" customWidth="1"/>
    <col min="11030" max="11030" width="31.5703125" style="311" customWidth="1"/>
    <col min="11031" max="11263" width="11.42578125" style="311"/>
    <col min="11264" max="11264" width="18.28515625" style="311" customWidth="1"/>
    <col min="11265" max="11265" width="20.28515625" style="311" customWidth="1"/>
    <col min="11266" max="11266" width="15.28515625" style="311" customWidth="1"/>
    <col min="11267" max="11267" width="17" style="311" customWidth="1"/>
    <col min="11268" max="11268" width="13" style="311" customWidth="1"/>
    <col min="11269" max="11269" width="13.140625" style="311" customWidth="1"/>
    <col min="11270" max="11270" width="16.7109375" style="311" customWidth="1"/>
    <col min="11271" max="11271" width="16.28515625" style="311" customWidth="1"/>
    <col min="11272" max="11274" width="6.28515625" style="311" customWidth="1"/>
    <col min="11275" max="11275" width="28.5703125" style="311" customWidth="1"/>
    <col min="11276" max="11276" width="7.7109375" style="311" customWidth="1"/>
    <col min="11277" max="11277" width="5.140625" style="311" customWidth="1"/>
    <col min="11278" max="11279" width="18.140625" style="311" customWidth="1"/>
    <col min="11280" max="11280" width="11.140625" style="311" customWidth="1"/>
    <col min="11281" max="11281" width="17.7109375" style="311" customWidth="1"/>
    <col min="11282" max="11282" width="16.85546875" style="311" customWidth="1"/>
    <col min="11283" max="11283" width="11.28515625" style="311" customWidth="1"/>
    <col min="11284" max="11284" width="17.28515625" style="311" customWidth="1"/>
    <col min="11285" max="11285" width="23" style="311" customWidth="1"/>
    <col min="11286" max="11286" width="31.5703125" style="311" customWidth="1"/>
    <col min="11287" max="11519" width="11.42578125" style="311"/>
    <col min="11520" max="11520" width="18.28515625" style="311" customWidth="1"/>
    <col min="11521" max="11521" width="20.28515625" style="311" customWidth="1"/>
    <col min="11522" max="11522" width="15.28515625" style="311" customWidth="1"/>
    <col min="11523" max="11523" width="17" style="311" customWidth="1"/>
    <col min="11524" max="11524" width="13" style="311" customWidth="1"/>
    <col min="11525" max="11525" width="13.140625" style="311" customWidth="1"/>
    <col min="11526" max="11526" width="16.7109375" style="311" customWidth="1"/>
    <col min="11527" max="11527" width="16.28515625" style="311" customWidth="1"/>
    <col min="11528" max="11530" width="6.28515625" style="311" customWidth="1"/>
    <col min="11531" max="11531" width="28.5703125" style="311" customWidth="1"/>
    <col min="11532" max="11532" width="7.7109375" style="311" customWidth="1"/>
    <col min="11533" max="11533" width="5.140625" style="311" customWidth="1"/>
    <col min="11534" max="11535" width="18.140625" style="311" customWidth="1"/>
    <col min="11536" max="11536" width="11.140625" style="311" customWidth="1"/>
    <col min="11537" max="11537" width="17.7109375" style="311" customWidth="1"/>
    <col min="11538" max="11538" width="16.85546875" style="311" customWidth="1"/>
    <col min="11539" max="11539" width="11.28515625" style="311" customWidth="1"/>
    <col min="11540" max="11540" width="17.28515625" style="311" customWidth="1"/>
    <col min="11541" max="11541" width="23" style="311" customWidth="1"/>
    <col min="11542" max="11542" width="31.5703125" style="311" customWidth="1"/>
    <col min="11543" max="11775" width="11.42578125" style="311"/>
    <col min="11776" max="11776" width="18.28515625" style="311" customWidth="1"/>
    <col min="11777" max="11777" width="20.28515625" style="311" customWidth="1"/>
    <col min="11778" max="11778" width="15.28515625" style="311" customWidth="1"/>
    <col min="11779" max="11779" width="17" style="311" customWidth="1"/>
    <col min="11780" max="11780" width="13" style="311" customWidth="1"/>
    <col min="11781" max="11781" width="13.140625" style="311" customWidth="1"/>
    <col min="11782" max="11782" width="16.7109375" style="311" customWidth="1"/>
    <col min="11783" max="11783" width="16.28515625" style="311" customWidth="1"/>
    <col min="11784" max="11786" width="6.28515625" style="311" customWidth="1"/>
    <col min="11787" max="11787" width="28.5703125" style="311" customWidth="1"/>
    <col min="11788" max="11788" width="7.7109375" style="311" customWidth="1"/>
    <col min="11789" max="11789" width="5.140625" style="311" customWidth="1"/>
    <col min="11790" max="11791" width="18.140625" style="311" customWidth="1"/>
    <col min="11792" max="11792" width="11.140625" style="311" customWidth="1"/>
    <col min="11793" max="11793" width="17.7109375" style="311" customWidth="1"/>
    <col min="11794" max="11794" width="16.85546875" style="311" customWidth="1"/>
    <col min="11795" max="11795" width="11.28515625" style="311" customWidth="1"/>
    <col min="11796" max="11796" width="17.28515625" style="311" customWidth="1"/>
    <col min="11797" max="11797" width="23" style="311" customWidth="1"/>
    <col min="11798" max="11798" width="31.5703125" style="311" customWidth="1"/>
    <col min="11799" max="12031" width="11.42578125" style="311"/>
    <col min="12032" max="12032" width="18.28515625" style="311" customWidth="1"/>
    <col min="12033" max="12033" width="20.28515625" style="311" customWidth="1"/>
    <col min="12034" max="12034" width="15.28515625" style="311" customWidth="1"/>
    <col min="12035" max="12035" width="17" style="311" customWidth="1"/>
    <col min="12036" max="12036" width="13" style="311" customWidth="1"/>
    <col min="12037" max="12037" width="13.140625" style="311" customWidth="1"/>
    <col min="12038" max="12038" width="16.7109375" style="311" customWidth="1"/>
    <col min="12039" max="12039" width="16.28515625" style="311" customWidth="1"/>
    <col min="12040" max="12042" width="6.28515625" style="311" customWidth="1"/>
    <col min="12043" max="12043" width="28.5703125" style="311" customWidth="1"/>
    <col min="12044" max="12044" width="7.7109375" style="311" customWidth="1"/>
    <col min="12045" max="12045" width="5.140625" style="311" customWidth="1"/>
    <col min="12046" max="12047" width="18.140625" style="311" customWidth="1"/>
    <col min="12048" max="12048" width="11.140625" style="311" customWidth="1"/>
    <col min="12049" max="12049" width="17.7109375" style="311" customWidth="1"/>
    <col min="12050" max="12050" width="16.85546875" style="311" customWidth="1"/>
    <col min="12051" max="12051" width="11.28515625" style="311" customWidth="1"/>
    <col min="12052" max="12052" width="17.28515625" style="311" customWidth="1"/>
    <col min="12053" max="12053" width="23" style="311" customWidth="1"/>
    <col min="12054" max="12054" width="31.5703125" style="311" customWidth="1"/>
    <col min="12055" max="12287" width="11.42578125" style="311"/>
    <col min="12288" max="12288" width="18.28515625" style="311" customWidth="1"/>
    <col min="12289" max="12289" width="20.28515625" style="311" customWidth="1"/>
    <col min="12290" max="12290" width="15.28515625" style="311" customWidth="1"/>
    <col min="12291" max="12291" width="17" style="311" customWidth="1"/>
    <col min="12292" max="12292" width="13" style="311" customWidth="1"/>
    <col min="12293" max="12293" width="13.140625" style="311" customWidth="1"/>
    <col min="12294" max="12294" width="16.7109375" style="311" customWidth="1"/>
    <col min="12295" max="12295" width="16.28515625" style="311" customWidth="1"/>
    <col min="12296" max="12298" width="6.28515625" style="311" customWidth="1"/>
    <col min="12299" max="12299" width="28.5703125" style="311" customWidth="1"/>
    <col min="12300" max="12300" width="7.7109375" style="311" customWidth="1"/>
    <col min="12301" max="12301" width="5.140625" style="311" customWidth="1"/>
    <col min="12302" max="12303" width="18.140625" style="311" customWidth="1"/>
    <col min="12304" max="12304" width="11.140625" style="311" customWidth="1"/>
    <col min="12305" max="12305" width="17.7109375" style="311" customWidth="1"/>
    <col min="12306" max="12306" width="16.85546875" style="311" customWidth="1"/>
    <col min="12307" max="12307" width="11.28515625" style="311" customWidth="1"/>
    <col min="12308" max="12308" width="17.28515625" style="311" customWidth="1"/>
    <col min="12309" max="12309" width="23" style="311" customWidth="1"/>
    <col min="12310" max="12310" width="31.5703125" style="311" customWidth="1"/>
    <col min="12311" max="12543" width="11.42578125" style="311"/>
    <col min="12544" max="12544" width="18.28515625" style="311" customWidth="1"/>
    <col min="12545" max="12545" width="20.28515625" style="311" customWidth="1"/>
    <col min="12546" max="12546" width="15.28515625" style="311" customWidth="1"/>
    <col min="12547" max="12547" width="17" style="311" customWidth="1"/>
    <col min="12548" max="12548" width="13" style="311" customWidth="1"/>
    <col min="12549" max="12549" width="13.140625" style="311" customWidth="1"/>
    <col min="12550" max="12550" width="16.7109375" style="311" customWidth="1"/>
    <col min="12551" max="12551" width="16.28515625" style="311" customWidth="1"/>
    <col min="12552" max="12554" width="6.28515625" style="311" customWidth="1"/>
    <col min="12555" max="12555" width="28.5703125" style="311" customWidth="1"/>
    <col min="12556" max="12556" width="7.7109375" style="311" customWidth="1"/>
    <col min="12557" max="12557" width="5.140625" style="311" customWidth="1"/>
    <col min="12558" max="12559" width="18.140625" style="311" customWidth="1"/>
    <col min="12560" max="12560" width="11.140625" style="311" customWidth="1"/>
    <col min="12561" max="12561" width="17.7109375" style="311" customWidth="1"/>
    <col min="12562" max="12562" width="16.85546875" style="311" customWidth="1"/>
    <col min="12563" max="12563" width="11.28515625" style="311" customWidth="1"/>
    <col min="12564" max="12564" width="17.28515625" style="311" customWidth="1"/>
    <col min="12565" max="12565" width="23" style="311" customWidth="1"/>
    <col min="12566" max="12566" width="31.5703125" style="311" customWidth="1"/>
    <col min="12567" max="12799" width="11.42578125" style="311"/>
    <col min="12800" max="12800" width="18.28515625" style="311" customWidth="1"/>
    <col min="12801" max="12801" width="20.28515625" style="311" customWidth="1"/>
    <col min="12802" max="12802" width="15.28515625" style="311" customWidth="1"/>
    <col min="12803" max="12803" width="17" style="311" customWidth="1"/>
    <col min="12804" max="12804" width="13" style="311" customWidth="1"/>
    <col min="12805" max="12805" width="13.140625" style="311" customWidth="1"/>
    <col min="12806" max="12806" width="16.7109375" style="311" customWidth="1"/>
    <col min="12807" max="12807" width="16.28515625" style="311" customWidth="1"/>
    <col min="12808" max="12810" width="6.28515625" style="311" customWidth="1"/>
    <col min="12811" max="12811" width="28.5703125" style="311" customWidth="1"/>
    <col min="12812" max="12812" width="7.7109375" style="311" customWidth="1"/>
    <col min="12813" max="12813" width="5.140625" style="311" customWidth="1"/>
    <col min="12814" max="12815" width="18.140625" style="311" customWidth="1"/>
    <col min="12816" max="12816" width="11.140625" style="311" customWidth="1"/>
    <col min="12817" max="12817" width="17.7109375" style="311" customWidth="1"/>
    <col min="12818" max="12818" width="16.85546875" style="311" customWidth="1"/>
    <col min="12819" max="12819" width="11.28515625" style="311" customWidth="1"/>
    <col min="12820" max="12820" width="17.28515625" style="311" customWidth="1"/>
    <col min="12821" max="12821" width="23" style="311" customWidth="1"/>
    <col min="12822" max="12822" width="31.5703125" style="311" customWidth="1"/>
    <col min="12823" max="13055" width="11.42578125" style="311"/>
    <col min="13056" max="13056" width="18.28515625" style="311" customWidth="1"/>
    <col min="13057" max="13057" width="20.28515625" style="311" customWidth="1"/>
    <col min="13058" max="13058" width="15.28515625" style="311" customWidth="1"/>
    <col min="13059" max="13059" width="17" style="311" customWidth="1"/>
    <col min="13060" max="13060" width="13" style="311" customWidth="1"/>
    <col min="13061" max="13061" width="13.140625" style="311" customWidth="1"/>
    <col min="13062" max="13062" width="16.7109375" style="311" customWidth="1"/>
    <col min="13063" max="13063" width="16.28515625" style="311" customWidth="1"/>
    <col min="13064" max="13066" width="6.28515625" style="311" customWidth="1"/>
    <col min="13067" max="13067" width="28.5703125" style="311" customWidth="1"/>
    <col min="13068" max="13068" width="7.7109375" style="311" customWidth="1"/>
    <col min="13069" max="13069" width="5.140625" style="311" customWidth="1"/>
    <col min="13070" max="13071" width="18.140625" style="311" customWidth="1"/>
    <col min="13072" max="13072" width="11.140625" style="311" customWidth="1"/>
    <col min="13073" max="13073" width="17.7109375" style="311" customWidth="1"/>
    <col min="13074" max="13074" width="16.85546875" style="311" customWidth="1"/>
    <col min="13075" max="13075" width="11.28515625" style="311" customWidth="1"/>
    <col min="13076" max="13076" width="17.28515625" style="311" customWidth="1"/>
    <col min="13077" max="13077" width="23" style="311" customWidth="1"/>
    <col min="13078" max="13078" width="31.5703125" style="311" customWidth="1"/>
    <col min="13079" max="13311" width="11.42578125" style="311"/>
    <col min="13312" max="13312" width="18.28515625" style="311" customWidth="1"/>
    <col min="13313" max="13313" width="20.28515625" style="311" customWidth="1"/>
    <col min="13314" max="13314" width="15.28515625" style="311" customWidth="1"/>
    <col min="13315" max="13315" width="17" style="311" customWidth="1"/>
    <col min="13316" max="13316" width="13" style="311" customWidth="1"/>
    <col min="13317" max="13317" width="13.140625" style="311" customWidth="1"/>
    <col min="13318" max="13318" width="16.7109375" style="311" customWidth="1"/>
    <col min="13319" max="13319" width="16.28515625" style="311" customWidth="1"/>
    <col min="13320" max="13322" width="6.28515625" style="311" customWidth="1"/>
    <col min="13323" max="13323" width="28.5703125" style="311" customWidth="1"/>
    <col min="13324" max="13324" width="7.7109375" style="311" customWidth="1"/>
    <col min="13325" max="13325" width="5.140625" style="311" customWidth="1"/>
    <col min="13326" max="13327" width="18.140625" style="311" customWidth="1"/>
    <col min="13328" max="13328" width="11.140625" style="311" customWidth="1"/>
    <col min="13329" max="13329" width="17.7109375" style="311" customWidth="1"/>
    <col min="13330" max="13330" width="16.85546875" style="311" customWidth="1"/>
    <col min="13331" max="13331" width="11.28515625" style="311" customWidth="1"/>
    <col min="13332" max="13332" width="17.28515625" style="311" customWidth="1"/>
    <col min="13333" max="13333" width="23" style="311" customWidth="1"/>
    <col min="13334" max="13334" width="31.5703125" style="311" customWidth="1"/>
    <col min="13335" max="13567" width="11.42578125" style="311"/>
    <col min="13568" max="13568" width="18.28515625" style="311" customWidth="1"/>
    <col min="13569" max="13569" width="20.28515625" style="311" customWidth="1"/>
    <col min="13570" max="13570" width="15.28515625" style="311" customWidth="1"/>
    <col min="13571" max="13571" width="17" style="311" customWidth="1"/>
    <col min="13572" max="13572" width="13" style="311" customWidth="1"/>
    <col min="13573" max="13573" width="13.140625" style="311" customWidth="1"/>
    <col min="13574" max="13574" width="16.7109375" style="311" customWidth="1"/>
    <col min="13575" max="13575" width="16.28515625" style="311" customWidth="1"/>
    <col min="13576" max="13578" width="6.28515625" style="311" customWidth="1"/>
    <col min="13579" max="13579" width="28.5703125" style="311" customWidth="1"/>
    <col min="13580" max="13580" width="7.7109375" style="311" customWidth="1"/>
    <col min="13581" max="13581" width="5.140625" style="311" customWidth="1"/>
    <col min="13582" max="13583" width="18.140625" style="311" customWidth="1"/>
    <col min="13584" max="13584" width="11.140625" style="311" customWidth="1"/>
    <col min="13585" max="13585" width="17.7109375" style="311" customWidth="1"/>
    <col min="13586" max="13586" width="16.85546875" style="311" customWidth="1"/>
    <col min="13587" max="13587" width="11.28515625" style="311" customWidth="1"/>
    <col min="13588" max="13588" width="17.28515625" style="311" customWidth="1"/>
    <col min="13589" max="13589" width="23" style="311" customWidth="1"/>
    <col min="13590" max="13590" width="31.5703125" style="311" customWidth="1"/>
    <col min="13591" max="13823" width="11.42578125" style="311"/>
    <col min="13824" max="13824" width="18.28515625" style="311" customWidth="1"/>
    <col min="13825" max="13825" width="20.28515625" style="311" customWidth="1"/>
    <col min="13826" max="13826" width="15.28515625" style="311" customWidth="1"/>
    <col min="13827" max="13827" width="17" style="311" customWidth="1"/>
    <col min="13828" max="13828" width="13" style="311" customWidth="1"/>
    <col min="13829" max="13829" width="13.140625" style="311" customWidth="1"/>
    <col min="13830" max="13830" width="16.7109375" style="311" customWidth="1"/>
    <col min="13831" max="13831" width="16.28515625" style="311" customWidth="1"/>
    <col min="13832" max="13834" width="6.28515625" style="311" customWidth="1"/>
    <col min="13835" max="13835" width="28.5703125" style="311" customWidth="1"/>
    <col min="13836" max="13836" width="7.7109375" style="311" customWidth="1"/>
    <col min="13837" max="13837" width="5.140625" style="311" customWidth="1"/>
    <col min="13838" max="13839" width="18.140625" style="311" customWidth="1"/>
    <col min="13840" max="13840" width="11.140625" style="311" customWidth="1"/>
    <col min="13841" max="13841" width="17.7109375" style="311" customWidth="1"/>
    <col min="13842" max="13842" width="16.85546875" style="311" customWidth="1"/>
    <col min="13843" max="13843" width="11.28515625" style="311" customWidth="1"/>
    <col min="13844" max="13844" width="17.28515625" style="311" customWidth="1"/>
    <col min="13845" max="13845" width="23" style="311" customWidth="1"/>
    <col min="13846" max="13846" width="31.5703125" style="311" customWidth="1"/>
    <col min="13847" max="14079" width="11.42578125" style="311"/>
    <col min="14080" max="14080" width="18.28515625" style="311" customWidth="1"/>
    <col min="14081" max="14081" width="20.28515625" style="311" customWidth="1"/>
    <col min="14082" max="14082" width="15.28515625" style="311" customWidth="1"/>
    <col min="14083" max="14083" width="17" style="311" customWidth="1"/>
    <col min="14084" max="14084" width="13" style="311" customWidth="1"/>
    <col min="14085" max="14085" width="13.140625" style="311" customWidth="1"/>
    <col min="14086" max="14086" width="16.7109375" style="311" customWidth="1"/>
    <col min="14087" max="14087" width="16.28515625" style="311" customWidth="1"/>
    <col min="14088" max="14090" width="6.28515625" style="311" customWidth="1"/>
    <col min="14091" max="14091" width="28.5703125" style="311" customWidth="1"/>
    <col min="14092" max="14092" width="7.7109375" style="311" customWidth="1"/>
    <col min="14093" max="14093" width="5.140625" style="311" customWidth="1"/>
    <col min="14094" max="14095" width="18.140625" style="311" customWidth="1"/>
    <col min="14096" max="14096" width="11.140625" style="311" customWidth="1"/>
    <col min="14097" max="14097" width="17.7109375" style="311" customWidth="1"/>
    <col min="14098" max="14098" width="16.85546875" style="311" customWidth="1"/>
    <col min="14099" max="14099" width="11.28515625" style="311" customWidth="1"/>
    <col min="14100" max="14100" width="17.28515625" style="311" customWidth="1"/>
    <col min="14101" max="14101" width="23" style="311" customWidth="1"/>
    <col min="14102" max="14102" width="31.5703125" style="311" customWidth="1"/>
    <col min="14103" max="14335" width="11.42578125" style="311"/>
    <col min="14336" max="14336" width="18.28515625" style="311" customWidth="1"/>
    <col min="14337" max="14337" width="20.28515625" style="311" customWidth="1"/>
    <col min="14338" max="14338" width="15.28515625" style="311" customWidth="1"/>
    <col min="14339" max="14339" width="17" style="311" customWidth="1"/>
    <col min="14340" max="14340" width="13" style="311" customWidth="1"/>
    <col min="14341" max="14341" width="13.140625" style="311" customWidth="1"/>
    <col min="14342" max="14342" width="16.7109375" style="311" customWidth="1"/>
    <col min="14343" max="14343" width="16.28515625" style="311" customWidth="1"/>
    <col min="14344" max="14346" width="6.28515625" style="311" customWidth="1"/>
    <col min="14347" max="14347" width="28.5703125" style="311" customWidth="1"/>
    <col min="14348" max="14348" width="7.7109375" style="311" customWidth="1"/>
    <col min="14349" max="14349" width="5.140625" style="311" customWidth="1"/>
    <col min="14350" max="14351" width="18.140625" style="311" customWidth="1"/>
    <col min="14352" max="14352" width="11.140625" style="311" customWidth="1"/>
    <col min="14353" max="14353" width="17.7109375" style="311" customWidth="1"/>
    <col min="14354" max="14354" width="16.85546875" style="311" customWidth="1"/>
    <col min="14355" max="14355" width="11.28515625" style="311" customWidth="1"/>
    <col min="14356" max="14356" width="17.28515625" style="311" customWidth="1"/>
    <col min="14357" max="14357" width="23" style="311" customWidth="1"/>
    <col min="14358" max="14358" width="31.5703125" style="311" customWidth="1"/>
    <col min="14359" max="14591" width="11.42578125" style="311"/>
    <col min="14592" max="14592" width="18.28515625" style="311" customWidth="1"/>
    <col min="14593" max="14593" width="20.28515625" style="311" customWidth="1"/>
    <col min="14594" max="14594" width="15.28515625" style="311" customWidth="1"/>
    <col min="14595" max="14595" width="17" style="311" customWidth="1"/>
    <col min="14596" max="14596" width="13" style="311" customWidth="1"/>
    <col min="14597" max="14597" width="13.140625" style="311" customWidth="1"/>
    <col min="14598" max="14598" width="16.7109375" style="311" customWidth="1"/>
    <col min="14599" max="14599" width="16.28515625" style="311" customWidth="1"/>
    <col min="14600" max="14602" width="6.28515625" style="311" customWidth="1"/>
    <col min="14603" max="14603" width="28.5703125" style="311" customWidth="1"/>
    <col min="14604" max="14604" width="7.7109375" style="311" customWidth="1"/>
    <col min="14605" max="14605" width="5.140625" style="311" customWidth="1"/>
    <col min="14606" max="14607" width="18.140625" style="311" customWidth="1"/>
    <col min="14608" max="14608" width="11.140625" style="311" customWidth="1"/>
    <col min="14609" max="14609" width="17.7109375" style="311" customWidth="1"/>
    <col min="14610" max="14610" width="16.85546875" style="311" customWidth="1"/>
    <col min="14611" max="14611" width="11.28515625" style="311" customWidth="1"/>
    <col min="14612" max="14612" width="17.28515625" style="311" customWidth="1"/>
    <col min="14613" max="14613" width="23" style="311" customWidth="1"/>
    <col min="14614" max="14614" width="31.5703125" style="311" customWidth="1"/>
    <col min="14615" max="14847" width="11.42578125" style="311"/>
    <col min="14848" max="14848" width="18.28515625" style="311" customWidth="1"/>
    <col min="14849" max="14849" width="20.28515625" style="311" customWidth="1"/>
    <col min="14850" max="14850" width="15.28515625" style="311" customWidth="1"/>
    <col min="14851" max="14851" width="17" style="311" customWidth="1"/>
    <col min="14852" max="14852" width="13" style="311" customWidth="1"/>
    <col min="14853" max="14853" width="13.140625" style="311" customWidth="1"/>
    <col min="14854" max="14854" width="16.7109375" style="311" customWidth="1"/>
    <col min="14855" max="14855" width="16.28515625" style="311" customWidth="1"/>
    <col min="14856" max="14858" width="6.28515625" style="311" customWidth="1"/>
    <col min="14859" max="14859" width="28.5703125" style="311" customWidth="1"/>
    <col min="14860" max="14860" width="7.7109375" style="311" customWidth="1"/>
    <col min="14861" max="14861" width="5.140625" style="311" customWidth="1"/>
    <col min="14862" max="14863" width="18.140625" style="311" customWidth="1"/>
    <col min="14864" max="14864" width="11.140625" style="311" customWidth="1"/>
    <col min="14865" max="14865" width="17.7109375" style="311" customWidth="1"/>
    <col min="14866" max="14866" width="16.85546875" style="311" customWidth="1"/>
    <col min="14867" max="14867" width="11.28515625" style="311" customWidth="1"/>
    <col min="14868" max="14868" width="17.28515625" style="311" customWidth="1"/>
    <col min="14869" max="14869" width="23" style="311" customWidth="1"/>
    <col min="14870" max="14870" width="31.5703125" style="311" customWidth="1"/>
    <col min="14871" max="15103" width="11.42578125" style="311"/>
    <col min="15104" max="15104" width="18.28515625" style="311" customWidth="1"/>
    <col min="15105" max="15105" width="20.28515625" style="311" customWidth="1"/>
    <col min="15106" max="15106" width="15.28515625" style="311" customWidth="1"/>
    <col min="15107" max="15107" width="17" style="311" customWidth="1"/>
    <col min="15108" max="15108" width="13" style="311" customWidth="1"/>
    <col min="15109" max="15109" width="13.140625" style="311" customWidth="1"/>
    <col min="15110" max="15110" width="16.7109375" style="311" customWidth="1"/>
    <col min="15111" max="15111" width="16.28515625" style="311" customWidth="1"/>
    <col min="15112" max="15114" width="6.28515625" style="311" customWidth="1"/>
    <col min="15115" max="15115" width="28.5703125" style="311" customWidth="1"/>
    <col min="15116" max="15116" width="7.7109375" style="311" customWidth="1"/>
    <col min="15117" max="15117" width="5.140625" style="311" customWidth="1"/>
    <col min="15118" max="15119" width="18.140625" style="311" customWidth="1"/>
    <col min="15120" max="15120" width="11.140625" style="311" customWidth="1"/>
    <col min="15121" max="15121" width="17.7109375" style="311" customWidth="1"/>
    <col min="15122" max="15122" width="16.85546875" style="311" customWidth="1"/>
    <col min="15123" max="15123" width="11.28515625" style="311" customWidth="1"/>
    <col min="15124" max="15124" width="17.28515625" style="311" customWidth="1"/>
    <col min="15125" max="15125" width="23" style="311" customWidth="1"/>
    <col min="15126" max="15126" width="31.5703125" style="311" customWidth="1"/>
    <col min="15127" max="15359" width="11.42578125" style="311"/>
    <col min="15360" max="15360" width="18.28515625" style="311" customWidth="1"/>
    <col min="15361" max="15361" width="20.28515625" style="311" customWidth="1"/>
    <col min="15362" max="15362" width="15.28515625" style="311" customWidth="1"/>
    <col min="15363" max="15363" width="17" style="311" customWidth="1"/>
    <col min="15364" max="15364" width="13" style="311" customWidth="1"/>
    <col min="15365" max="15365" width="13.140625" style="311" customWidth="1"/>
    <col min="15366" max="15366" width="16.7109375" style="311" customWidth="1"/>
    <col min="15367" max="15367" width="16.28515625" style="311" customWidth="1"/>
    <col min="15368" max="15370" width="6.28515625" style="311" customWidth="1"/>
    <col min="15371" max="15371" width="28.5703125" style="311" customWidth="1"/>
    <col min="15372" max="15372" width="7.7109375" style="311" customWidth="1"/>
    <col min="15373" max="15373" width="5.140625" style="311" customWidth="1"/>
    <col min="15374" max="15375" width="18.140625" style="311" customWidth="1"/>
    <col min="15376" max="15376" width="11.140625" style="311" customWidth="1"/>
    <col min="15377" max="15377" width="17.7109375" style="311" customWidth="1"/>
    <col min="15378" max="15378" width="16.85546875" style="311" customWidth="1"/>
    <col min="15379" max="15379" width="11.28515625" style="311" customWidth="1"/>
    <col min="15380" max="15380" width="17.28515625" style="311" customWidth="1"/>
    <col min="15381" max="15381" width="23" style="311" customWidth="1"/>
    <col min="15382" max="15382" width="31.5703125" style="311" customWidth="1"/>
    <col min="15383" max="15615" width="11.42578125" style="311"/>
    <col min="15616" max="15616" width="18.28515625" style="311" customWidth="1"/>
    <col min="15617" max="15617" width="20.28515625" style="311" customWidth="1"/>
    <col min="15618" max="15618" width="15.28515625" style="311" customWidth="1"/>
    <col min="15619" max="15619" width="17" style="311" customWidth="1"/>
    <col min="15620" max="15620" width="13" style="311" customWidth="1"/>
    <col min="15621" max="15621" width="13.140625" style="311" customWidth="1"/>
    <col min="15622" max="15622" width="16.7109375" style="311" customWidth="1"/>
    <col min="15623" max="15623" width="16.28515625" style="311" customWidth="1"/>
    <col min="15624" max="15626" width="6.28515625" style="311" customWidth="1"/>
    <col min="15627" max="15627" width="28.5703125" style="311" customWidth="1"/>
    <col min="15628" max="15628" width="7.7109375" style="311" customWidth="1"/>
    <col min="15629" max="15629" width="5.140625" style="311" customWidth="1"/>
    <col min="15630" max="15631" width="18.140625" style="311" customWidth="1"/>
    <col min="15632" max="15632" width="11.140625" style="311" customWidth="1"/>
    <col min="15633" max="15633" width="17.7109375" style="311" customWidth="1"/>
    <col min="15634" max="15634" width="16.85546875" style="311" customWidth="1"/>
    <col min="15635" max="15635" width="11.28515625" style="311" customWidth="1"/>
    <col min="15636" max="15636" width="17.28515625" style="311" customWidth="1"/>
    <col min="15637" max="15637" width="23" style="311" customWidth="1"/>
    <col min="15638" max="15638" width="31.5703125" style="311" customWidth="1"/>
    <col min="15639" max="15871" width="11.42578125" style="311"/>
    <col min="15872" max="15872" width="18.28515625" style="311" customWidth="1"/>
    <col min="15873" max="15873" width="20.28515625" style="311" customWidth="1"/>
    <col min="15874" max="15874" width="15.28515625" style="311" customWidth="1"/>
    <col min="15875" max="15875" width="17" style="311" customWidth="1"/>
    <col min="15876" max="15876" width="13" style="311" customWidth="1"/>
    <col min="15877" max="15877" width="13.140625" style="311" customWidth="1"/>
    <col min="15878" max="15878" width="16.7109375" style="311" customWidth="1"/>
    <col min="15879" max="15879" width="16.28515625" style="311" customWidth="1"/>
    <col min="15880" max="15882" width="6.28515625" style="311" customWidth="1"/>
    <col min="15883" max="15883" width="28.5703125" style="311" customWidth="1"/>
    <col min="15884" max="15884" width="7.7109375" style="311" customWidth="1"/>
    <col min="15885" max="15885" width="5.140625" style="311" customWidth="1"/>
    <col min="15886" max="15887" width="18.140625" style="311" customWidth="1"/>
    <col min="15888" max="15888" width="11.140625" style="311" customWidth="1"/>
    <col min="15889" max="15889" width="17.7109375" style="311" customWidth="1"/>
    <col min="15890" max="15890" width="16.85546875" style="311" customWidth="1"/>
    <col min="15891" max="15891" width="11.28515625" style="311" customWidth="1"/>
    <col min="15892" max="15892" width="17.28515625" style="311" customWidth="1"/>
    <col min="15893" max="15893" width="23" style="311" customWidth="1"/>
    <col min="15894" max="15894" width="31.5703125" style="311" customWidth="1"/>
    <col min="15895" max="16127" width="11.42578125" style="311"/>
    <col min="16128" max="16128" width="18.28515625" style="311" customWidth="1"/>
    <col min="16129" max="16129" width="20.28515625" style="311" customWidth="1"/>
    <col min="16130" max="16130" width="15.28515625" style="311" customWidth="1"/>
    <col min="16131" max="16131" width="17" style="311" customWidth="1"/>
    <col min="16132" max="16132" width="13" style="311" customWidth="1"/>
    <col min="16133" max="16133" width="13.140625" style="311" customWidth="1"/>
    <col min="16134" max="16134" width="16.7109375" style="311" customWidth="1"/>
    <col min="16135" max="16135" width="16.28515625" style="311" customWidth="1"/>
    <col min="16136" max="16138" width="6.28515625" style="311" customWidth="1"/>
    <col min="16139" max="16139" width="28.5703125" style="311" customWidth="1"/>
    <col min="16140" max="16140" width="7.7109375" style="311" customWidth="1"/>
    <col min="16141" max="16141" width="5.140625" style="311" customWidth="1"/>
    <col min="16142" max="16143" width="18.140625" style="311" customWidth="1"/>
    <col min="16144" max="16144" width="11.140625" style="311" customWidth="1"/>
    <col min="16145" max="16145" width="17.7109375" style="311" customWidth="1"/>
    <col min="16146" max="16146" width="16.85546875" style="311" customWidth="1"/>
    <col min="16147" max="16147" width="11.28515625" style="311" customWidth="1"/>
    <col min="16148" max="16148" width="17.28515625" style="311" customWidth="1"/>
    <col min="16149" max="16149" width="23" style="311" customWidth="1"/>
    <col min="16150" max="16150" width="31.5703125" style="311" customWidth="1"/>
    <col min="16151" max="16384" width="11.42578125" style="311"/>
  </cols>
  <sheetData>
    <row r="1" spans="1:22" s="20" customFormat="1" ht="38.25" customHeight="1" x14ac:dyDescent="0.25">
      <c r="A1" s="1388"/>
      <c r="B1" s="1388"/>
      <c r="C1" s="1398" t="s">
        <v>55</v>
      </c>
      <c r="D1" s="1399"/>
      <c r="E1" s="1399"/>
      <c r="F1" s="1399"/>
      <c r="G1" s="1399"/>
      <c r="H1" s="1399"/>
      <c r="I1" s="1399"/>
      <c r="J1" s="1399"/>
      <c r="K1" s="1399"/>
      <c r="L1" s="1399"/>
      <c r="M1" s="1399"/>
      <c r="N1" s="1399"/>
      <c r="O1" s="1399"/>
      <c r="P1" s="1399"/>
      <c r="Q1" s="1399"/>
      <c r="R1" s="1399"/>
      <c r="S1" s="1399"/>
      <c r="T1" s="1400"/>
      <c r="U1" s="593" t="s">
        <v>56</v>
      </c>
      <c r="V1" s="288"/>
    </row>
    <row r="2" spans="1:22" s="20" customFormat="1" ht="38.25" customHeight="1" x14ac:dyDescent="0.25">
      <c r="A2" s="1388"/>
      <c r="B2" s="1388"/>
      <c r="C2" s="1398" t="s">
        <v>57</v>
      </c>
      <c r="D2" s="1399"/>
      <c r="E2" s="1399"/>
      <c r="F2" s="1399"/>
      <c r="G2" s="1399"/>
      <c r="H2" s="1399"/>
      <c r="I2" s="1399"/>
      <c r="J2" s="1399"/>
      <c r="K2" s="1399"/>
      <c r="L2" s="1399"/>
      <c r="M2" s="1399"/>
      <c r="N2" s="1399"/>
      <c r="O2" s="1399"/>
      <c r="P2" s="1399"/>
      <c r="Q2" s="1399"/>
      <c r="R2" s="1399"/>
      <c r="S2" s="1399"/>
      <c r="T2" s="1400"/>
      <c r="U2" s="593" t="s">
        <v>1533</v>
      </c>
      <c r="V2" s="288"/>
    </row>
    <row r="3" spans="1:22" s="20" customFormat="1" ht="18" customHeight="1" x14ac:dyDescent="0.25">
      <c r="A3" s="1401" t="s">
        <v>1534</v>
      </c>
      <c r="B3" s="1402"/>
      <c r="C3" s="1402"/>
      <c r="D3" s="1402"/>
      <c r="E3" s="1402"/>
      <c r="F3" s="1403"/>
      <c r="G3" s="1404" t="s">
        <v>1535</v>
      </c>
      <c r="H3" s="1405"/>
      <c r="I3" s="1405"/>
      <c r="J3" s="1405"/>
      <c r="K3" s="1405"/>
      <c r="L3" s="1405"/>
      <c r="M3" s="1405"/>
      <c r="N3" s="1405"/>
      <c r="O3" s="1405"/>
      <c r="P3" s="1405"/>
      <c r="Q3" s="1405"/>
      <c r="R3" s="1405"/>
      <c r="S3" s="1405"/>
      <c r="T3" s="1405"/>
      <c r="U3" s="1406"/>
      <c r="V3" s="288"/>
    </row>
    <row r="4" spans="1:22" s="290" customFormat="1" ht="18" x14ac:dyDescent="0.25">
      <c r="A4" s="1398" t="s">
        <v>1536</v>
      </c>
      <c r="B4" s="1400"/>
      <c r="C4" s="1378" t="s">
        <v>1537</v>
      </c>
      <c r="D4" s="1378" t="s">
        <v>1538</v>
      </c>
      <c r="E4" s="1378"/>
      <c r="F4" s="1378"/>
      <c r="G4" s="1378" t="s">
        <v>1539</v>
      </c>
      <c r="H4" s="1407" t="s">
        <v>65</v>
      </c>
      <c r="I4" s="1407" t="s">
        <v>66</v>
      </c>
      <c r="J4" s="1407" t="s">
        <v>67</v>
      </c>
      <c r="K4" s="1378" t="s">
        <v>68</v>
      </c>
      <c r="L4" s="1407" t="s">
        <v>69</v>
      </c>
      <c r="M4" s="1407" t="s">
        <v>70</v>
      </c>
      <c r="N4" s="1378" t="s">
        <v>71</v>
      </c>
      <c r="O4" s="1378" t="s">
        <v>72</v>
      </c>
      <c r="P4" s="1378" t="s">
        <v>73</v>
      </c>
      <c r="Q4" s="1378"/>
      <c r="R4" s="1378" t="s">
        <v>74</v>
      </c>
      <c r="S4" s="1378" t="s">
        <v>75</v>
      </c>
      <c r="T4" s="1408" t="s">
        <v>76</v>
      </c>
      <c r="U4" s="1378" t="s">
        <v>77</v>
      </c>
      <c r="V4" s="289"/>
    </row>
    <row r="5" spans="1:22" s="290" customFormat="1" ht="72" x14ac:dyDescent="0.25">
      <c r="A5" s="291" t="s">
        <v>1540</v>
      </c>
      <c r="B5" s="291" t="s">
        <v>1541</v>
      </c>
      <c r="C5" s="1378"/>
      <c r="D5" s="292" t="s">
        <v>177</v>
      </c>
      <c r="E5" s="292" t="s">
        <v>178</v>
      </c>
      <c r="F5" s="292" t="s">
        <v>178</v>
      </c>
      <c r="G5" s="1378"/>
      <c r="H5" s="1407"/>
      <c r="I5" s="1407"/>
      <c r="J5" s="1407"/>
      <c r="K5" s="1378"/>
      <c r="L5" s="1407"/>
      <c r="M5" s="1407"/>
      <c r="N5" s="1378"/>
      <c r="O5" s="1378"/>
      <c r="P5" s="291" t="s">
        <v>82</v>
      </c>
      <c r="Q5" s="291" t="s">
        <v>83</v>
      </c>
      <c r="R5" s="1378"/>
      <c r="S5" s="1378"/>
      <c r="T5" s="1408"/>
      <c r="U5" s="1378"/>
      <c r="V5" s="289"/>
    </row>
    <row r="6" spans="1:22" s="290" customFormat="1" ht="162" customHeight="1" x14ac:dyDescent="0.25">
      <c r="A6" s="1388" t="s">
        <v>1542</v>
      </c>
      <c r="B6" s="1388" t="s">
        <v>1543</v>
      </c>
      <c r="C6" s="1388" t="s">
        <v>1544</v>
      </c>
      <c r="D6" s="1388" t="s">
        <v>1545</v>
      </c>
      <c r="E6" s="1388" t="s">
        <v>1546</v>
      </c>
      <c r="F6" s="294" t="s">
        <v>1547</v>
      </c>
      <c r="G6" s="1388" t="s">
        <v>1549</v>
      </c>
      <c r="H6" s="1387" t="s">
        <v>91</v>
      </c>
      <c r="I6" s="1387" t="s">
        <v>1550</v>
      </c>
      <c r="J6" s="1387" t="s">
        <v>1551</v>
      </c>
      <c r="K6" s="293" t="s">
        <v>1552</v>
      </c>
      <c r="L6" s="1397" t="s">
        <v>1553</v>
      </c>
      <c r="M6" s="1387" t="s">
        <v>96</v>
      </c>
      <c r="N6" s="294" t="s">
        <v>2398</v>
      </c>
      <c r="O6" s="1388" t="s">
        <v>1554</v>
      </c>
      <c r="P6" s="1390" t="s">
        <v>356</v>
      </c>
      <c r="Q6" s="1390" t="s">
        <v>333</v>
      </c>
      <c r="R6" s="1388" t="s">
        <v>1555</v>
      </c>
      <c r="S6" s="1389">
        <v>1</v>
      </c>
      <c r="T6" s="590">
        <v>1</v>
      </c>
      <c r="U6" s="1380" t="s">
        <v>2937</v>
      </c>
      <c r="V6" s="289"/>
    </row>
    <row r="7" spans="1:22" s="290" customFormat="1" ht="209.25" customHeight="1" x14ac:dyDescent="0.25">
      <c r="A7" s="1388"/>
      <c r="B7" s="1388"/>
      <c r="C7" s="1388"/>
      <c r="D7" s="1388"/>
      <c r="E7" s="1388"/>
      <c r="F7" s="1391" t="s">
        <v>1548</v>
      </c>
      <c r="G7" s="1388"/>
      <c r="H7" s="1387"/>
      <c r="I7" s="1387"/>
      <c r="J7" s="1387"/>
      <c r="K7" s="401"/>
      <c r="L7" s="1397"/>
      <c r="M7" s="1387"/>
      <c r="N7" s="294" t="s">
        <v>2400</v>
      </c>
      <c r="O7" s="1388"/>
      <c r="P7" s="1390"/>
      <c r="Q7" s="1390"/>
      <c r="R7" s="1388"/>
      <c r="S7" s="1389"/>
      <c r="T7" s="590">
        <v>1</v>
      </c>
      <c r="U7" s="1381"/>
      <c r="V7" s="289"/>
    </row>
    <row r="8" spans="1:22" s="290" customFormat="1" ht="180" x14ac:dyDescent="0.25">
      <c r="A8" s="1388"/>
      <c r="B8" s="1388"/>
      <c r="C8" s="1388"/>
      <c r="D8" s="1388"/>
      <c r="E8" s="1388"/>
      <c r="F8" s="1392"/>
      <c r="G8" s="1388"/>
      <c r="H8" s="1387"/>
      <c r="I8" s="1387"/>
      <c r="J8" s="1387"/>
      <c r="K8" s="293" t="s">
        <v>1556</v>
      </c>
      <c r="L8" s="1397"/>
      <c r="M8" s="1387"/>
      <c r="N8" s="294" t="s">
        <v>2399</v>
      </c>
      <c r="O8" s="1388"/>
      <c r="P8" s="1390"/>
      <c r="Q8" s="1390"/>
      <c r="R8" s="1388"/>
      <c r="S8" s="1388"/>
      <c r="T8" s="590">
        <v>1</v>
      </c>
      <c r="U8" s="1382"/>
      <c r="V8" s="289"/>
    </row>
    <row r="9" spans="1:22" s="290" customFormat="1" ht="144" x14ac:dyDescent="0.25">
      <c r="A9" s="1388"/>
      <c r="B9" s="1388"/>
      <c r="C9" s="1388"/>
      <c r="D9" s="293" t="s">
        <v>1557</v>
      </c>
      <c r="E9" s="293"/>
      <c r="F9" s="293"/>
      <c r="G9" s="1388"/>
      <c r="H9" s="1387"/>
      <c r="I9" s="1387"/>
      <c r="J9" s="1387"/>
      <c r="K9" s="293" t="s">
        <v>1558</v>
      </c>
      <c r="L9" s="1397"/>
      <c r="M9" s="1387"/>
      <c r="N9" s="294" t="s">
        <v>1559</v>
      </c>
      <c r="O9" s="294" t="s">
        <v>1560</v>
      </c>
      <c r="P9" s="295" t="s">
        <v>356</v>
      </c>
      <c r="Q9" s="295" t="s">
        <v>333</v>
      </c>
      <c r="R9" s="294" t="s">
        <v>1561</v>
      </c>
      <c r="S9" s="296">
        <v>1</v>
      </c>
      <c r="T9" s="588">
        <v>1</v>
      </c>
      <c r="U9" s="594" t="s">
        <v>2938</v>
      </c>
      <c r="V9" s="289"/>
    </row>
    <row r="10" spans="1:22" s="290" customFormat="1" ht="378" x14ac:dyDescent="0.25">
      <c r="A10" s="1388"/>
      <c r="B10" s="1388"/>
      <c r="C10" s="1388"/>
      <c r="D10" s="297" t="s">
        <v>1562</v>
      </c>
      <c r="E10" s="297" t="s">
        <v>1563</v>
      </c>
      <c r="F10" s="297" t="s">
        <v>1564</v>
      </c>
      <c r="G10" s="1388"/>
      <c r="H10" s="1387"/>
      <c r="I10" s="1387"/>
      <c r="J10" s="1387"/>
      <c r="K10" s="298" t="s">
        <v>1565</v>
      </c>
      <c r="L10" s="1397"/>
      <c r="M10" s="1387"/>
      <c r="N10" s="294" t="s">
        <v>1566</v>
      </c>
      <c r="O10" s="294" t="s">
        <v>1567</v>
      </c>
      <c r="P10" s="299" t="s">
        <v>356</v>
      </c>
      <c r="Q10" s="299" t="s">
        <v>333</v>
      </c>
      <c r="R10" s="294" t="s">
        <v>1568</v>
      </c>
      <c r="S10" s="296">
        <v>1</v>
      </c>
      <c r="T10" s="588">
        <v>0.97</v>
      </c>
      <c r="U10" s="594" t="s">
        <v>2570</v>
      </c>
      <c r="V10" s="289"/>
    </row>
    <row r="11" spans="1:22" s="290" customFormat="1" ht="126" x14ac:dyDescent="0.25">
      <c r="A11" s="1388"/>
      <c r="B11" s="1388"/>
      <c r="C11" s="1388"/>
      <c r="D11" s="300" t="s">
        <v>1569</v>
      </c>
      <c r="E11" s="297"/>
      <c r="F11" s="297"/>
      <c r="G11" s="1388"/>
      <c r="H11" s="1387"/>
      <c r="I11" s="1387"/>
      <c r="J11" s="1387"/>
      <c r="K11" s="300" t="s">
        <v>1570</v>
      </c>
      <c r="L11" s="1397"/>
      <c r="M11" s="1387"/>
      <c r="N11" s="294"/>
      <c r="O11" s="294"/>
      <c r="P11" s="295"/>
      <c r="Q11" s="295"/>
      <c r="R11" s="294"/>
      <c r="S11" s="296"/>
      <c r="T11" s="588"/>
      <c r="U11" s="594"/>
      <c r="V11" s="289"/>
    </row>
    <row r="12" spans="1:22" s="290" customFormat="1" ht="198" x14ac:dyDescent="0.25">
      <c r="A12" s="1391" t="s">
        <v>1571</v>
      </c>
      <c r="B12" s="1391" t="s">
        <v>1572</v>
      </c>
      <c r="C12" s="1391" t="s">
        <v>1573</v>
      </c>
      <c r="D12" s="294" t="s">
        <v>1574</v>
      </c>
      <c r="E12" s="294" t="s">
        <v>1575</v>
      </c>
      <c r="F12" s="293"/>
      <c r="G12" s="1391" t="s">
        <v>1576</v>
      </c>
      <c r="H12" s="1395" t="s">
        <v>91</v>
      </c>
      <c r="I12" s="1395" t="s">
        <v>141</v>
      </c>
      <c r="J12" s="1395" t="s">
        <v>1577</v>
      </c>
      <c r="K12" s="1391" t="s">
        <v>1578</v>
      </c>
      <c r="L12" s="1393" t="s">
        <v>1579</v>
      </c>
      <c r="M12" s="1395" t="s">
        <v>201</v>
      </c>
      <c r="N12" s="294" t="s">
        <v>2939</v>
      </c>
      <c r="O12" s="294" t="s">
        <v>2940</v>
      </c>
      <c r="P12" s="295" t="s">
        <v>356</v>
      </c>
      <c r="Q12" s="295" t="s">
        <v>333</v>
      </c>
      <c r="R12" s="294" t="s">
        <v>1580</v>
      </c>
      <c r="S12" s="296">
        <v>1</v>
      </c>
      <c r="T12" s="588">
        <v>1</v>
      </c>
      <c r="U12" s="594" t="s">
        <v>2571</v>
      </c>
      <c r="V12" s="289"/>
    </row>
    <row r="13" spans="1:22" s="290" customFormat="1" ht="288" x14ac:dyDescent="0.25">
      <c r="A13" s="1392"/>
      <c r="B13" s="1392"/>
      <c r="C13" s="1392"/>
      <c r="D13" s="293" t="s">
        <v>1581</v>
      </c>
      <c r="E13" s="293" t="s">
        <v>1582</v>
      </c>
      <c r="F13" s="293"/>
      <c r="G13" s="1392"/>
      <c r="H13" s="1396"/>
      <c r="I13" s="1396"/>
      <c r="J13" s="1396"/>
      <c r="K13" s="1392"/>
      <c r="L13" s="1394"/>
      <c r="M13" s="1396"/>
      <c r="N13" s="301" t="s">
        <v>2941</v>
      </c>
      <c r="O13" s="294" t="s">
        <v>2942</v>
      </c>
      <c r="P13" s="302" t="s">
        <v>356</v>
      </c>
      <c r="Q13" s="302" t="s">
        <v>333</v>
      </c>
      <c r="R13" s="301" t="s">
        <v>2943</v>
      </c>
      <c r="S13" s="303">
        <v>1</v>
      </c>
      <c r="T13" s="589">
        <v>1</v>
      </c>
      <c r="U13" s="595" t="s">
        <v>2944</v>
      </c>
      <c r="V13" s="289"/>
    </row>
    <row r="14" spans="1:22" s="20" customFormat="1" ht="273.75" customHeight="1" x14ac:dyDescent="0.25">
      <c r="A14" s="1391" t="s">
        <v>2945</v>
      </c>
      <c r="B14" s="1388" t="s">
        <v>1583</v>
      </c>
      <c r="C14" s="1388" t="s">
        <v>1584</v>
      </c>
      <c r="D14" s="1388" t="s">
        <v>1585</v>
      </c>
      <c r="E14" s="1388" t="s">
        <v>1586</v>
      </c>
      <c r="F14" s="294" t="s">
        <v>1587</v>
      </c>
      <c r="G14" s="1388" t="s">
        <v>1589</v>
      </c>
      <c r="H14" s="1387" t="s">
        <v>341</v>
      </c>
      <c r="I14" s="1387" t="s">
        <v>92</v>
      </c>
      <c r="J14" s="1387" t="s">
        <v>327</v>
      </c>
      <c r="K14" s="1388" t="s">
        <v>1590</v>
      </c>
      <c r="L14" s="1387" t="s">
        <v>1591</v>
      </c>
      <c r="M14" s="1387" t="s">
        <v>96</v>
      </c>
      <c r="N14" s="294" t="s">
        <v>2946</v>
      </c>
      <c r="O14" s="1388" t="s">
        <v>1592</v>
      </c>
      <c r="P14" s="1388" t="s">
        <v>1593</v>
      </c>
      <c r="Q14" s="1388" t="s">
        <v>1594</v>
      </c>
      <c r="R14" s="1388" t="s">
        <v>1595</v>
      </c>
      <c r="S14" s="1385">
        <v>1</v>
      </c>
      <c r="T14" s="591">
        <v>1</v>
      </c>
      <c r="U14" s="1383" t="s">
        <v>2572</v>
      </c>
      <c r="V14" s="1386"/>
    </row>
    <row r="15" spans="1:22" s="20" customFormat="1" ht="288" x14ac:dyDescent="0.25">
      <c r="A15" s="1392"/>
      <c r="B15" s="1388"/>
      <c r="C15" s="1388"/>
      <c r="D15" s="1388"/>
      <c r="E15" s="1388"/>
      <c r="F15" s="294" t="s">
        <v>1588</v>
      </c>
      <c r="G15" s="1388"/>
      <c r="H15" s="1387"/>
      <c r="I15" s="1387"/>
      <c r="J15" s="1387"/>
      <c r="K15" s="1388"/>
      <c r="L15" s="1387"/>
      <c r="M15" s="1387"/>
      <c r="N15" s="294" t="s">
        <v>2947</v>
      </c>
      <c r="O15" s="1388"/>
      <c r="P15" s="1388"/>
      <c r="Q15" s="1388"/>
      <c r="R15" s="1388"/>
      <c r="S15" s="1385"/>
      <c r="T15" s="591">
        <v>1</v>
      </c>
      <c r="U15" s="1384"/>
      <c r="V15" s="1386"/>
    </row>
    <row r="16" spans="1:22" s="20" customFormat="1" ht="18" x14ac:dyDescent="0.25">
      <c r="A16" s="304"/>
      <c r="B16" s="116"/>
      <c r="C16" s="305"/>
      <c r="D16" s="116"/>
      <c r="E16" s="116"/>
      <c r="F16" s="116"/>
      <c r="G16" s="305"/>
      <c r="H16" s="306"/>
      <c r="I16" s="307"/>
      <c r="J16" s="307"/>
      <c r="K16" s="116"/>
      <c r="L16" s="307"/>
      <c r="M16" s="307"/>
      <c r="N16" s="116"/>
      <c r="O16" s="116"/>
      <c r="P16" s="116"/>
      <c r="T16" s="528"/>
      <c r="U16" s="488"/>
      <c r="V16" s="288"/>
    </row>
    <row r="17" spans="1:21" s="20" customFormat="1" ht="35.25" x14ac:dyDescent="0.25">
      <c r="A17" s="411">
        <f>COUNTIF(A6:A15,"*")</f>
        <v>3</v>
      </c>
      <c r="B17" s="19"/>
      <c r="D17" s="18"/>
      <c r="E17" s="18"/>
      <c r="F17" s="18"/>
      <c r="G17" s="21"/>
      <c r="H17" s="18"/>
      <c r="I17" s="18"/>
      <c r="J17" s="18"/>
      <c r="K17" s="22"/>
      <c r="L17" s="22"/>
      <c r="N17" s="411">
        <f>COUNTIF(N6:N15,"*")</f>
        <v>9</v>
      </c>
      <c r="O17" s="23"/>
      <c r="P17" s="23"/>
      <c r="T17" s="597">
        <f>AVERAGE(T6:T15)</f>
        <v>0.99666666666666659</v>
      </c>
      <c r="U17" s="488"/>
    </row>
    <row r="18" spans="1:21" s="76" customFormat="1" ht="27.75" customHeight="1" x14ac:dyDescent="0.2">
      <c r="A18" s="168" t="s">
        <v>2381</v>
      </c>
      <c r="B18" s="168"/>
      <c r="G18" s="412"/>
      <c r="H18" s="168"/>
      <c r="I18" s="168"/>
      <c r="J18" s="168"/>
      <c r="K18" s="413"/>
      <c r="N18" s="168" t="s">
        <v>2382</v>
      </c>
      <c r="T18" s="497"/>
      <c r="U18" s="489"/>
    </row>
    <row r="19" spans="1:21" x14ac:dyDescent="0.25">
      <c r="N19" s="311"/>
    </row>
  </sheetData>
  <mergeCells count="69">
    <mergeCell ref="U4:U5"/>
    <mergeCell ref="I4:I5"/>
    <mergeCell ref="J4:J5"/>
    <mergeCell ref="P4:Q4"/>
    <mergeCell ref="R4:R5"/>
    <mergeCell ref="S4:S5"/>
    <mergeCell ref="T4:T5"/>
    <mergeCell ref="K4:K5"/>
    <mergeCell ref="L4:L5"/>
    <mergeCell ref="M4:M5"/>
    <mergeCell ref="N4:N5"/>
    <mergeCell ref="O4:O5"/>
    <mergeCell ref="A4:B4"/>
    <mergeCell ref="C4:C5"/>
    <mergeCell ref="D4:F4"/>
    <mergeCell ref="G4:G5"/>
    <mergeCell ref="H4:H5"/>
    <mergeCell ref="A1:B2"/>
    <mergeCell ref="C1:T1"/>
    <mergeCell ref="C2:T2"/>
    <mergeCell ref="A3:F3"/>
    <mergeCell ref="G3:U3"/>
    <mergeCell ref="J6:J11"/>
    <mergeCell ref="L6:L11"/>
    <mergeCell ref="A12:A13"/>
    <mergeCell ref="B12:B13"/>
    <mergeCell ref="C12:C13"/>
    <mergeCell ref="G12:G13"/>
    <mergeCell ref="H12:H13"/>
    <mergeCell ref="G6:G11"/>
    <mergeCell ref="H6:H11"/>
    <mergeCell ref="I6:I11"/>
    <mergeCell ref="F7:F8"/>
    <mergeCell ref="A6:A11"/>
    <mergeCell ref="B6:B11"/>
    <mergeCell ref="C6:C11"/>
    <mergeCell ref="D6:D8"/>
    <mergeCell ref="E6:E8"/>
    <mergeCell ref="L14:L15"/>
    <mergeCell ref="K12:K13"/>
    <mergeCell ref="L12:L13"/>
    <mergeCell ref="M12:M13"/>
    <mergeCell ref="A14:A15"/>
    <mergeCell ref="B14:B15"/>
    <mergeCell ref="C14:C15"/>
    <mergeCell ref="D14:D15"/>
    <mergeCell ref="E14:E15"/>
    <mergeCell ref="G14:G15"/>
    <mergeCell ref="H14:H15"/>
    <mergeCell ref="I14:I15"/>
    <mergeCell ref="J14:J15"/>
    <mergeCell ref="K14:K15"/>
    <mergeCell ref="I12:I13"/>
    <mergeCell ref="J12:J13"/>
    <mergeCell ref="U6:U8"/>
    <mergeCell ref="U14:U15"/>
    <mergeCell ref="S14:S15"/>
    <mergeCell ref="V14:V15"/>
    <mergeCell ref="M14:M15"/>
    <mergeCell ref="O14:O15"/>
    <mergeCell ref="P14:P15"/>
    <mergeCell ref="Q14:Q15"/>
    <mergeCell ref="R14:R15"/>
    <mergeCell ref="S6:S8"/>
    <mergeCell ref="Q6:Q8"/>
    <mergeCell ref="R6:R8"/>
    <mergeCell ref="M6:M11"/>
    <mergeCell ref="O6:O8"/>
    <mergeCell ref="P6:P8"/>
  </mergeCell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zoomScale="60" zoomScaleNormal="60" workbookViewId="0">
      <selection activeCell="A3" sqref="A3:E3"/>
    </sheetView>
  </sheetViews>
  <sheetFormatPr baseColWidth="10" defaultColWidth="10.85546875" defaultRowHeight="12.75" x14ac:dyDescent="0.2"/>
  <cols>
    <col min="1" max="1" width="14" style="110" customWidth="1"/>
    <col min="2" max="2" width="15.5703125" style="110" customWidth="1"/>
    <col min="3" max="3" width="22.28515625" style="99" customWidth="1"/>
    <col min="4" max="6" width="29.7109375" style="99" customWidth="1"/>
    <col min="7" max="7" width="14.28515625" style="99" customWidth="1"/>
    <col min="8" max="8" width="3.85546875" style="114" bestFit="1" customWidth="1"/>
    <col min="9" max="10" width="4.42578125" style="110" customWidth="1"/>
    <col min="11" max="11" width="44.5703125" style="110" customWidth="1"/>
    <col min="12" max="12" width="9.140625" style="109" customWidth="1"/>
    <col min="13" max="13" width="4.42578125" style="99" customWidth="1"/>
    <col min="14" max="14" width="34.28515625" style="110" customWidth="1"/>
    <col min="15" max="15" width="13.5703125" style="125" customWidth="1"/>
    <col min="16" max="16" width="14" style="45" hidden="1" customWidth="1"/>
    <col min="17" max="17" width="11.140625" style="45" hidden="1" customWidth="1"/>
    <col min="18" max="18" width="25" style="45" hidden="1" customWidth="1"/>
    <col min="19" max="19" width="9.140625" style="125" customWidth="1"/>
    <col min="20" max="20" width="7.7109375" style="125" customWidth="1"/>
    <col min="21" max="21" width="56.28515625" style="200" customWidth="1"/>
    <col min="22" max="22" width="14.7109375" style="616" customWidth="1"/>
    <col min="23" max="255" width="10.85546875" style="99"/>
    <col min="256" max="256" width="5.5703125" style="99" customWidth="1"/>
    <col min="257" max="257" width="14" style="99" customWidth="1"/>
    <col min="258" max="258" width="15.5703125" style="99" customWidth="1"/>
    <col min="259" max="259" width="22.28515625" style="99" customWidth="1"/>
    <col min="260" max="262" width="29.7109375" style="99" customWidth="1"/>
    <col min="263" max="263" width="14.28515625" style="99" customWidth="1"/>
    <col min="264" max="264" width="3.85546875" style="99" bestFit="1" customWidth="1"/>
    <col min="265" max="266" width="4.42578125" style="99" customWidth="1"/>
    <col min="267" max="267" width="44.5703125" style="99" customWidth="1"/>
    <col min="268" max="268" width="9.140625" style="99" customWidth="1"/>
    <col min="269" max="269" width="4.42578125" style="99" customWidth="1"/>
    <col min="270" max="270" width="50" style="99" customWidth="1"/>
    <col min="271" max="271" width="19.5703125" style="99" customWidth="1"/>
    <col min="272" max="272" width="14" style="99" customWidth="1"/>
    <col min="273" max="273" width="11.140625" style="99" customWidth="1"/>
    <col min="274" max="274" width="25" style="99" customWidth="1"/>
    <col min="275" max="275" width="9.140625" style="99" customWidth="1"/>
    <col min="276" max="276" width="16.7109375" style="99" customWidth="1"/>
    <col min="277" max="277" width="56.5703125" style="99" customWidth="1"/>
    <col min="278" max="511" width="10.85546875" style="99"/>
    <col min="512" max="512" width="5.5703125" style="99" customWidth="1"/>
    <col min="513" max="513" width="14" style="99" customWidth="1"/>
    <col min="514" max="514" width="15.5703125" style="99" customWidth="1"/>
    <col min="515" max="515" width="22.28515625" style="99" customWidth="1"/>
    <col min="516" max="518" width="29.7109375" style="99" customWidth="1"/>
    <col min="519" max="519" width="14.28515625" style="99" customWidth="1"/>
    <col min="520" max="520" width="3.85546875" style="99" bestFit="1" customWidth="1"/>
    <col min="521" max="522" width="4.42578125" style="99" customWidth="1"/>
    <col min="523" max="523" width="44.5703125" style="99" customWidth="1"/>
    <col min="524" max="524" width="9.140625" style="99" customWidth="1"/>
    <col min="525" max="525" width="4.42578125" style="99" customWidth="1"/>
    <col min="526" max="526" width="50" style="99" customWidth="1"/>
    <col min="527" max="527" width="19.5703125" style="99" customWidth="1"/>
    <col min="528" max="528" width="14" style="99" customWidth="1"/>
    <col min="529" max="529" width="11.140625" style="99" customWidth="1"/>
    <col min="530" max="530" width="25" style="99" customWidth="1"/>
    <col min="531" max="531" width="9.140625" style="99" customWidth="1"/>
    <col min="532" max="532" width="16.7109375" style="99" customWidth="1"/>
    <col min="533" max="533" width="56.5703125" style="99" customWidth="1"/>
    <col min="534" max="767" width="10.85546875" style="99"/>
    <col min="768" max="768" width="5.5703125" style="99" customWidth="1"/>
    <col min="769" max="769" width="14" style="99" customWidth="1"/>
    <col min="770" max="770" width="15.5703125" style="99" customWidth="1"/>
    <col min="771" max="771" width="22.28515625" style="99" customWidth="1"/>
    <col min="772" max="774" width="29.7109375" style="99" customWidth="1"/>
    <col min="775" max="775" width="14.28515625" style="99" customWidth="1"/>
    <col min="776" max="776" width="3.85546875" style="99" bestFit="1" customWidth="1"/>
    <col min="777" max="778" width="4.42578125" style="99" customWidth="1"/>
    <col min="779" max="779" width="44.5703125" style="99" customWidth="1"/>
    <col min="780" max="780" width="9.140625" style="99" customWidth="1"/>
    <col min="781" max="781" width="4.42578125" style="99" customWidth="1"/>
    <col min="782" max="782" width="50" style="99" customWidth="1"/>
    <col min="783" max="783" width="19.5703125" style="99" customWidth="1"/>
    <col min="784" max="784" width="14" style="99" customWidth="1"/>
    <col min="785" max="785" width="11.140625" style="99" customWidth="1"/>
    <col min="786" max="786" width="25" style="99" customWidth="1"/>
    <col min="787" max="787" width="9.140625" style="99" customWidth="1"/>
    <col min="788" max="788" width="16.7109375" style="99" customWidth="1"/>
    <col min="789" max="789" width="56.5703125" style="99" customWidth="1"/>
    <col min="790" max="1023" width="10.85546875" style="99"/>
    <col min="1024" max="1024" width="5.5703125" style="99" customWidth="1"/>
    <col min="1025" max="1025" width="14" style="99" customWidth="1"/>
    <col min="1026" max="1026" width="15.5703125" style="99" customWidth="1"/>
    <col min="1027" max="1027" width="22.28515625" style="99" customWidth="1"/>
    <col min="1028" max="1030" width="29.7109375" style="99" customWidth="1"/>
    <col min="1031" max="1031" width="14.28515625" style="99" customWidth="1"/>
    <col min="1032" max="1032" width="3.85546875" style="99" bestFit="1" customWidth="1"/>
    <col min="1033" max="1034" width="4.42578125" style="99" customWidth="1"/>
    <col min="1035" max="1035" width="44.5703125" style="99" customWidth="1"/>
    <col min="1036" max="1036" width="9.140625" style="99" customWidth="1"/>
    <col min="1037" max="1037" width="4.42578125" style="99" customWidth="1"/>
    <col min="1038" max="1038" width="50" style="99" customWidth="1"/>
    <col min="1039" max="1039" width="19.5703125" style="99" customWidth="1"/>
    <col min="1040" max="1040" width="14" style="99" customWidth="1"/>
    <col min="1041" max="1041" width="11.140625" style="99" customWidth="1"/>
    <col min="1042" max="1042" width="25" style="99" customWidth="1"/>
    <col min="1043" max="1043" width="9.140625" style="99" customWidth="1"/>
    <col min="1044" max="1044" width="16.7109375" style="99" customWidth="1"/>
    <col min="1045" max="1045" width="56.5703125" style="99" customWidth="1"/>
    <col min="1046" max="1279" width="10.85546875" style="99"/>
    <col min="1280" max="1280" width="5.5703125" style="99" customWidth="1"/>
    <col min="1281" max="1281" width="14" style="99" customWidth="1"/>
    <col min="1282" max="1282" width="15.5703125" style="99" customWidth="1"/>
    <col min="1283" max="1283" width="22.28515625" style="99" customWidth="1"/>
    <col min="1284" max="1286" width="29.7109375" style="99" customWidth="1"/>
    <col min="1287" max="1287" width="14.28515625" style="99" customWidth="1"/>
    <col min="1288" max="1288" width="3.85546875" style="99" bestFit="1" customWidth="1"/>
    <col min="1289" max="1290" width="4.42578125" style="99" customWidth="1"/>
    <col min="1291" max="1291" width="44.5703125" style="99" customWidth="1"/>
    <col min="1292" max="1292" width="9.140625" style="99" customWidth="1"/>
    <col min="1293" max="1293" width="4.42578125" style="99" customWidth="1"/>
    <col min="1294" max="1294" width="50" style="99" customWidth="1"/>
    <col min="1295" max="1295" width="19.5703125" style="99" customWidth="1"/>
    <col min="1296" max="1296" width="14" style="99" customWidth="1"/>
    <col min="1297" max="1297" width="11.140625" style="99" customWidth="1"/>
    <col min="1298" max="1298" width="25" style="99" customWidth="1"/>
    <col min="1299" max="1299" width="9.140625" style="99" customWidth="1"/>
    <col min="1300" max="1300" width="16.7109375" style="99" customWidth="1"/>
    <col min="1301" max="1301" width="56.5703125" style="99" customWidth="1"/>
    <col min="1302" max="1535" width="10.85546875" style="99"/>
    <col min="1536" max="1536" width="5.5703125" style="99" customWidth="1"/>
    <col min="1537" max="1537" width="14" style="99" customWidth="1"/>
    <col min="1538" max="1538" width="15.5703125" style="99" customWidth="1"/>
    <col min="1539" max="1539" width="22.28515625" style="99" customWidth="1"/>
    <col min="1540" max="1542" width="29.7109375" style="99" customWidth="1"/>
    <col min="1543" max="1543" width="14.28515625" style="99" customWidth="1"/>
    <col min="1544" max="1544" width="3.85546875" style="99" bestFit="1" customWidth="1"/>
    <col min="1545" max="1546" width="4.42578125" style="99" customWidth="1"/>
    <col min="1547" max="1547" width="44.5703125" style="99" customWidth="1"/>
    <col min="1548" max="1548" width="9.140625" style="99" customWidth="1"/>
    <col min="1549" max="1549" width="4.42578125" style="99" customWidth="1"/>
    <col min="1550" max="1550" width="50" style="99" customWidth="1"/>
    <col min="1551" max="1551" width="19.5703125" style="99" customWidth="1"/>
    <col min="1552" max="1552" width="14" style="99" customWidth="1"/>
    <col min="1553" max="1553" width="11.140625" style="99" customWidth="1"/>
    <col min="1554" max="1554" width="25" style="99" customWidth="1"/>
    <col min="1555" max="1555" width="9.140625" style="99" customWidth="1"/>
    <col min="1556" max="1556" width="16.7109375" style="99" customWidth="1"/>
    <col min="1557" max="1557" width="56.5703125" style="99" customWidth="1"/>
    <col min="1558" max="1791" width="10.85546875" style="99"/>
    <col min="1792" max="1792" width="5.5703125" style="99" customWidth="1"/>
    <col min="1793" max="1793" width="14" style="99" customWidth="1"/>
    <col min="1794" max="1794" width="15.5703125" style="99" customWidth="1"/>
    <col min="1795" max="1795" width="22.28515625" style="99" customWidth="1"/>
    <col min="1796" max="1798" width="29.7109375" style="99" customWidth="1"/>
    <col min="1799" max="1799" width="14.28515625" style="99" customWidth="1"/>
    <col min="1800" max="1800" width="3.85546875" style="99" bestFit="1" customWidth="1"/>
    <col min="1801" max="1802" width="4.42578125" style="99" customWidth="1"/>
    <col min="1803" max="1803" width="44.5703125" style="99" customWidth="1"/>
    <col min="1804" max="1804" width="9.140625" style="99" customWidth="1"/>
    <col min="1805" max="1805" width="4.42578125" style="99" customWidth="1"/>
    <col min="1806" max="1806" width="50" style="99" customWidth="1"/>
    <col min="1807" max="1807" width="19.5703125" style="99" customWidth="1"/>
    <col min="1808" max="1808" width="14" style="99" customWidth="1"/>
    <col min="1809" max="1809" width="11.140625" style="99" customWidth="1"/>
    <col min="1810" max="1810" width="25" style="99" customWidth="1"/>
    <col min="1811" max="1811" width="9.140625" style="99" customWidth="1"/>
    <col min="1812" max="1812" width="16.7109375" style="99" customWidth="1"/>
    <col min="1813" max="1813" width="56.5703125" style="99" customWidth="1"/>
    <col min="1814" max="2047" width="10.85546875" style="99"/>
    <col min="2048" max="2048" width="5.5703125" style="99" customWidth="1"/>
    <col min="2049" max="2049" width="14" style="99" customWidth="1"/>
    <col min="2050" max="2050" width="15.5703125" style="99" customWidth="1"/>
    <col min="2051" max="2051" width="22.28515625" style="99" customWidth="1"/>
    <col min="2052" max="2054" width="29.7109375" style="99" customWidth="1"/>
    <col min="2055" max="2055" width="14.28515625" style="99" customWidth="1"/>
    <col min="2056" max="2056" width="3.85546875" style="99" bestFit="1" customWidth="1"/>
    <col min="2057" max="2058" width="4.42578125" style="99" customWidth="1"/>
    <col min="2059" max="2059" width="44.5703125" style="99" customWidth="1"/>
    <col min="2060" max="2060" width="9.140625" style="99" customWidth="1"/>
    <col min="2061" max="2061" width="4.42578125" style="99" customWidth="1"/>
    <col min="2062" max="2062" width="50" style="99" customWidth="1"/>
    <col min="2063" max="2063" width="19.5703125" style="99" customWidth="1"/>
    <col min="2064" max="2064" width="14" style="99" customWidth="1"/>
    <col min="2065" max="2065" width="11.140625" style="99" customWidth="1"/>
    <col min="2066" max="2066" width="25" style="99" customWidth="1"/>
    <col min="2067" max="2067" width="9.140625" style="99" customWidth="1"/>
    <col min="2068" max="2068" width="16.7109375" style="99" customWidth="1"/>
    <col min="2069" max="2069" width="56.5703125" style="99" customWidth="1"/>
    <col min="2070" max="2303" width="10.85546875" style="99"/>
    <col min="2304" max="2304" width="5.5703125" style="99" customWidth="1"/>
    <col min="2305" max="2305" width="14" style="99" customWidth="1"/>
    <col min="2306" max="2306" width="15.5703125" style="99" customWidth="1"/>
    <col min="2307" max="2307" width="22.28515625" style="99" customWidth="1"/>
    <col min="2308" max="2310" width="29.7109375" style="99" customWidth="1"/>
    <col min="2311" max="2311" width="14.28515625" style="99" customWidth="1"/>
    <col min="2312" max="2312" width="3.85546875" style="99" bestFit="1" customWidth="1"/>
    <col min="2313" max="2314" width="4.42578125" style="99" customWidth="1"/>
    <col min="2315" max="2315" width="44.5703125" style="99" customWidth="1"/>
    <col min="2316" max="2316" width="9.140625" style="99" customWidth="1"/>
    <col min="2317" max="2317" width="4.42578125" style="99" customWidth="1"/>
    <col min="2318" max="2318" width="50" style="99" customWidth="1"/>
    <col min="2319" max="2319" width="19.5703125" style="99" customWidth="1"/>
    <col min="2320" max="2320" width="14" style="99" customWidth="1"/>
    <col min="2321" max="2321" width="11.140625" style="99" customWidth="1"/>
    <col min="2322" max="2322" width="25" style="99" customWidth="1"/>
    <col min="2323" max="2323" width="9.140625" style="99" customWidth="1"/>
    <col min="2324" max="2324" width="16.7109375" style="99" customWidth="1"/>
    <col min="2325" max="2325" width="56.5703125" style="99" customWidth="1"/>
    <col min="2326" max="2559" width="10.85546875" style="99"/>
    <col min="2560" max="2560" width="5.5703125" style="99" customWidth="1"/>
    <col min="2561" max="2561" width="14" style="99" customWidth="1"/>
    <col min="2562" max="2562" width="15.5703125" style="99" customWidth="1"/>
    <col min="2563" max="2563" width="22.28515625" style="99" customWidth="1"/>
    <col min="2564" max="2566" width="29.7109375" style="99" customWidth="1"/>
    <col min="2567" max="2567" width="14.28515625" style="99" customWidth="1"/>
    <col min="2568" max="2568" width="3.85546875" style="99" bestFit="1" customWidth="1"/>
    <col min="2569" max="2570" width="4.42578125" style="99" customWidth="1"/>
    <col min="2571" max="2571" width="44.5703125" style="99" customWidth="1"/>
    <col min="2572" max="2572" width="9.140625" style="99" customWidth="1"/>
    <col min="2573" max="2573" width="4.42578125" style="99" customWidth="1"/>
    <col min="2574" max="2574" width="50" style="99" customWidth="1"/>
    <col min="2575" max="2575" width="19.5703125" style="99" customWidth="1"/>
    <col min="2576" max="2576" width="14" style="99" customWidth="1"/>
    <col min="2577" max="2577" width="11.140625" style="99" customWidth="1"/>
    <col min="2578" max="2578" width="25" style="99" customWidth="1"/>
    <col min="2579" max="2579" width="9.140625" style="99" customWidth="1"/>
    <col min="2580" max="2580" width="16.7109375" style="99" customWidth="1"/>
    <col min="2581" max="2581" width="56.5703125" style="99" customWidth="1"/>
    <col min="2582" max="2815" width="10.85546875" style="99"/>
    <col min="2816" max="2816" width="5.5703125" style="99" customWidth="1"/>
    <col min="2817" max="2817" width="14" style="99" customWidth="1"/>
    <col min="2818" max="2818" width="15.5703125" style="99" customWidth="1"/>
    <col min="2819" max="2819" width="22.28515625" style="99" customWidth="1"/>
    <col min="2820" max="2822" width="29.7109375" style="99" customWidth="1"/>
    <col min="2823" max="2823" width="14.28515625" style="99" customWidth="1"/>
    <col min="2824" max="2824" width="3.85546875" style="99" bestFit="1" customWidth="1"/>
    <col min="2825" max="2826" width="4.42578125" style="99" customWidth="1"/>
    <col min="2827" max="2827" width="44.5703125" style="99" customWidth="1"/>
    <col min="2828" max="2828" width="9.140625" style="99" customWidth="1"/>
    <col min="2829" max="2829" width="4.42578125" style="99" customWidth="1"/>
    <col min="2830" max="2830" width="50" style="99" customWidth="1"/>
    <col min="2831" max="2831" width="19.5703125" style="99" customWidth="1"/>
    <col min="2832" max="2832" width="14" style="99" customWidth="1"/>
    <col min="2833" max="2833" width="11.140625" style="99" customWidth="1"/>
    <col min="2834" max="2834" width="25" style="99" customWidth="1"/>
    <col min="2835" max="2835" width="9.140625" style="99" customWidth="1"/>
    <col min="2836" max="2836" width="16.7109375" style="99" customWidth="1"/>
    <col min="2837" max="2837" width="56.5703125" style="99" customWidth="1"/>
    <col min="2838" max="3071" width="10.85546875" style="99"/>
    <col min="3072" max="3072" width="5.5703125" style="99" customWidth="1"/>
    <col min="3073" max="3073" width="14" style="99" customWidth="1"/>
    <col min="3074" max="3074" width="15.5703125" style="99" customWidth="1"/>
    <col min="3075" max="3075" width="22.28515625" style="99" customWidth="1"/>
    <col min="3076" max="3078" width="29.7109375" style="99" customWidth="1"/>
    <col min="3079" max="3079" width="14.28515625" style="99" customWidth="1"/>
    <col min="3080" max="3080" width="3.85546875" style="99" bestFit="1" customWidth="1"/>
    <col min="3081" max="3082" width="4.42578125" style="99" customWidth="1"/>
    <col min="3083" max="3083" width="44.5703125" style="99" customWidth="1"/>
    <col min="3084" max="3084" width="9.140625" style="99" customWidth="1"/>
    <col min="3085" max="3085" width="4.42578125" style="99" customWidth="1"/>
    <col min="3086" max="3086" width="50" style="99" customWidth="1"/>
    <col min="3087" max="3087" width="19.5703125" style="99" customWidth="1"/>
    <col min="3088" max="3088" width="14" style="99" customWidth="1"/>
    <col min="3089" max="3089" width="11.140625" style="99" customWidth="1"/>
    <col min="3090" max="3090" width="25" style="99" customWidth="1"/>
    <col min="3091" max="3091" width="9.140625" style="99" customWidth="1"/>
    <col min="3092" max="3092" width="16.7109375" style="99" customWidth="1"/>
    <col min="3093" max="3093" width="56.5703125" style="99" customWidth="1"/>
    <col min="3094" max="3327" width="10.85546875" style="99"/>
    <col min="3328" max="3328" width="5.5703125" style="99" customWidth="1"/>
    <col min="3329" max="3329" width="14" style="99" customWidth="1"/>
    <col min="3330" max="3330" width="15.5703125" style="99" customWidth="1"/>
    <col min="3331" max="3331" width="22.28515625" style="99" customWidth="1"/>
    <col min="3332" max="3334" width="29.7109375" style="99" customWidth="1"/>
    <col min="3335" max="3335" width="14.28515625" style="99" customWidth="1"/>
    <col min="3336" max="3336" width="3.85546875" style="99" bestFit="1" customWidth="1"/>
    <col min="3337" max="3338" width="4.42578125" style="99" customWidth="1"/>
    <col min="3339" max="3339" width="44.5703125" style="99" customWidth="1"/>
    <col min="3340" max="3340" width="9.140625" style="99" customWidth="1"/>
    <col min="3341" max="3341" width="4.42578125" style="99" customWidth="1"/>
    <col min="3342" max="3342" width="50" style="99" customWidth="1"/>
    <col min="3343" max="3343" width="19.5703125" style="99" customWidth="1"/>
    <col min="3344" max="3344" width="14" style="99" customWidth="1"/>
    <col min="3345" max="3345" width="11.140625" style="99" customWidth="1"/>
    <col min="3346" max="3346" width="25" style="99" customWidth="1"/>
    <col min="3347" max="3347" width="9.140625" style="99" customWidth="1"/>
    <col min="3348" max="3348" width="16.7109375" style="99" customWidth="1"/>
    <col min="3349" max="3349" width="56.5703125" style="99" customWidth="1"/>
    <col min="3350" max="3583" width="10.85546875" style="99"/>
    <col min="3584" max="3584" width="5.5703125" style="99" customWidth="1"/>
    <col min="3585" max="3585" width="14" style="99" customWidth="1"/>
    <col min="3586" max="3586" width="15.5703125" style="99" customWidth="1"/>
    <col min="3587" max="3587" width="22.28515625" style="99" customWidth="1"/>
    <col min="3588" max="3590" width="29.7109375" style="99" customWidth="1"/>
    <col min="3591" max="3591" width="14.28515625" style="99" customWidth="1"/>
    <col min="3592" max="3592" width="3.85546875" style="99" bestFit="1" customWidth="1"/>
    <col min="3593" max="3594" width="4.42578125" style="99" customWidth="1"/>
    <col min="3595" max="3595" width="44.5703125" style="99" customWidth="1"/>
    <col min="3596" max="3596" width="9.140625" style="99" customWidth="1"/>
    <col min="3597" max="3597" width="4.42578125" style="99" customWidth="1"/>
    <col min="3598" max="3598" width="50" style="99" customWidth="1"/>
    <col min="3599" max="3599" width="19.5703125" style="99" customWidth="1"/>
    <col min="3600" max="3600" width="14" style="99" customWidth="1"/>
    <col min="3601" max="3601" width="11.140625" style="99" customWidth="1"/>
    <col min="3602" max="3602" width="25" style="99" customWidth="1"/>
    <col min="3603" max="3603" width="9.140625" style="99" customWidth="1"/>
    <col min="3604" max="3604" width="16.7109375" style="99" customWidth="1"/>
    <col min="3605" max="3605" width="56.5703125" style="99" customWidth="1"/>
    <col min="3606" max="3839" width="10.85546875" style="99"/>
    <col min="3840" max="3840" width="5.5703125" style="99" customWidth="1"/>
    <col min="3841" max="3841" width="14" style="99" customWidth="1"/>
    <col min="3842" max="3842" width="15.5703125" style="99" customWidth="1"/>
    <col min="3843" max="3843" width="22.28515625" style="99" customWidth="1"/>
    <col min="3844" max="3846" width="29.7109375" style="99" customWidth="1"/>
    <col min="3847" max="3847" width="14.28515625" style="99" customWidth="1"/>
    <col min="3848" max="3848" width="3.85546875" style="99" bestFit="1" customWidth="1"/>
    <col min="3849" max="3850" width="4.42578125" style="99" customWidth="1"/>
    <col min="3851" max="3851" width="44.5703125" style="99" customWidth="1"/>
    <col min="3852" max="3852" width="9.140625" style="99" customWidth="1"/>
    <col min="3853" max="3853" width="4.42578125" style="99" customWidth="1"/>
    <col min="3854" max="3854" width="50" style="99" customWidth="1"/>
    <col min="3855" max="3855" width="19.5703125" style="99" customWidth="1"/>
    <col min="3856" max="3856" width="14" style="99" customWidth="1"/>
    <col min="3857" max="3857" width="11.140625" style="99" customWidth="1"/>
    <col min="3858" max="3858" width="25" style="99" customWidth="1"/>
    <col min="3859" max="3859" width="9.140625" style="99" customWidth="1"/>
    <col min="3860" max="3860" width="16.7109375" style="99" customWidth="1"/>
    <col min="3861" max="3861" width="56.5703125" style="99" customWidth="1"/>
    <col min="3862" max="4095" width="10.85546875" style="99"/>
    <col min="4096" max="4096" width="5.5703125" style="99" customWidth="1"/>
    <col min="4097" max="4097" width="14" style="99" customWidth="1"/>
    <col min="4098" max="4098" width="15.5703125" style="99" customWidth="1"/>
    <col min="4099" max="4099" width="22.28515625" style="99" customWidth="1"/>
    <col min="4100" max="4102" width="29.7109375" style="99" customWidth="1"/>
    <col min="4103" max="4103" width="14.28515625" style="99" customWidth="1"/>
    <col min="4104" max="4104" width="3.85546875" style="99" bestFit="1" customWidth="1"/>
    <col min="4105" max="4106" width="4.42578125" style="99" customWidth="1"/>
    <col min="4107" max="4107" width="44.5703125" style="99" customWidth="1"/>
    <col min="4108" max="4108" width="9.140625" style="99" customWidth="1"/>
    <col min="4109" max="4109" width="4.42578125" style="99" customWidth="1"/>
    <col min="4110" max="4110" width="50" style="99" customWidth="1"/>
    <col min="4111" max="4111" width="19.5703125" style="99" customWidth="1"/>
    <col min="4112" max="4112" width="14" style="99" customWidth="1"/>
    <col min="4113" max="4113" width="11.140625" style="99" customWidth="1"/>
    <col min="4114" max="4114" width="25" style="99" customWidth="1"/>
    <col min="4115" max="4115" width="9.140625" style="99" customWidth="1"/>
    <col min="4116" max="4116" width="16.7109375" style="99" customWidth="1"/>
    <col min="4117" max="4117" width="56.5703125" style="99" customWidth="1"/>
    <col min="4118" max="4351" width="10.85546875" style="99"/>
    <col min="4352" max="4352" width="5.5703125" style="99" customWidth="1"/>
    <col min="4353" max="4353" width="14" style="99" customWidth="1"/>
    <col min="4354" max="4354" width="15.5703125" style="99" customWidth="1"/>
    <col min="4355" max="4355" width="22.28515625" style="99" customWidth="1"/>
    <col min="4356" max="4358" width="29.7109375" style="99" customWidth="1"/>
    <col min="4359" max="4359" width="14.28515625" style="99" customWidth="1"/>
    <col min="4360" max="4360" width="3.85546875" style="99" bestFit="1" customWidth="1"/>
    <col min="4361" max="4362" width="4.42578125" style="99" customWidth="1"/>
    <col min="4363" max="4363" width="44.5703125" style="99" customWidth="1"/>
    <col min="4364" max="4364" width="9.140625" style="99" customWidth="1"/>
    <col min="4365" max="4365" width="4.42578125" style="99" customWidth="1"/>
    <col min="4366" max="4366" width="50" style="99" customWidth="1"/>
    <col min="4367" max="4367" width="19.5703125" style="99" customWidth="1"/>
    <col min="4368" max="4368" width="14" style="99" customWidth="1"/>
    <col min="4369" max="4369" width="11.140625" style="99" customWidth="1"/>
    <col min="4370" max="4370" width="25" style="99" customWidth="1"/>
    <col min="4371" max="4371" width="9.140625" style="99" customWidth="1"/>
    <col min="4372" max="4372" width="16.7109375" style="99" customWidth="1"/>
    <col min="4373" max="4373" width="56.5703125" style="99" customWidth="1"/>
    <col min="4374" max="4607" width="10.85546875" style="99"/>
    <col min="4608" max="4608" width="5.5703125" style="99" customWidth="1"/>
    <col min="4609" max="4609" width="14" style="99" customWidth="1"/>
    <col min="4610" max="4610" width="15.5703125" style="99" customWidth="1"/>
    <col min="4611" max="4611" width="22.28515625" style="99" customWidth="1"/>
    <col min="4612" max="4614" width="29.7109375" style="99" customWidth="1"/>
    <col min="4615" max="4615" width="14.28515625" style="99" customWidth="1"/>
    <col min="4616" max="4616" width="3.85546875" style="99" bestFit="1" customWidth="1"/>
    <col min="4617" max="4618" width="4.42578125" style="99" customWidth="1"/>
    <col min="4619" max="4619" width="44.5703125" style="99" customWidth="1"/>
    <col min="4620" max="4620" width="9.140625" style="99" customWidth="1"/>
    <col min="4621" max="4621" width="4.42578125" style="99" customWidth="1"/>
    <col min="4622" max="4622" width="50" style="99" customWidth="1"/>
    <col min="4623" max="4623" width="19.5703125" style="99" customWidth="1"/>
    <col min="4624" max="4624" width="14" style="99" customWidth="1"/>
    <col min="4625" max="4625" width="11.140625" style="99" customWidth="1"/>
    <col min="4626" max="4626" width="25" style="99" customWidth="1"/>
    <col min="4627" max="4627" width="9.140625" style="99" customWidth="1"/>
    <col min="4628" max="4628" width="16.7109375" style="99" customWidth="1"/>
    <col min="4629" max="4629" width="56.5703125" style="99" customWidth="1"/>
    <col min="4630" max="4863" width="10.85546875" style="99"/>
    <col min="4864" max="4864" width="5.5703125" style="99" customWidth="1"/>
    <col min="4865" max="4865" width="14" style="99" customWidth="1"/>
    <col min="4866" max="4866" width="15.5703125" style="99" customWidth="1"/>
    <col min="4867" max="4867" width="22.28515625" style="99" customWidth="1"/>
    <col min="4868" max="4870" width="29.7109375" style="99" customWidth="1"/>
    <col min="4871" max="4871" width="14.28515625" style="99" customWidth="1"/>
    <col min="4872" max="4872" width="3.85546875" style="99" bestFit="1" customWidth="1"/>
    <col min="4873" max="4874" width="4.42578125" style="99" customWidth="1"/>
    <col min="4875" max="4875" width="44.5703125" style="99" customWidth="1"/>
    <col min="4876" max="4876" width="9.140625" style="99" customWidth="1"/>
    <col min="4877" max="4877" width="4.42578125" style="99" customWidth="1"/>
    <col min="4878" max="4878" width="50" style="99" customWidth="1"/>
    <col min="4879" max="4879" width="19.5703125" style="99" customWidth="1"/>
    <col min="4880" max="4880" width="14" style="99" customWidth="1"/>
    <col min="4881" max="4881" width="11.140625" style="99" customWidth="1"/>
    <col min="4882" max="4882" width="25" style="99" customWidth="1"/>
    <col min="4883" max="4883" width="9.140625" style="99" customWidth="1"/>
    <col min="4884" max="4884" width="16.7109375" style="99" customWidth="1"/>
    <col min="4885" max="4885" width="56.5703125" style="99" customWidth="1"/>
    <col min="4886" max="5119" width="10.85546875" style="99"/>
    <col min="5120" max="5120" width="5.5703125" style="99" customWidth="1"/>
    <col min="5121" max="5121" width="14" style="99" customWidth="1"/>
    <col min="5122" max="5122" width="15.5703125" style="99" customWidth="1"/>
    <col min="5123" max="5123" width="22.28515625" style="99" customWidth="1"/>
    <col min="5124" max="5126" width="29.7109375" style="99" customWidth="1"/>
    <col min="5127" max="5127" width="14.28515625" style="99" customWidth="1"/>
    <col min="5128" max="5128" width="3.85546875" style="99" bestFit="1" customWidth="1"/>
    <col min="5129" max="5130" width="4.42578125" style="99" customWidth="1"/>
    <col min="5131" max="5131" width="44.5703125" style="99" customWidth="1"/>
    <col min="5132" max="5132" width="9.140625" style="99" customWidth="1"/>
    <col min="5133" max="5133" width="4.42578125" style="99" customWidth="1"/>
    <col min="5134" max="5134" width="50" style="99" customWidth="1"/>
    <col min="5135" max="5135" width="19.5703125" style="99" customWidth="1"/>
    <col min="5136" max="5136" width="14" style="99" customWidth="1"/>
    <col min="5137" max="5137" width="11.140625" style="99" customWidth="1"/>
    <col min="5138" max="5138" width="25" style="99" customWidth="1"/>
    <col min="5139" max="5139" width="9.140625" style="99" customWidth="1"/>
    <col min="5140" max="5140" width="16.7109375" style="99" customWidth="1"/>
    <col min="5141" max="5141" width="56.5703125" style="99" customWidth="1"/>
    <col min="5142" max="5375" width="10.85546875" style="99"/>
    <col min="5376" max="5376" width="5.5703125" style="99" customWidth="1"/>
    <col min="5377" max="5377" width="14" style="99" customWidth="1"/>
    <col min="5378" max="5378" width="15.5703125" style="99" customWidth="1"/>
    <col min="5379" max="5379" width="22.28515625" style="99" customWidth="1"/>
    <col min="5380" max="5382" width="29.7109375" style="99" customWidth="1"/>
    <col min="5383" max="5383" width="14.28515625" style="99" customWidth="1"/>
    <col min="5384" max="5384" width="3.85546875" style="99" bestFit="1" customWidth="1"/>
    <col min="5385" max="5386" width="4.42578125" style="99" customWidth="1"/>
    <col min="5387" max="5387" width="44.5703125" style="99" customWidth="1"/>
    <col min="5388" max="5388" width="9.140625" style="99" customWidth="1"/>
    <col min="5389" max="5389" width="4.42578125" style="99" customWidth="1"/>
    <col min="5390" max="5390" width="50" style="99" customWidth="1"/>
    <col min="5391" max="5391" width="19.5703125" style="99" customWidth="1"/>
    <col min="5392" max="5392" width="14" style="99" customWidth="1"/>
    <col min="5393" max="5393" width="11.140625" style="99" customWidth="1"/>
    <col min="5394" max="5394" width="25" style="99" customWidth="1"/>
    <col min="5395" max="5395" width="9.140625" style="99" customWidth="1"/>
    <col min="5396" max="5396" width="16.7109375" style="99" customWidth="1"/>
    <col min="5397" max="5397" width="56.5703125" style="99" customWidth="1"/>
    <col min="5398" max="5631" width="10.85546875" style="99"/>
    <col min="5632" max="5632" width="5.5703125" style="99" customWidth="1"/>
    <col min="5633" max="5633" width="14" style="99" customWidth="1"/>
    <col min="5634" max="5634" width="15.5703125" style="99" customWidth="1"/>
    <col min="5635" max="5635" width="22.28515625" style="99" customWidth="1"/>
    <col min="5636" max="5638" width="29.7109375" style="99" customWidth="1"/>
    <col min="5639" max="5639" width="14.28515625" style="99" customWidth="1"/>
    <col min="5640" max="5640" width="3.85546875" style="99" bestFit="1" customWidth="1"/>
    <col min="5641" max="5642" width="4.42578125" style="99" customWidth="1"/>
    <col min="5643" max="5643" width="44.5703125" style="99" customWidth="1"/>
    <col min="5644" max="5644" width="9.140625" style="99" customWidth="1"/>
    <col min="5645" max="5645" width="4.42578125" style="99" customWidth="1"/>
    <col min="5646" max="5646" width="50" style="99" customWidth="1"/>
    <col min="5647" max="5647" width="19.5703125" style="99" customWidth="1"/>
    <col min="5648" max="5648" width="14" style="99" customWidth="1"/>
    <col min="5649" max="5649" width="11.140625" style="99" customWidth="1"/>
    <col min="5650" max="5650" width="25" style="99" customWidth="1"/>
    <col min="5651" max="5651" width="9.140625" style="99" customWidth="1"/>
    <col min="5652" max="5652" width="16.7109375" style="99" customWidth="1"/>
    <col min="5653" max="5653" width="56.5703125" style="99" customWidth="1"/>
    <col min="5654" max="5887" width="10.85546875" style="99"/>
    <col min="5888" max="5888" width="5.5703125" style="99" customWidth="1"/>
    <col min="5889" max="5889" width="14" style="99" customWidth="1"/>
    <col min="5890" max="5890" width="15.5703125" style="99" customWidth="1"/>
    <col min="5891" max="5891" width="22.28515625" style="99" customWidth="1"/>
    <col min="5892" max="5894" width="29.7109375" style="99" customWidth="1"/>
    <col min="5895" max="5895" width="14.28515625" style="99" customWidth="1"/>
    <col min="5896" max="5896" width="3.85546875" style="99" bestFit="1" customWidth="1"/>
    <col min="5897" max="5898" width="4.42578125" style="99" customWidth="1"/>
    <col min="5899" max="5899" width="44.5703125" style="99" customWidth="1"/>
    <col min="5900" max="5900" width="9.140625" style="99" customWidth="1"/>
    <col min="5901" max="5901" width="4.42578125" style="99" customWidth="1"/>
    <col min="5902" max="5902" width="50" style="99" customWidth="1"/>
    <col min="5903" max="5903" width="19.5703125" style="99" customWidth="1"/>
    <col min="5904" max="5904" width="14" style="99" customWidth="1"/>
    <col min="5905" max="5905" width="11.140625" style="99" customWidth="1"/>
    <col min="5906" max="5906" width="25" style="99" customWidth="1"/>
    <col min="5907" max="5907" width="9.140625" style="99" customWidth="1"/>
    <col min="5908" max="5908" width="16.7109375" style="99" customWidth="1"/>
    <col min="5909" max="5909" width="56.5703125" style="99" customWidth="1"/>
    <col min="5910" max="6143" width="10.85546875" style="99"/>
    <col min="6144" max="6144" width="5.5703125" style="99" customWidth="1"/>
    <col min="6145" max="6145" width="14" style="99" customWidth="1"/>
    <col min="6146" max="6146" width="15.5703125" style="99" customWidth="1"/>
    <col min="6147" max="6147" width="22.28515625" style="99" customWidth="1"/>
    <col min="6148" max="6150" width="29.7109375" style="99" customWidth="1"/>
    <col min="6151" max="6151" width="14.28515625" style="99" customWidth="1"/>
    <col min="6152" max="6152" width="3.85546875" style="99" bestFit="1" customWidth="1"/>
    <col min="6153" max="6154" width="4.42578125" style="99" customWidth="1"/>
    <col min="6155" max="6155" width="44.5703125" style="99" customWidth="1"/>
    <col min="6156" max="6156" width="9.140625" style="99" customWidth="1"/>
    <col min="6157" max="6157" width="4.42578125" style="99" customWidth="1"/>
    <col min="6158" max="6158" width="50" style="99" customWidth="1"/>
    <col min="6159" max="6159" width="19.5703125" style="99" customWidth="1"/>
    <col min="6160" max="6160" width="14" style="99" customWidth="1"/>
    <col min="6161" max="6161" width="11.140625" style="99" customWidth="1"/>
    <col min="6162" max="6162" width="25" style="99" customWidth="1"/>
    <col min="6163" max="6163" width="9.140625" style="99" customWidth="1"/>
    <col min="6164" max="6164" width="16.7109375" style="99" customWidth="1"/>
    <col min="6165" max="6165" width="56.5703125" style="99" customWidth="1"/>
    <col min="6166" max="6399" width="10.85546875" style="99"/>
    <col min="6400" max="6400" width="5.5703125" style="99" customWidth="1"/>
    <col min="6401" max="6401" width="14" style="99" customWidth="1"/>
    <col min="6402" max="6402" width="15.5703125" style="99" customWidth="1"/>
    <col min="6403" max="6403" width="22.28515625" style="99" customWidth="1"/>
    <col min="6404" max="6406" width="29.7109375" style="99" customWidth="1"/>
    <col min="6407" max="6407" width="14.28515625" style="99" customWidth="1"/>
    <col min="6408" max="6408" width="3.85546875" style="99" bestFit="1" customWidth="1"/>
    <col min="6409" max="6410" width="4.42578125" style="99" customWidth="1"/>
    <col min="6411" max="6411" width="44.5703125" style="99" customWidth="1"/>
    <col min="6412" max="6412" width="9.140625" style="99" customWidth="1"/>
    <col min="6413" max="6413" width="4.42578125" style="99" customWidth="1"/>
    <col min="6414" max="6414" width="50" style="99" customWidth="1"/>
    <col min="6415" max="6415" width="19.5703125" style="99" customWidth="1"/>
    <col min="6416" max="6416" width="14" style="99" customWidth="1"/>
    <col min="6417" max="6417" width="11.140625" style="99" customWidth="1"/>
    <col min="6418" max="6418" width="25" style="99" customWidth="1"/>
    <col min="6419" max="6419" width="9.140625" style="99" customWidth="1"/>
    <col min="6420" max="6420" width="16.7109375" style="99" customWidth="1"/>
    <col min="6421" max="6421" width="56.5703125" style="99" customWidth="1"/>
    <col min="6422" max="6655" width="10.85546875" style="99"/>
    <col min="6656" max="6656" width="5.5703125" style="99" customWidth="1"/>
    <col min="6657" max="6657" width="14" style="99" customWidth="1"/>
    <col min="6658" max="6658" width="15.5703125" style="99" customWidth="1"/>
    <col min="6659" max="6659" width="22.28515625" style="99" customWidth="1"/>
    <col min="6660" max="6662" width="29.7109375" style="99" customWidth="1"/>
    <col min="6663" max="6663" width="14.28515625" style="99" customWidth="1"/>
    <col min="6664" max="6664" width="3.85546875" style="99" bestFit="1" customWidth="1"/>
    <col min="6665" max="6666" width="4.42578125" style="99" customWidth="1"/>
    <col min="6667" max="6667" width="44.5703125" style="99" customWidth="1"/>
    <col min="6668" max="6668" width="9.140625" style="99" customWidth="1"/>
    <col min="6669" max="6669" width="4.42578125" style="99" customWidth="1"/>
    <col min="6670" max="6670" width="50" style="99" customWidth="1"/>
    <col min="6671" max="6671" width="19.5703125" style="99" customWidth="1"/>
    <col min="6672" max="6672" width="14" style="99" customWidth="1"/>
    <col min="6673" max="6673" width="11.140625" style="99" customWidth="1"/>
    <col min="6674" max="6674" width="25" style="99" customWidth="1"/>
    <col min="6675" max="6675" width="9.140625" style="99" customWidth="1"/>
    <col min="6676" max="6676" width="16.7109375" style="99" customWidth="1"/>
    <col min="6677" max="6677" width="56.5703125" style="99" customWidth="1"/>
    <col min="6678" max="6911" width="10.85546875" style="99"/>
    <col min="6912" max="6912" width="5.5703125" style="99" customWidth="1"/>
    <col min="6913" max="6913" width="14" style="99" customWidth="1"/>
    <col min="6914" max="6914" width="15.5703125" style="99" customWidth="1"/>
    <col min="6915" max="6915" width="22.28515625" style="99" customWidth="1"/>
    <col min="6916" max="6918" width="29.7109375" style="99" customWidth="1"/>
    <col min="6919" max="6919" width="14.28515625" style="99" customWidth="1"/>
    <col min="6920" max="6920" width="3.85546875" style="99" bestFit="1" customWidth="1"/>
    <col min="6921" max="6922" width="4.42578125" style="99" customWidth="1"/>
    <col min="6923" max="6923" width="44.5703125" style="99" customWidth="1"/>
    <col min="6924" max="6924" width="9.140625" style="99" customWidth="1"/>
    <col min="6925" max="6925" width="4.42578125" style="99" customWidth="1"/>
    <col min="6926" max="6926" width="50" style="99" customWidth="1"/>
    <col min="6927" max="6927" width="19.5703125" style="99" customWidth="1"/>
    <col min="6928" max="6928" width="14" style="99" customWidth="1"/>
    <col min="6929" max="6929" width="11.140625" style="99" customWidth="1"/>
    <col min="6930" max="6930" width="25" style="99" customWidth="1"/>
    <col min="6931" max="6931" width="9.140625" style="99" customWidth="1"/>
    <col min="6932" max="6932" width="16.7109375" style="99" customWidth="1"/>
    <col min="6933" max="6933" width="56.5703125" style="99" customWidth="1"/>
    <col min="6934" max="7167" width="10.85546875" style="99"/>
    <col min="7168" max="7168" width="5.5703125" style="99" customWidth="1"/>
    <col min="7169" max="7169" width="14" style="99" customWidth="1"/>
    <col min="7170" max="7170" width="15.5703125" style="99" customWidth="1"/>
    <col min="7171" max="7171" width="22.28515625" style="99" customWidth="1"/>
    <col min="7172" max="7174" width="29.7109375" style="99" customWidth="1"/>
    <col min="7175" max="7175" width="14.28515625" style="99" customWidth="1"/>
    <col min="7176" max="7176" width="3.85546875" style="99" bestFit="1" customWidth="1"/>
    <col min="7177" max="7178" width="4.42578125" style="99" customWidth="1"/>
    <col min="7179" max="7179" width="44.5703125" style="99" customWidth="1"/>
    <col min="7180" max="7180" width="9.140625" style="99" customWidth="1"/>
    <col min="7181" max="7181" width="4.42578125" style="99" customWidth="1"/>
    <col min="7182" max="7182" width="50" style="99" customWidth="1"/>
    <col min="7183" max="7183" width="19.5703125" style="99" customWidth="1"/>
    <col min="7184" max="7184" width="14" style="99" customWidth="1"/>
    <col min="7185" max="7185" width="11.140625" style="99" customWidth="1"/>
    <col min="7186" max="7186" width="25" style="99" customWidth="1"/>
    <col min="7187" max="7187" width="9.140625" style="99" customWidth="1"/>
    <col min="7188" max="7188" width="16.7109375" style="99" customWidth="1"/>
    <col min="7189" max="7189" width="56.5703125" style="99" customWidth="1"/>
    <col min="7190" max="7423" width="10.85546875" style="99"/>
    <col min="7424" max="7424" width="5.5703125" style="99" customWidth="1"/>
    <col min="7425" max="7425" width="14" style="99" customWidth="1"/>
    <col min="7426" max="7426" width="15.5703125" style="99" customWidth="1"/>
    <col min="7427" max="7427" width="22.28515625" style="99" customWidth="1"/>
    <col min="7428" max="7430" width="29.7109375" style="99" customWidth="1"/>
    <col min="7431" max="7431" width="14.28515625" style="99" customWidth="1"/>
    <col min="7432" max="7432" width="3.85546875" style="99" bestFit="1" customWidth="1"/>
    <col min="7433" max="7434" width="4.42578125" style="99" customWidth="1"/>
    <col min="7435" max="7435" width="44.5703125" style="99" customWidth="1"/>
    <col min="7436" max="7436" width="9.140625" style="99" customWidth="1"/>
    <col min="7437" max="7437" width="4.42578125" style="99" customWidth="1"/>
    <col min="7438" max="7438" width="50" style="99" customWidth="1"/>
    <col min="7439" max="7439" width="19.5703125" style="99" customWidth="1"/>
    <col min="7440" max="7440" width="14" style="99" customWidth="1"/>
    <col min="7441" max="7441" width="11.140625" style="99" customWidth="1"/>
    <col min="7442" max="7442" width="25" style="99" customWidth="1"/>
    <col min="7443" max="7443" width="9.140625" style="99" customWidth="1"/>
    <col min="7444" max="7444" width="16.7109375" style="99" customWidth="1"/>
    <col min="7445" max="7445" width="56.5703125" style="99" customWidth="1"/>
    <col min="7446" max="7679" width="10.85546875" style="99"/>
    <col min="7680" max="7680" width="5.5703125" style="99" customWidth="1"/>
    <col min="7681" max="7681" width="14" style="99" customWidth="1"/>
    <col min="7682" max="7682" width="15.5703125" style="99" customWidth="1"/>
    <col min="7683" max="7683" width="22.28515625" style="99" customWidth="1"/>
    <col min="7684" max="7686" width="29.7109375" style="99" customWidth="1"/>
    <col min="7687" max="7687" width="14.28515625" style="99" customWidth="1"/>
    <col min="7688" max="7688" width="3.85546875" style="99" bestFit="1" customWidth="1"/>
    <col min="7689" max="7690" width="4.42578125" style="99" customWidth="1"/>
    <col min="7691" max="7691" width="44.5703125" style="99" customWidth="1"/>
    <col min="7692" max="7692" width="9.140625" style="99" customWidth="1"/>
    <col min="7693" max="7693" width="4.42578125" style="99" customWidth="1"/>
    <col min="7694" max="7694" width="50" style="99" customWidth="1"/>
    <col min="7695" max="7695" width="19.5703125" style="99" customWidth="1"/>
    <col min="7696" max="7696" width="14" style="99" customWidth="1"/>
    <col min="7697" max="7697" width="11.140625" style="99" customWidth="1"/>
    <col min="7698" max="7698" width="25" style="99" customWidth="1"/>
    <col min="7699" max="7699" width="9.140625" style="99" customWidth="1"/>
    <col min="7700" max="7700" width="16.7109375" style="99" customWidth="1"/>
    <col min="7701" max="7701" width="56.5703125" style="99" customWidth="1"/>
    <col min="7702" max="7935" width="10.85546875" style="99"/>
    <col min="7936" max="7936" width="5.5703125" style="99" customWidth="1"/>
    <col min="7937" max="7937" width="14" style="99" customWidth="1"/>
    <col min="7938" max="7938" width="15.5703125" style="99" customWidth="1"/>
    <col min="7939" max="7939" width="22.28515625" style="99" customWidth="1"/>
    <col min="7940" max="7942" width="29.7109375" style="99" customWidth="1"/>
    <col min="7943" max="7943" width="14.28515625" style="99" customWidth="1"/>
    <col min="7944" max="7944" width="3.85546875" style="99" bestFit="1" customWidth="1"/>
    <col min="7945" max="7946" width="4.42578125" style="99" customWidth="1"/>
    <col min="7947" max="7947" width="44.5703125" style="99" customWidth="1"/>
    <col min="7948" max="7948" width="9.140625" style="99" customWidth="1"/>
    <col min="7949" max="7949" width="4.42578125" style="99" customWidth="1"/>
    <col min="7950" max="7950" width="50" style="99" customWidth="1"/>
    <col min="7951" max="7951" width="19.5703125" style="99" customWidth="1"/>
    <col min="7952" max="7952" width="14" style="99" customWidth="1"/>
    <col min="7953" max="7953" width="11.140625" style="99" customWidth="1"/>
    <col min="7954" max="7954" width="25" style="99" customWidth="1"/>
    <col min="7955" max="7955" width="9.140625" style="99" customWidth="1"/>
    <col min="7956" max="7956" width="16.7109375" style="99" customWidth="1"/>
    <col min="7957" max="7957" width="56.5703125" style="99" customWidth="1"/>
    <col min="7958" max="8191" width="10.85546875" style="99"/>
    <col min="8192" max="8192" width="5.5703125" style="99" customWidth="1"/>
    <col min="8193" max="8193" width="14" style="99" customWidth="1"/>
    <col min="8194" max="8194" width="15.5703125" style="99" customWidth="1"/>
    <col min="8195" max="8195" width="22.28515625" style="99" customWidth="1"/>
    <col min="8196" max="8198" width="29.7109375" style="99" customWidth="1"/>
    <col min="8199" max="8199" width="14.28515625" style="99" customWidth="1"/>
    <col min="8200" max="8200" width="3.85546875" style="99" bestFit="1" customWidth="1"/>
    <col min="8201" max="8202" width="4.42578125" style="99" customWidth="1"/>
    <col min="8203" max="8203" width="44.5703125" style="99" customWidth="1"/>
    <col min="8204" max="8204" width="9.140625" style="99" customWidth="1"/>
    <col min="8205" max="8205" width="4.42578125" style="99" customWidth="1"/>
    <col min="8206" max="8206" width="50" style="99" customWidth="1"/>
    <col min="8207" max="8207" width="19.5703125" style="99" customWidth="1"/>
    <col min="8208" max="8208" width="14" style="99" customWidth="1"/>
    <col min="8209" max="8209" width="11.140625" style="99" customWidth="1"/>
    <col min="8210" max="8210" width="25" style="99" customWidth="1"/>
    <col min="8211" max="8211" width="9.140625" style="99" customWidth="1"/>
    <col min="8212" max="8212" width="16.7109375" style="99" customWidth="1"/>
    <col min="8213" max="8213" width="56.5703125" style="99" customWidth="1"/>
    <col min="8214" max="8447" width="10.85546875" style="99"/>
    <col min="8448" max="8448" width="5.5703125" style="99" customWidth="1"/>
    <col min="8449" max="8449" width="14" style="99" customWidth="1"/>
    <col min="8450" max="8450" width="15.5703125" style="99" customWidth="1"/>
    <col min="8451" max="8451" width="22.28515625" style="99" customWidth="1"/>
    <col min="8452" max="8454" width="29.7109375" style="99" customWidth="1"/>
    <col min="8455" max="8455" width="14.28515625" style="99" customWidth="1"/>
    <col min="8456" max="8456" width="3.85546875" style="99" bestFit="1" customWidth="1"/>
    <col min="8457" max="8458" width="4.42578125" style="99" customWidth="1"/>
    <col min="8459" max="8459" width="44.5703125" style="99" customWidth="1"/>
    <col min="8460" max="8460" width="9.140625" style="99" customWidth="1"/>
    <col min="8461" max="8461" width="4.42578125" style="99" customWidth="1"/>
    <col min="8462" max="8462" width="50" style="99" customWidth="1"/>
    <col min="8463" max="8463" width="19.5703125" style="99" customWidth="1"/>
    <col min="8464" max="8464" width="14" style="99" customWidth="1"/>
    <col min="8465" max="8465" width="11.140625" style="99" customWidth="1"/>
    <col min="8466" max="8466" width="25" style="99" customWidth="1"/>
    <col min="8467" max="8467" width="9.140625" style="99" customWidth="1"/>
    <col min="8468" max="8468" width="16.7109375" style="99" customWidth="1"/>
    <col min="8469" max="8469" width="56.5703125" style="99" customWidth="1"/>
    <col min="8470" max="8703" width="10.85546875" style="99"/>
    <col min="8704" max="8704" width="5.5703125" style="99" customWidth="1"/>
    <col min="8705" max="8705" width="14" style="99" customWidth="1"/>
    <col min="8706" max="8706" width="15.5703125" style="99" customWidth="1"/>
    <col min="8707" max="8707" width="22.28515625" style="99" customWidth="1"/>
    <col min="8708" max="8710" width="29.7109375" style="99" customWidth="1"/>
    <col min="8711" max="8711" width="14.28515625" style="99" customWidth="1"/>
    <col min="8712" max="8712" width="3.85546875" style="99" bestFit="1" customWidth="1"/>
    <col min="8713" max="8714" width="4.42578125" style="99" customWidth="1"/>
    <col min="8715" max="8715" width="44.5703125" style="99" customWidth="1"/>
    <col min="8716" max="8716" width="9.140625" style="99" customWidth="1"/>
    <col min="8717" max="8717" width="4.42578125" style="99" customWidth="1"/>
    <col min="8718" max="8718" width="50" style="99" customWidth="1"/>
    <col min="8719" max="8719" width="19.5703125" style="99" customWidth="1"/>
    <col min="8720" max="8720" width="14" style="99" customWidth="1"/>
    <col min="8721" max="8721" width="11.140625" style="99" customWidth="1"/>
    <col min="8722" max="8722" width="25" style="99" customWidth="1"/>
    <col min="8723" max="8723" width="9.140625" style="99" customWidth="1"/>
    <col min="8724" max="8724" width="16.7109375" style="99" customWidth="1"/>
    <col min="8725" max="8725" width="56.5703125" style="99" customWidth="1"/>
    <col min="8726" max="8959" width="10.85546875" style="99"/>
    <col min="8960" max="8960" width="5.5703125" style="99" customWidth="1"/>
    <col min="8961" max="8961" width="14" style="99" customWidth="1"/>
    <col min="8962" max="8962" width="15.5703125" style="99" customWidth="1"/>
    <col min="8963" max="8963" width="22.28515625" style="99" customWidth="1"/>
    <col min="8964" max="8966" width="29.7109375" style="99" customWidth="1"/>
    <col min="8967" max="8967" width="14.28515625" style="99" customWidth="1"/>
    <col min="8968" max="8968" width="3.85546875" style="99" bestFit="1" customWidth="1"/>
    <col min="8969" max="8970" width="4.42578125" style="99" customWidth="1"/>
    <col min="8971" max="8971" width="44.5703125" style="99" customWidth="1"/>
    <col min="8972" max="8972" width="9.140625" style="99" customWidth="1"/>
    <col min="8973" max="8973" width="4.42578125" style="99" customWidth="1"/>
    <col min="8974" max="8974" width="50" style="99" customWidth="1"/>
    <col min="8975" max="8975" width="19.5703125" style="99" customWidth="1"/>
    <col min="8976" max="8976" width="14" style="99" customWidth="1"/>
    <col min="8977" max="8977" width="11.140625" style="99" customWidth="1"/>
    <col min="8978" max="8978" width="25" style="99" customWidth="1"/>
    <col min="8979" max="8979" width="9.140625" style="99" customWidth="1"/>
    <col min="8980" max="8980" width="16.7109375" style="99" customWidth="1"/>
    <col min="8981" max="8981" width="56.5703125" style="99" customWidth="1"/>
    <col min="8982" max="9215" width="10.85546875" style="99"/>
    <col min="9216" max="9216" width="5.5703125" style="99" customWidth="1"/>
    <col min="9217" max="9217" width="14" style="99" customWidth="1"/>
    <col min="9218" max="9218" width="15.5703125" style="99" customWidth="1"/>
    <col min="9219" max="9219" width="22.28515625" style="99" customWidth="1"/>
    <col min="9220" max="9222" width="29.7109375" style="99" customWidth="1"/>
    <col min="9223" max="9223" width="14.28515625" style="99" customWidth="1"/>
    <col min="9224" max="9224" width="3.85546875" style="99" bestFit="1" customWidth="1"/>
    <col min="9225" max="9226" width="4.42578125" style="99" customWidth="1"/>
    <col min="9227" max="9227" width="44.5703125" style="99" customWidth="1"/>
    <col min="9228" max="9228" width="9.140625" style="99" customWidth="1"/>
    <col min="9229" max="9229" width="4.42578125" style="99" customWidth="1"/>
    <col min="9230" max="9230" width="50" style="99" customWidth="1"/>
    <col min="9231" max="9231" width="19.5703125" style="99" customWidth="1"/>
    <col min="9232" max="9232" width="14" style="99" customWidth="1"/>
    <col min="9233" max="9233" width="11.140625" style="99" customWidth="1"/>
    <col min="9234" max="9234" width="25" style="99" customWidth="1"/>
    <col min="9235" max="9235" width="9.140625" style="99" customWidth="1"/>
    <col min="9236" max="9236" width="16.7109375" style="99" customWidth="1"/>
    <col min="9237" max="9237" width="56.5703125" style="99" customWidth="1"/>
    <col min="9238" max="9471" width="10.85546875" style="99"/>
    <col min="9472" max="9472" width="5.5703125" style="99" customWidth="1"/>
    <col min="9473" max="9473" width="14" style="99" customWidth="1"/>
    <col min="9474" max="9474" width="15.5703125" style="99" customWidth="1"/>
    <col min="9475" max="9475" width="22.28515625" style="99" customWidth="1"/>
    <col min="9476" max="9478" width="29.7109375" style="99" customWidth="1"/>
    <col min="9479" max="9479" width="14.28515625" style="99" customWidth="1"/>
    <col min="9480" max="9480" width="3.85546875" style="99" bestFit="1" customWidth="1"/>
    <col min="9481" max="9482" width="4.42578125" style="99" customWidth="1"/>
    <col min="9483" max="9483" width="44.5703125" style="99" customWidth="1"/>
    <col min="9484" max="9484" width="9.140625" style="99" customWidth="1"/>
    <col min="9485" max="9485" width="4.42578125" style="99" customWidth="1"/>
    <col min="9486" max="9486" width="50" style="99" customWidth="1"/>
    <col min="9487" max="9487" width="19.5703125" style="99" customWidth="1"/>
    <col min="9488" max="9488" width="14" style="99" customWidth="1"/>
    <col min="9489" max="9489" width="11.140625" style="99" customWidth="1"/>
    <col min="9490" max="9490" width="25" style="99" customWidth="1"/>
    <col min="9491" max="9491" width="9.140625" style="99" customWidth="1"/>
    <col min="9492" max="9492" width="16.7109375" style="99" customWidth="1"/>
    <col min="9493" max="9493" width="56.5703125" style="99" customWidth="1"/>
    <col min="9494" max="9727" width="10.85546875" style="99"/>
    <col min="9728" max="9728" width="5.5703125" style="99" customWidth="1"/>
    <col min="9729" max="9729" width="14" style="99" customWidth="1"/>
    <col min="9730" max="9730" width="15.5703125" style="99" customWidth="1"/>
    <col min="9731" max="9731" width="22.28515625" style="99" customWidth="1"/>
    <col min="9732" max="9734" width="29.7109375" style="99" customWidth="1"/>
    <col min="9735" max="9735" width="14.28515625" style="99" customWidth="1"/>
    <col min="9736" max="9736" width="3.85546875" style="99" bestFit="1" customWidth="1"/>
    <col min="9737" max="9738" width="4.42578125" style="99" customWidth="1"/>
    <col min="9739" max="9739" width="44.5703125" style="99" customWidth="1"/>
    <col min="9740" max="9740" width="9.140625" style="99" customWidth="1"/>
    <col min="9741" max="9741" width="4.42578125" style="99" customWidth="1"/>
    <col min="9742" max="9742" width="50" style="99" customWidth="1"/>
    <col min="9743" max="9743" width="19.5703125" style="99" customWidth="1"/>
    <col min="9744" max="9744" width="14" style="99" customWidth="1"/>
    <col min="9745" max="9745" width="11.140625" style="99" customWidth="1"/>
    <col min="9746" max="9746" width="25" style="99" customWidth="1"/>
    <col min="9747" max="9747" width="9.140625" style="99" customWidth="1"/>
    <col min="9748" max="9748" width="16.7109375" style="99" customWidth="1"/>
    <col min="9749" max="9749" width="56.5703125" style="99" customWidth="1"/>
    <col min="9750" max="9983" width="10.85546875" style="99"/>
    <col min="9984" max="9984" width="5.5703125" style="99" customWidth="1"/>
    <col min="9985" max="9985" width="14" style="99" customWidth="1"/>
    <col min="9986" max="9986" width="15.5703125" style="99" customWidth="1"/>
    <col min="9987" max="9987" width="22.28515625" style="99" customWidth="1"/>
    <col min="9988" max="9990" width="29.7109375" style="99" customWidth="1"/>
    <col min="9991" max="9991" width="14.28515625" style="99" customWidth="1"/>
    <col min="9992" max="9992" width="3.85546875" style="99" bestFit="1" customWidth="1"/>
    <col min="9993" max="9994" width="4.42578125" style="99" customWidth="1"/>
    <col min="9995" max="9995" width="44.5703125" style="99" customWidth="1"/>
    <col min="9996" max="9996" width="9.140625" style="99" customWidth="1"/>
    <col min="9997" max="9997" width="4.42578125" style="99" customWidth="1"/>
    <col min="9998" max="9998" width="50" style="99" customWidth="1"/>
    <col min="9999" max="9999" width="19.5703125" style="99" customWidth="1"/>
    <col min="10000" max="10000" width="14" style="99" customWidth="1"/>
    <col min="10001" max="10001" width="11.140625" style="99" customWidth="1"/>
    <col min="10002" max="10002" width="25" style="99" customWidth="1"/>
    <col min="10003" max="10003" width="9.140625" style="99" customWidth="1"/>
    <col min="10004" max="10004" width="16.7109375" style="99" customWidth="1"/>
    <col min="10005" max="10005" width="56.5703125" style="99" customWidth="1"/>
    <col min="10006" max="10239" width="10.85546875" style="99"/>
    <col min="10240" max="10240" width="5.5703125" style="99" customWidth="1"/>
    <col min="10241" max="10241" width="14" style="99" customWidth="1"/>
    <col min="10242" max="10242" width="15.5703125" style="99" customWidth="1"/>
    <col min="10243" max="10243" width="22.28515625" style="99" customWidth="1"/>
    <col min="10244" max="10246" width="29.7109375" style="99" customWidth="1"/>
    <col min="10247" max="10247" width="14.28515625" style="99" customWidth="1"/>
    <col min="10248" max="10248" width="3.85546875" style="99" bestFit="1" customWidth="1"/>
    <col min="10249" max="10250" width="4.42578125" style="99" customWidth="1"/>
    <col min="10251" max="10251" width="44.5703125" style="99" customWidth="1"/>
    <col min="10252" max="10252" width="9.140625" style="99" customWidth="1"/>
    <col min="10253" max="10253" width="4.42578125" style="99" customWidth="1"/>
    <col min="10254" max="10254" width="50" style="99" customWidth="1"/>
    <col min="10255" max="10255" width="19.5703125" style="99" customWidth="1"/>
    <col min="10256" max="10256" width="14" style="99" customWidth="1"/>
    <col min="10257" max="10257" width="11.140625" style="99" customWidth="1"/>
    <col min="10258" max="10258" width="25" style="99" customWidth="1"/>
    <col min="10259" max="10259" width="9.140625" style="99" customWidth="1"/>
    <col min="10260" max="10260" width="16.7109375" style="99" customWidth="1"/>
    <col min="10261" max="10261" width="56.5703125" style="99" customWidth="1"/>
    <col min="10262" max="10495" width="10.85546875" style="99"/>
    <col min="10496" max="10496" width="5.5703125" style="99" customWidth="1"/>
    <col min="10497" max="10497" width="14" style="99" customWidth="1"/>
    <col min="10498" max="10498" width="15.5703125" style="99" customWidth="1"/>
    <col min="10499" max="10499" width="22.28515625" style="99" customWidth="1"/>
    <col min="10500" max="10502" width="29.7109375" style="99" customWidth="1"/>
    <col min="10503" max="10503" width="14.28515625" style="99" customWidth="1"/>
    <col min="10504" max="10504" width="3.85546875" style="99" bestFit="1" customWidth="1"/>
    <col min="10505" max="10506" width="4.42578125" style="99" customWidth="1"/>
    <col min="10507" max="10507" width="44.5703125" style="99" customWidth="1"/>
    <col min="10508" max="10508" width="9.140625" style="99" customWidth="1"/>
    <col min="10509" max="10509" width="4.42578125" style="99" customWidth="1"/>
    <col min="10510" max="10510" width="50" style="99" customWidth="1"/>
    <col min="10511" max="10511" width="19.5703125" style="99" customWidth="1"/>
    <col min="10512" max="10512" width="14" style="99" customWidth="1"/>
    <col min="10513" max="10513" width="11.140625" style="99" customWidth="1"/>
    <col min="10514" max="10514" width="25" style="99" customWidth="1"/>
    <col min="10515" max="10515" width="9.140625" style="99" customWidth="1"/>
    <col min="10516" max="10516" width="16.7109375" style="99" customWidth="1"/>
    <col min="10517" max="10517" width="56.5703125" style="99" customWidth="1"/>
    <col min="10518" max="10751" width="10.85546875" style="99"/>
    <col min="10752" max="10752" width="5.5703125" style="99" customWidth="1"/>
    <col min="10753" max="10753" width="14" style="99" customWidth="1"/>
    <col min="10754" max="10754" width="15.5703125" style="99" customWidth="1"/>
    <col min="10755" max="10755" width="22.28515625" style="99" customWidth="1"/>
    <col min="10756" max="10758" width="29.7109375" style="99" customWidth="1"/>
    <col min="10759" max="10759" width="14.28515625" style="99" customWidth="1"/>
    <col min="10760" max="10760" width="3.85546875" style="99" bestFit="1" customWidth="1"/>
    <col min="10761" max="10762" width="4.42578125" style="99" customWidth="1"/>
    <col min="10763" max="10763" width="44.5703125" style="99" customWidth="1"/>
    <col min="10764" max="10764" width="9.140625" style="99" customWidth="1"/>
    <col min="10765" max="10765" width="4.42578125" style="99" customWidth="1"/>
    <col min="10766" max="10766" width="50" style="99" customWidth="1"/>
    <col min="10767" max="10767" width="19.5703125" style="99" customWidth="1"/>
    <col min="10768" max="10768" width="14" style="99" customWidth="1"/>
    <col min="10769" max="10769" width="11.140625" style="99" customWidth="1"/>
    <col min="10770" max="10770" width="25" style="99" customWidth="1"/>
    <col min="10771" max="10771" width="9.140625" style="99" customWidth="1"/>
    <col min="10772" max="10772" width="16.7109375" style="99" customWidth="1"/>
    <col min="10773" max="10773" width="56.5703125" style="99" customWidth="1"/>
    <col min="10774" max="11007" width="10.85546875" style="99"/>
    <col min="11008" max="11008" width="5.5703125" style="99" customWidth="1"/>
    <col min="11009" max="11009" width="14" style="99" customWidth="1"/>
    <col min="11010" max="11010" width="15.5703125" style="99" customWidth="1"/>
    <col min="11011" max="11011" width="22.28515625" style="99" customWidth="1"/>
    <col min="11012" max="11014" width="29.7109375" style="99" customWidth="1"/>
    <col min="11015" max="11015" width="14.28515625" style="99" customWidth="1"/>
    <col min="11016" max="11016" width="3.85546875" style="99" bestFit="1" customWidth="1"/>
    <col min="11017" max="11018" width="4.42578125" style="99" customWidth="1"/>
    <col min="11019" max="11019" width="44.5703125" style="99" customWidth="1"/>
    <col min="11020" max="11020" width="9.140625" style="99" customWidth="1"/>
    <col min="11021" max="11021" width="4.42578125" style="99" customWidth="1"/>
    <col min="11022" max="11022" width="50" style="99" customWidth="1"/>
    <col min="11023" max="11023" width="19.5703125" style="99" customWidth="1"/>
    <col min="11024" max="11024" width="14" style="99" customWidth="1"/>
    <col min="11025" max="11025" width="11.140625" style="99" customWidth="1"/>
    <col min="11026" max="11026" width="25" style="99" customWidth="1"/>
    <col min="11027" max="11027" width="9.140625" style="99" customWidth="1"/>
    <col min="11028" max="11028" width="16.7109375" style="99" customWidth="1"/>
    <col min="11029" max="11029" width="56.5703125" style="99" customWidth="1"/>
    <col min="11030" max="11263" width="10.85546875" style="99"/>
    <col min="11264" max="11264" width="5.5703125" style="99" customWidth="1"/>
    <col min="11265" max="11265" width="14" style="99" customWidth="1"/>
    <col min="11266" max="11266" width="15.5703125" style="99" customWidth="1"/>
    <col min="11267" max="11267" width="22.28515625" style="99" customWidth="1"/>
    <col min="11268" max="11270" width="29.7109375" style="99" customWidth="1"/>
    <col min="11271" max="11271" width="14.28515625" style="99" customWidth="1"/>
    <col min="11272" max="11272" width="3.85546875" style="99" bestFit="1" customWidth="1"/>
    <col min="11273" max="11274" width="4.42578125" style="99" customWidth="1"/>
    <col min="11275" max="11275" width="44.5703125" style="99" customWidth="1"/>
    <col min="11276" max="11276" width="9.140625" style="99" customWidth="1"/>
    <col min="11277" max="11277" width="4.42578125" style="99" customWidth="1"/>
    <col min="11278" max="11278" width="50" style="99" customWidth="1"/>
    <col min="11279" max="11279" width="19.5703125" style="99" customWidth="1"/>
    <col min="11280" max="11280" width="14" style="99" customWidth="1"/>
    <col min="11281" max="11281" width="11.140625" style="99" customWidth="1"/>
    <col min="11282" max="11282" width="25" style="99" customWidth="1"/>
    <col min="11283" max="11283" width="9.140625" style="99" customWidth="1"/>
    <col min="11284" max="11284" width="16.7109375" style="99" customWidth="1"/>
    <col min="11285" max="11285" width="56.5703125" style="99" customWidth="1"/>
    <col min="11286" max="11519" width="10.85546875" style="99"/>
    <col min="11520" max="11520" width="5.5703125" style="99" customWidth="1"/>
    <col min="11521" max="11521" width="14" style="99" customWidth="1"/>
    <col min="11522" max="11522" width="15.5703125" style="99" customWidth="1"/>
    <col min="11523" max="11523" width="22.28515625" style="99" customWidth="1"/>
    <col min="11524" max="11526" width="29.7109375" style="99" customWidth="1"/>
    <col min="11527" max="11527" width="14.28515625" style="99" customWidth="1"/>
    <col min="11528" max="11528" width="3.85546875" style="99" bestFit="1" customWidth="1"/>
    <col min="11529" max="11530" width="4.42578125" style="99" customWidth="1"/>
    <col min="11531" max="11531" width="44.5703125" style="99" customWidth="1"/>
    <col min="11532" max="11532" width="9.140625" style="99" customWidth="1"/>
    <col min="11533" max="11533" width="4.42578125" style="99" customWidth="1"/>
    <col min="11534" max="11534" width="50" style="99" customWidth="1"/>
    <col min="11535" max="11535" width="19.5703125" style="99" customWidth="1"/>
    <col min="11536" max="11536" width="14" style="99" customWidth="1"/>
    <col min="11537" max="11537" width="11.140625" style="99" customWidth="1"/>
    <col min="11538" max="11538" width="25" style="99" customWidth="1"/>
    <col min="11539" max="11539" width="9.140625" style="99" customWidth="1"/>
    <col min="11540" max="11540" width="16.7109375" style="99" customWidth="1"/>
    <col min="11541" max="11541" width="56.5703125" style="99" customWidth="1"/>
    <col min="11542" max="11775" width="10.85546875" style="99"/>
    <col min="11776" max="11776" width="5.5703125" style="99" customWidth="1"/>
    <col min="11777" max="11777" width="14" style="99" customWidth="1"/>
    <col min="11778" max="11778" width="15.5703125" style="99" customWidth="1"/>
    <col min="11779" max="11779" width="22.28515625" style="99" customWidth="1"/>
    <col min="11780" max="11782" width="29.7109375" style="99" customWidth="1"/>
    <col min="11783" max="11783" width="14.28515625" style="99" customWidth="1"/>
    <col min="11784" max="11784" width="3.85546875" style="99" bestFit="1" customWidth="1"/>
    <col min="11785" max="11786" width="4.42578125" style="99" customWidth="1"/>
    <col min="11787" max="11787" width="44.5703125" style="99" customWidth="1"/>
    <col min="11788" max="11788" width="9.140625" style="99" customWidth="1"/>
    <col min="11789" max="11789" width="4.42578125" style="99" customWidth="1"/>
    <col min="11790" max="11790" width="50" style="99" customWidth="1"/>
    <col min="11791" max="11791" width="19.5703125" style="99" customWidth="1"/>
    <col min="11792" max="11792" width="14" style="99" customWidth="1"/>
    <col min="11793" max="11793" width="11.140625" style="99" customWidth="1"/>
    <col min="11794" max="11794" width="25" style="99" customWidth="1"/>
    <col min="11795" max="11795" width="9.140625" style="99" customWidth="1"/>
    <col min="11796" max="11796" width="16.7109375" style="99" customWidth="1"/>
    <col min="11797" max="11797" width="56.5703125" style="99" customWidth="1"/>
    <col min="11798" max="12031" width="10.85546875" style="99"/>
    <col min="12032" max="12032" width="5.5703125" style="99" customWidth="1"/>
    <col min="12033" max="12033" width="14" style="99" customWidth="1"/>
    <col min="12034" max="12034" width="15.5703125" style="99" customWidth="1"/>
    <col min="12035" max="12035" width="22.28515625" style="99" customWidth="1"/>
    <col min="12036" max="12038" width="29.7109375" style="99" customWidth="1"/>
    <col min="12039" max="12039" width="14.28515625" style="99" customWidth="1"/>
    <col min="12040" max="12040" width="3.85546875" style="99" bestFit="1" customWidth="1"/>
    <col min="12041" max="12042" width="4.42578125" style="99" customWidth="1"/>
    <col min="12043" max="12043" width="44.5703125" style="99" customWidth="1"/>
    <col min="12044" max="12044" width="9.140625" style="99" customWidth="1"/>
    <col min="12045" max="12045" width="4.42578125" style="99" customWidth="1"/>
    <col min="12046" max="12046" width="50" style="99" customWidth="1"/>
    <col min="12047" max="12047" width="19.5703125" style="99" customWidth="1"/>
    <col min="12048" max="12048" width="14" style="99" customWidth="1"/>
    <col min="12049" max="12049" width="11.140625" style="99" customWidth="1"/>
    <col min="12050" max="12050" width="25" style="99" customWidth="1"/>
    <col min="12051" max="12051" width="9.140625" style="99" customWidth="1"/>
    <col min="12052" max="12052" width="16.7109375" style="99" customWidth="1"/>
    <col min="12053" max="12053" width="56.5703125" style="99" customWidth="1"/>
    <col min="12054" max="12287" width="10.85546875" style="99"/>
    <col min="12288" max="12288" width="5.5703125" style="99" customWidth="1"/>
    <col min="12289" max="12289" width="14" style="99" customWidth="1"/>
    <col min="12290" max="12290" width="15.5703125" style="99" customWidth="1"/>
    <col min="12291" max="12291" width="22.28515625" style="99" customWidth="1"/>
    <col min="12292" max="12294" width="29.7109375" style="99" customWidth="1"/>
    <col min="12295" max="12295" width="14.28515625" style="99" customWidth="1"/>
    <col min="12296" max="12296" width="3.85546875" style="99" bestFit="1" customWidth="1"/>
    <col min="12297" max="12298" width="4.42578125" style="99" customWidth="1"/>
    <col min="12299" max="12299" width="44.5703125" style="99" customWidth="1"/>
    <col min="12300" max="12300" width="9.140625" style="99" customWidth="1"/>
    <col min="12301" max="12301" width="4.42578125" style="99" customWidth="1"/>
    <col min="12302" max="12302" width="50" style="99" customWidth="1"/>
    <col min="12303" max="12303" width="19.5703125" style="99" customWidth="1"/>
    <col min="12304" max="12304" width="14" style="99" customWidth="1"/>
    <col min="12305" max="12305" width="11.140625" style="99" customWidth="1"/>
    <col min="12306" max="12306" width="25" style="99" customWidth="1"/>
    <col min="12307" max="12307" width="9.140625" style="99" customWidth="1"/>
    <col min="12308" max="12308" width="16.7109375" style="99" customWidth="1"/>
    <col min="12309" max="12309" width="56.5703125" style="99" customWidth="1"/>
    <col min="12310" max="12543" width="10.85546875" style="99"/>
    <col min="12544" max="12544" width="5.5703125" style="99" customWidth="1"/>
    <col min="12545" max="12545" width="14" style="99" customWidth="1"/>
    <col min="12546" max="12546" width="15.5703125" style="99" customWidth="1"/>
    <col min="12547" max="12547" width="22.28515625" style="99" customWidth="1"/>
    <col min="12548" max="12550" width="29.7109375" style="99" customWidth="1"/>
    <col min="12551" max="12551" width="14.28515625" style="99" customWidth="1"/>
    <col min="12552" max="12552" width="3.85546875" style="99" bestFit="1" customWidth="1"/>
    <col min="12553" max="12554" width="4.42578125" style="99" customWidth="1"/>
    <col min="12555" max="12555" width="44.5703125" style="99" customWidth="1"/>
    <col min="12556" max="12556" width="9.140625" style="99" customWidth="1"/>
    <col min="12557" max="12557" width="4.42578125" style="99" customWidth="1"/>
    <col min="12558" max="12558" width="50" style="99" customWidth="1"/>
    <col min="12559" max="12559" width="19.5703125" style="99" customWidth="1"/>
    <col min="12560" max="12560" width="14" style="99" customWidth="1"/>
    <col min="12561" max="12561" width="11.140625" style="99" customWidth="1"/>
    <col min="12562" max="12562" width="25" style="99" customWidth="1"/>
    <col min="12563" max="12563" width="9.140625" style="99" customWidth="1"/>
    <col min="12564" max="12564" width="16.7109375" style="99" customWidth="1"/>
    <col min="12565" max="12565" width="56.5703125" style="99" customWidth="1"/>
    <col min="12566" max="12799" width="10.85546875" style="99"/>
    <col min="12800" max="12800" width="5.5703125" style="99" customWidth="1"/>
    <col min="12801" max="12801" width="14" style="99" customWidth="1"/>
    <col min="12802" max="12802" width="15.5703125" style="99" customWidth="1"/>
    <col min="12803" max="12803" width="22.28515625" style="99" customWidth="1"/>
    <col min="12804" max="12806" width="29.7109375" style="99" customWidth="1"/>
    <col min="12807" max="12807" width="14.28515625" style="99" customWidth="1"/>
    <col min="12808" max="12808" width="3.85546875" style="99" bestFit="1" customWidth="1"/>
    <col min="12809" max="12810" width="4.42578125" style="99" customWidth="1"/>
    <col min="12811" max="12811" width="44.5703125" style="99" customWidth="1"/>
    <col min="12812" max="12812" width="9.140625" style="99" customWidth="1"/>
    <col min="12813" max="12813" width="4.42578125" style="99" customWidth="1"/>
    <col min="12814" max="12814" width="50" style="99" customWidth="1"/>
    <col min="12815" max="12815" width="19.5703125" style="99" customWidth="1"/>
    <col min="12816" max="12816" width="14" style="99" customWidth="1"/>
    <col min="12817" max="12817" width="11.140625" style="99" customWidth="1"/>
    <col min="12818" max="12818" width="25" style="99" customWidth="1"/>
    <col min="12819" max="12819" width="9.140625" style="99" customWidth="1"/>
    <col min="12820" max="12820" width="16.7109375" style="99" customWidth="1"/>
    <col min="12821" max="12821" width="56.5703125" style="99" customWidth="1"/>
    <col min="12822" max="13055" width="10.85546875" style="99"/>
    <col min="13056" max="13056" width="5.5703125" style="99" customWidth="1"/>
    <col min="13057" max="13057" width="14" style="99" customWidth="1"/>
    <col min="13058" max="13058" width="15.5703125" style="99" customWidth="1"/>
    <col min="13059" max="13059" width="22.28515625" style="99" customWidth="1"/>
    <col min="13060" max="13062" width="29.7109375" style="99" customWidth="1"/>
    <col min="13063" max="13063" width="14.28515625" style="99" customWidth="1"/>
    <col min="13064" max="13064" width="3.85546875" style="99" bestFit="1" customWidth="1"/>
    <col min="13065" max="13066" width="4.42578125" style="99" customWidth="1"/>
    <col min="13067" max="13067" width="44.5703125" style="99" customWidth="1"/>
    <col min="13068" max="13068" width="9.140625" style="99" customWidth="1"/>
    <col min="13069" max="13069" width="4.42578125" style="99" customWidth="1"/>
    <col min="13070" max="13070" width="50" style="99" customWidth="1"/>
    <col min="13071" max="13071" width="19.5703125" style="99" customWidth="1"/>
    <col min="13072" max="13072" width="14" style="99" customWidth="1"/>
    <col min="13073" max="13073" width="11.140625" style="99" customWidth="1"/>
    <col min="13074" max="13074" width="25" style="99" customWidth="1"/>
    <col min="13075" max="13075" width="9.140625" style="99" customWidth="1"/>
    <col min="13076" max="13076" width="16.7109375" style="99" customWidth="1"/>
    <col min="13077" max="13077" width="56.5703125" style="99" customWidth="1"/>
    <col min="13078" max="13311" width="10.85546875" style="99"/>
    <col min="13312" max="13312" width="5.5703125" style="99" customWidth="1"/>
    <col min="13313" max="13313" width="14" style="99" customWidth="1"/>
    <col min="13314" max="13314" width="15.5703125" style="99" customWidth="1"/>
    <col min="13315" max="13315" width="22.28515625" style="99" customWidth="1"/>
    <col min="13316" max="13318" width="29.7109375" style="99" customWidth="1"/>
    <col min="13319" max="13319" width="14.28515625" style="99" customWidth="1"/>
    <col min="13320" max="13320" width="3.85546875" style="99" bestFit="1" customWidth="1"/>
    <col min="13321" max="13322" width="4.42578125" style="99" customWidth="1"/>
    <col min="13323" max="13323" width="44.5703125" style="99" customWidth="1"/>
    <col min="13324" max="13324" width="9.140625" style="99" customWidth="1"/>
    <col min="13325" max="13325" width="4.42578125" style="99" customWidth="1"/>
    <col min="13326" max="13326" width="50" style="99" customWidth="1"/>
    <col min="13327" max="13327" width="19.5703125" style="99" customWidth="1"/>
    <col min="13328" max="13328" width="14" style="99" customWidth="1"/>
    <col min="13329" max="13329" width="11.140625" style="99" customWidth="1"/>
    <col min="13330" max="13330" width="25" style="99" customWidth="1"/>
    <col min="13331" max="13331" width="9.140625" style="99" customWidth="1"/>
    <col min="13332" max="13332" width="16.7109375" style="99" customWidth="1"/>
    <col min="13333" max="13333" width="56.5703125" style="99" customWidth="1"/>
    <col min="13334" max="13567" width="10.85546875" style="99"/>
    <col min="13568" max="13568" width="5.5703125" style="99" customWidth="1"/>
    <col min="13569" max="13569" width="14" style="99" customWidth="1"/>
    <col min="13570" max="13570" width="15.5703125" style="99" customWidth="1"/>
    <col min="13571" max="13571" width="22.28515625" style="99" customWidth="1"/>
    <col min="13572" max="13574" width="29.7109375" style="99" customWidth="1"/>
    <col min="13575" max="13575" width="14.28515625" style="99" customWidth="1"/>
    <col min="13576" max="13576" width="3.85546875" style="99" bestFit="1" customWidth="1"/>
    <col min="13577" max="13578" width="4.42578125" style="99" customWidth="1"/>
    <col min="13579" max="13579" width="44.5703125" style="99" customWidth="1"/>
    <col min="13580" max="13580" width="9.140625" style="99" customWidth="1"/>
    <col min="13581" max="13581" width="4.42578125" style="99" customWidth="1"/>
    <col min="13582" max="13582" width="50" style="99" customWidth="1"/>
    <col min="13583" max="13583" width="19.5703125" style="99" customWidth="1"/>
    <col min="13584" max="13584" width="14" style="99" customWidth="1"/>
    <col min="13585" max="13585" width="11.140625" style="99" customWidth="1"/>
    <col min="13586" max="13586" width="25" style="99" customWidth="1"/>
    <col min="13587" max="13587" width="9.140625" style="99" customWidth="1"/>
    <col min="13588" max="13588" width="16.7109375" style="99" customWidth="1"/>
    <col min="13589" max="13589" width="56.5703125" style="99" customWidth="1"/>
    <col min="13590" max="13823" width="10.85546875" style="99"/>
    <col min="13824" max="13824" width="5.5703125" style="99" customWidth="1"/>
    <col min="13825" max="13825" width="14" style="99" customWidth="1"/>
    <col min="13826" max="13826" width="15.5703125" style="99" customWidth="1"/>
    <col min="13827" max="13827" width="22.28515625" style="99" customWidth="1"/>
    <col min="13828" max="13830" width="29.7109375" style="99" customWidth="1"/>
    <col min="13831" max="13831" width="14.28515625" style="99" customWidth="1"/>
    <col min="13832" max="13832" width="3.85546875" style="99" bestFit="1" customWidth="1"/>
    <col min="13833" max="13834" width="4.42578125" style="99" customWidth="1"/>
    <col min="13835" max="13835" width="44.5703125" style="99" customWidth="1"/>
    <col min="13836" max="13836" width="9.140625" style="99" customWidth="1"/>
    <col min="13837" max="13837" width="4.42578125" style="99" customWidth="1"/>
    <col min="13838" max="13838" width="50" style="99" customWidth="1"/>
    <col min="13839" max="13839" width="19.5703125" style="99" customWidth="1"/>
    <col min="13840" max="13840" width="14" style="99" customWidth="1"/>
    <col min="13841" max="13841" width="11.140625" style="99" customWidth="1"/>
    <col min="13842" max="13842" width="25" style="99" customWidth="1"/>
    <col min="13843" max="13843" width="9.140625" style="99" customWidth="1"/>
    <col min="13844" max="13844" width="16.7109375" style="99" customWidth="1"/>
    <col min="13845" max="13845" width="56.5703125" style="99" customWidth="1"/>
    <col min="13846" max="14079" width="10.85546875" style="99"/>
    <col min="14080" max="14080" width="5.5703125" style="99" customWidth="1"/>
    <col min="14081" max="14081" width="14" style="99" customWidth="1"/>
    <col min="14082" max="14082" width="15.5703125" style="99" customWidth="1"/>
    <col min="14083" max="14083" width="22.28515625" style="99" customWidth="1"/>
    <col min="14084" max="14086" width="29.7109375" style="99" customWidth="1"/>
    <col min="14087" max="14087" width="14.28515625" style="99" customWidth="1"/>
    <col min="14088" max="14088" width="3.85546875" style="99" bestFit="1" customWidth="1"/>
    <col min="14089" max="14090" width="4.42578125" style="99" customWidth="1"/>
    <col min="14091" max="14091" width="44.5703125" style="99" customWidth="1"/>
    <col min="14092" max="14092" width="9.140625" style="99" customWidth="1"/>
    <col min="14093" max="14093" width="4.42578125" style="99" customWidth="1"/>
    <col min="14094" max="14094" width="50" style="99" customWidth="1"/>
    <col min="14095" max="14095" width="19.5703125" style="99" customWidth="1"/>
    <col min="14096" max="14096" width="14" style="99" customWidth="1"/>
    <col min="14097" max="14097" width="11.140625" style="99" customWidth="1"/>
    <col min="14098" max="14098" width="25" style="99" customWidth="1"/>
    <col min="14099" max="14099" width="9.140625" style="99" customWidth="1"/>
    <col min="14100" max="14100" width="16.7109375" style="99" customWidth="1"/>
    <col min="14101" max="14101" width="56.5703125" style="99" customWidth="1"/>
    <col min="14102" max="14335" width="10.85546875" style="99"/>
    <col min="14336" max="14336" width="5.5703125" style="99" customWidth="1"/>
    <col min="14337" max="14337" width="14" style="99" customWidth="1"/>
    <col min="14338" max="14338" width="15.5703125" style="99" customWidth="1"/>
    <col min="14339" max="14339" width="22.28515625" style="99" customWidth="1"/>
    <col min="14340" max="14342" width="29.7109375" style="99" customWidth="1"/>
    <col min="14343" max="14343" width="14.28515625" style="99" customWidth="1"/>
    <col min="14344" max="14344" width="3.85546875" style="99" bestFit="1" customWidth="1"/>
    <col min="14345" max="14346" width="4.42578125" style="99" customWidth="1"/>
    <col min="14347" max="14347" width="44.5703125" style="99" customWidth="1"/>
    <col min="14348" max="14348" width="9.140625" style="99" customWidth="1"/>
    <col min="14349" max="14349" width="4.42578125" style="99" customWidth="1"/>
    <col min="14350" max="14350" width="50" style="99" customWidth="1"/>
    <col min="14351" max="14351" width="19.5703125" style="99" customWidth="1"/>
    <col min="14352" max="14352" width="14" style="99" customWidth="1"/>
    <col min="14353" max="14353" width="11.140625" style="99" customWidth="1"/>
    <col min="14354" max="14354" width="25" style="99" customWidth="1"/>
    <col min="14355" max="14355" width="9.140625" style="99" customWidth="1"/>
    <col min="14356" max="14356" width="16.7109375" style="99" customWidth="1"/>
    <col min="14357" max="14357" width="56.5703125" style="99" customWidth="1"/>
    <col min="14358" max="14591" width="10.85546875" style="99"/>
    <col min="14592" max="14592" width="5.5703125" style="99" customWidth="1"/>
    <col min="14593" max="14593" width="14" style="99" customWidth="1"/>
    <col min="14594" max="14594" width="15.5703125" style="99" customWidth="1"/>
    <col min="14595" max="14595" width="22.28515625" style="99" customWidth="1"/>
    <col min="14596" max="14598" width="29.7109375" style="99" customWidth="1"/>
    <col min="14599" max="14599" width="14.28515625" style="99" customWidth="1"/>
    <col min="14600" max="14600" width="3.85546875" style="99" bestFit="1" customWidth="1"/>
    <col min="14601" max="14602" width="4.42578125" style="99" customWidth="1"/>
    <col min="14603" max="14603" width="44.5703125" style="99" customWidth="1"/>
    <col min="14604" max="14604" width="9.140625" style="99" customWidth="1"/>
    <col min="14605" max="14605" width="4.42578125" style="99" customWidth="1"/>
    <col min="14606" max="14606" width="50" style="99" customWidth="1"/>
    <col min="14607" max="14607" width="19.5703125" style="99" customWidth="1"/>
    <col min="14608" max="14608" width="14" style="99" customWidth="1"/>
    <col min="14609" max="14609" width="11.140625" style="99" customWidth="1"/>
    <col min="14610" max="14610" width="25" style="99" customWidth="1"/>
    <col min="14611" max="14611" width="9.140625" style="99" customWidth="1"/>
    <col min="14612" max="14612" width="16.7109375" style="99" customWidth="1"/>
    <col min="14613" max="14613" width="56.5703125" style="99" customWidth="1"/>
    <col min="14614" max="14847" width="10.85546875" style="99"/>
    <col min="14848" max="14848" width="5.5703125" style="99" customWidth="1"/>
    <col min="14849" max="14849" width="14" style="99" customWidth="1"/>
    <col min="14850" max="14850" width="15.5703125" style="99" customWidth="1"/>
    <col min="14851" max="14851" width="22.28515625" style="99" customWidth="1"/>
    <col min="14852" max="14854" width="29.7109375" style="99" customWidth="1"/>
    <col min="14855" max="14855" width="14.28515625" style="99" customWidth="1"/>
    <col min="14856" max="14856" width="3.85546875" style="99" bestFit="1" customWidth="1"/>
    <col min="14857" max="14858" width="4.42578125" style="99" customWidth="1"/>
    <col min="14859" max="14859" width="44.5703125" style="99" customWidth="1"/>
    <col min="14860" max="14860" width="9.140625" style="99" customWidth="1"/>
    <col min="14861" max="14861" width="4.42578125" style="99" customWidth="1"/>
    <col min="14862" max="14862" width="50" style="99" customWidth="1"/>
    <col min="14863" max="14863" width="19.5703125" style="99" customWidth="1"/>
    <col min="14864" max="14864" width="14" style="99" customWidth="1"/>
    <col min="14865" max="14865" width="11.140625" style="99" customWidth="1"/>
    <col min="14866" max="14866" width="25" style="99" customWidth="1"/>
    <col min="14867" max="14867" width="9.140625" style="99" customWidth="1"/>
    <col min="14868" max="14868" width="16.7109375" style="99" customWidth="1"/>
    <col min="14869" max="14869" width="56.5703125" style="99" customWidth="1"/>
    <col min="14870" max="15103" width="10.85546875" style="99"/>
    <col min="15104" max="15104" width="5.5703125" style="99" customWidth="1"/>
    <col min="15105" max="15105" width="14" style="99" customWidth="1"/>
    <col min="15106" max="15106" width="15.5703125" style="99" customWidth="1"/>
    <col min="15107" max="15107" width="22.28515625" style="99" customWidth="1"/>
    <col min="15108" max="15110" width="29.7109375" style="99" customWidth="1"/>
    <col min="15111" max="15111" width="14.28515625" style="99" customWidth="1"/>
    <col min="15112" max="15112" width="3.85546875" style="99" bestFit="1" customWidth="1"/>
    <col min="15113" max="15114" width="4.42578125" style="99" customWidth="1"/>
    <col min="15115" max="15115" width="44.5703125" style="99" customWidth="1"/>
    <col min="15116" max="15116" width="9.140625" style="99" customWidth="1"/>
    <col min="15117" max="15117" width="4.42578125" style="99" customWidth="1"/>
    <col min="15118" max="15118" width="50" style="99" customWidth="1"/>
    <col min="15119" max="15119" width="19.5703125" style="99" customWidth="1"/>
    <col min="15120" max="15120" width="14" style="99" customWidth="1"/>
    <col min="15121" max="15121" width="11.140625" style="99" customWidth="1"/>
    <col min="15122" max="15122" width="25" style="99" customWidth="1"/>
    <col min="15123" max="15123" width="9.140625" style="99" customWidth="1"/>
    <col min="15124" max="15124" width="16.7109375" style="99" customWidth="1"/>
    <col min="15125" max="15125" width="56.5703125" style="99" customWidth="1"/>
    <col min="15126" max="15359" width="10.85546875" style="99"/>
    <col min="15360" max="15360" width="5.5703125" style="99" customWidth="1"/>
    <col min="15361" max="15361" width="14" style="99" customWidth="1"/>
    <col min="15362" max="15362" width="15.5703125" style="99" customWidth="1"/>
    <col min="15363" max="15363" width="22.28515625" style="99" customWidth="1"/>
    <col min="15364" max="15366" width="29.7109375" style="99" customWidth="1"/>
    <col min="15367" max="15367" width="14.28515625" style="99" customWidth="1"/>
    <col min="15368" max="15368" width="3.85546875" style="99" bestFit="1" customWidth="1"/>
    <col min="15369" max="15370" width="4.42578125" style="99" customWidth="1"/>
    <col min="15371" max="15371" width="44.5703125" style="99" customWidth="1"/>
    <col min="15372" max="15372" width="9.140625" style="99" customWidth="1"/>
    <col min="15373" max="15373" width="4.42578125" style="99" customWidth="1"/>
    <col min="15374" max="15374" width="50" style="99" customWidth="1"/>
    <col min="15375" max="15375" width="19.5703125" style="99" customWidth="1"/>
    <col min="15376" max="15376" width="14" style="99" customWidth="1"/>
    <col min="15377" max="15377" width="11.140625" style="99" customWidth="1"/>
    <col min="15378" max="15378" width="25" style="99" customWidth="1"/>
    <col min="15379" max="15379" width="9.140625" style="99" customWidth="1"/>
    <col min="15380" max="15380" width="16.7109375" style="99" customWidth="1"/>
    <col min="15381" max="15381" width="56.5703125" style="99" customWidth="1"/>
    <col min="15382" max="15615" width="10.85546875" style="99"/>
    <col min="15616" max="15616" width="5.5703125" style="99" customWidth="1"/>
    <col min="15617" max="15617" width="14" style="99" customWidth="1"/>
    <col min="15618" max="15618" width="15.5703125" style="99" customWidth="1"/>
    <col min="15619" max="15619" width="22.28515625" style="99" customWidth="1"/>
    <col min="15620" max="15622" width="29.7109375" style="99" customWidth="1"/>
    <col min="15623" max="15623" width="14.28515625" style="99" customWidth="1"/>
    <col min="15624" max="15624" width="3.85546875" style="99" bestFit="1" customWidth="1"/>
    <col min="15625" max="15626" width="4.42578125" style="99" customWidth="1"/>
    <col min="15627" max="15627" width="44.5703125" style="99" customWidth="1"/>
    <col min="15628" max="15628" width="9.140625" style="99" customWidth="1"/>
    <col min="15629" max="15629" width="4.42578125" style="99" customWidth="1"/>
    <col min="15630" max="15630" width="50" style="99" customWidth="1"/>
    <col min="15631" max="15631" width="19.5703125" style="99" customWidth="1"/>
    <col min="15632" max="15632" width="14" style="99" customWidth="1"/>
    <col min="15633" max="15633" width="11.140625" style="99" customWidth="1"/>
    <col min="15634" max="15634" width="25" style="99" customWidth="1"/>
    <col min="15635" max="15635" width="9.140625" style="99" customWidth="1"/>
    <col min="15636" max="15636" width="16.7109375" style="99" customWidth="1"/>
    <col min="15637" max="15637" width="56.5703125" style="99" customWidth="1"/>
    <col min="15638" max="15871" width="10.85546875" style="99"/>
    <col min="15872" max="15872" width="5.5703125" style="99" customWidth="1"/>
    <col min="15873" max="15873" width="14" style="99" customWidth="1"/>
    <col min="15874" max="15874" width="15.5703125" style="99" customWidth="1"/>
    <col min="15875" max="15875" width="22.28515625" style="99" customWidth="1"/>
    <col min="15876" max="15878" width="29.7109375" style="99" customWidth="1"/>
    <col min="15879" max="15879" width="14.28515625" style="99" customWidth="1"/>
    <col min="15880" max="15880" width="3.85546875" style="99" bestFit="1" customWidth="1"/>
    <col min="15881" max="15882" width="4.42578125" style="99" customWidth="1"/>
    <col min="15883" max="15883" width="44.5703125" style="99" customWidth="1"/>
    <col min="15884" max="15884" width="9.140625" style="99" customWidth="1"/>
    <col min="15885" max="15885" width="4.42578125" style="99" customWidth="1"/>
    <col min="15886" max="15886" width="50" style="99" customWidth="1"/>
    <col min="15887" max="15887" width="19.5703125" style="99" customWidth="1"/>
    <col min="15888" max="15888" width="14" style="99" customWidth="1"/>
    <col min="15889" max="15889" width="11.140625" style="99" customWidth="1"/>
    <col min="15890" max="15890" width="25" style="99" customWidth="1"/>
    <col min="15891" max="15891" width="9.140625" style="99" customWidth="1"/>
    <col min="15892" max="15892" width="16.7109375" style="99" customWidth="1"/>
    <col min="15893" max="15893" width="56.5703125" style="99" customWidth="1"/>
    <col min="15894" max="16127" width="10.85546875" style="99"/>
    <col min="16128" max="16128" width="5.5703125" style="99" customWidth="1"/>
    <col min="16129" max="16129" width="14" style="99" customWidth="1"/>
    <col min="16130" max="16130" width="15.5703125" style="99" customWidth="1"/>
    <col min="16131" max="16131" width="22.28515625" style="99" customWidth="1"/>
    <col min="16132" max="16134" width="29.7109375" style="99" customWidth="1"/>
    <col min="16135" max="16135" width="14.28515625" style="99" customWidth="1"/>
    <col min="16136" max="16136" width="3.85546875" style="99" bestFit="1" customWidth="1"/>
    <col min="16137" max="16138" width="4.42578125" style="99" customWidth="1"/>
    <col min="16139" max="16139" width="44.5703125" style="99" customWidth="1"/>
    <col min="16140" max="16140" width="9.140625" style="99" customWidth="1"/>
    <col min="16141" max="16141" width="4.42578125" style="99" customWidth="1"/>
    <col min="16142" max="16142" width="50" style="99" customWidth="1"/>
    <col min="16143" max="16143" width="19.5703125" style="99" customWidth="1"/>
    <col min="16144" max="16144" width="14" style="99" customWidth="1"/>
    <col min="16145" max="16145" width="11.140625" style="99" customWidth="1"/>
    <col min="16146" max="16146" width="25" style="99" customWidth="1"/>
    <col min="16147" max="16147" width="9.140625" style="99" customWidth="1"/>
    <col min="16148" max="16148" width="16.7109375" style="99" customWidth="1"/>
    <col min="16149" max="16149" width="56.5703125" style="99" customWidth="1"/>
    <col min="16150" max="16384" width="10.85546875" style="99"/>
  </cols>
  <sheetData>
    <row r="1" spans="1:22" ht="32.25" customHeight="1" x14ac:dyDescent="0.2">
      <c r="A1" s="1109"/>
      <c r="B1" s="1109"/>
      <c r="C1" s="1426" t="s">
        <v>55</v>
      </c>
      <c r="D1" s="1426"/>
      <c r="E1" s="1426"/>
      <c r="F1" s="1426"/>
      <c r="G1" s="1426"/>
      <c r="H1" s="1426"/>
      <c r="I1" s="1426"/>
      <c r="J1" s="1426"/>
      <c r="K1" s="1426"/>
      <c r="L1" s="1426"/>
      <c r="M1" s="1426"/>
      <c r="N1" s="1426"/>
      <c r="O1" s="1426"/>
      <c r="P1" s="1426"/>
      <c r="Q1" s="1426"/>
      <c r="R1" s="1426"/>
      <c r="S1" s="1426"/>
      <c r="T1" s="1426"/>
      <c r="U1" s="520" t="s">
        <v>56</v>
      </c>
    </row>
    <row r="2" spans="1:22" ht="32.25" customHeight="1" x14ac:dyDescent="0.2">
      <c r="A2" s="1109"/>
      <c r="B2" s="1109"/>
      <c r="C2" s="1426" t="s">
        <v>57</v>
      </c>
      <c r="D2" s="1426"/>
      <c r="E2" s="1426"/>
      <c r="F2" s="1426"/>
      <c r="G2" s="1426"/>
      <c r="H2" s="1426"/>
      <c r="I2" s="1426"/>
      <c r="J2" s="1426"/>
      <c r="K2" s="1426"/>
      <c r="L2" s="1426"/>
      <c r="M2" s="1426"/>
      <c r="N2" s="1426"/>
      <c r="O2" s="1426"/>
      <c r="P2" s="1426"/>
      <c r="Q2" s="1426"/>
      <c r="R2" s="1426"/>
      <c r="S2" s="1426"/>
      <c r="T2" s="1426"/>
      <c r="U2" s="520" t="s">
        <v>58</v>
      </c>
    </row>
    <row r="3" spans="1:22" ht="36" customHeight="1" x14ac:dyDescent="0.2">
      <c r="A3" s="1427" t="s">
        <v>1596</v>
      </c>
      <c r="B3" s="1427"/>
      <c r="C3" s="1427"/>
      <c r="D3" s="1427"/>
      <c r="E3" s="1427"/>
      <c r="F3" s="1428" t="s">
        <v>1597</v>
      </c>
      <c r="G3" s="1428"/>
      <c r="H3" s="1428"/>
      <c r="I3" s="1428"/>
      <c r="J3" s="1428"/>
      <c r="K3" s="1428"/>
      <c r="L3" s="1428"/>
      <c r="M3" s="1428"/>
      <c r="N3" s="1428"/>
      <c r="O3" s="1428"/>
      <c r="P3" s="1428"/>
      <c r="Q3" s="1428"/>
      <c r="R3" s="1428"/>
      <c r="S3" s="1428"/>
      <c r="T3" s="1428"/>
      <c r="U3" s="1428"/>
    </row>
    <row r="4" spans="1:22" s="45" customFormat="1" ht="50.1" customHeight="1" x14ac:dyDescent="0.2">
      <c r="A4" s="1422" t="s">
        <v>1598</v>
      </c>
      <c r="B4" s="1422"/>
      <c r="C4" s="1422" t="s">
        <v>1599</v>
      </c>
      <c r="D4" s="1422" t="s">
        <v>1600</v>
      </c>
      <c r="E4" s="1422"/>
      <c r="F4" s="1422"/>
      <c r="G4" s="1422" t="s">
        <v>1601</v>
      </c>
      <c r="H4" s="1429" t="s">
        <v>65</v>
      </c>
      <c r="I4" s="1429" t="s">
        <v>66</v>
      </c>
      <c r="J4" s="1429" t="s">
        <v>67</v>
      </c>
      <c r="K4" s="1422" t="s">
        <v>68</v>
      </c>
      <c r="L4" s="1429" t="s">
        <v>69</v>
      </c>
      <c r="M4" s="1429" t="s">
        <v>70</v>
      </c>
      <c r="N4" s="1422" t="s">
        <v>71</v>
      </c>
      <c r="O4" s="1422" t="s">
        <v>72</v>
      </c>
      <c r="P4" s="1422" t="s">
        <v>73</v>
      </c>
      <c r="Q4" s="1422"/>
      <c r="R4" s="1422" t="s">
        <v>74</v>
      </c>
      <c r="S4" s="1422" t="s">
        <v>75</v>
      </c>
      <c r="T4" s="1422" t="s">
        <v>76</v>
      </c>
      <c r="U4" s="1422" t="s">
        <v>77</v>
      </c>
      <c r="V4" s="616"/>
    </row>
    <row r="5" spans="1:22" s="45" customFormat="1" ht="90" customHeight="1" x14ac:dyDescent="0.2">
      <c r="A5" s="316" t="s">
        <v>1602</v>
      </c>
      <c r="B5" s="316" t="s">
        <v>1603</v>
      </c>
      <c r="C5" s="1422"/>
      <c r="D5" s="317" t="s">
        <v>177</v>
      </c>
      <c r="E5" s="317" t="s">
        <v>178</v>
      </c>
      <c r="F5" s="317" t="s">
        <v>179</v>
      </c>
      <c r="G5" s="1422"/>
      <c r="H5" s="1429"/>
      <c r="I5" s="1429"/>
      <c r="J5" s="1429"/>
      <c r="K5" s="1422"/>
      <c r="L5" s="1429"/>
      <c r="M5" s="1429"/>
      <c r="N5" s="1422"/>
      <c r="O5" s="1422"/>
      <c r="P5" s="316" t="s">
        <v>82</v>
      </c>
      <c r="Q5" s="316" t="s">
        <v>1604</v>
      </c>
      <c r="R5" s="1422"/>
      <c r="S5" s="1422"/>
      <c r="T5" s="1422"/>
      <c r="U5" s="1422"/>
      <c r="V5" s="616"/>
    </row>
    <row r="6" spans="1:22" ht="135.75" customHeight="1" x14ac:dyDescent="0.2">
      <c r="A6" s="1109" t="s">
        <v>2401</v>
      </c>
      <c r="B6" s="1109" t="s">
        <v>2402</v>
      </c>
      <c r="C6" s="1109" t="s">
        <v>2403</v>
      </c>
      <c r="D6" s="318" t="s">
        <v>1605</v>
      </c>
      <c r="E6" s="319" t="s">
        <v>1606</v>
      </c>
      <c r="F6" s="320"/>
      <c r="G6" s="1109" t="s">
        <v>1607</v>
      </c>
      <c r="H6" s="1414" t="s">
        <v>265</v>
      </c>
      <c r="I6" s="1421" t="s">
        <v>266</v>
      </c>
      <c r="J6" s="1421" t="s">
        <v>1249</v>
      </c>
      <c r="K6" s="319" t="s">
        <v>1608</v>
      </c>
      <c r="L6" s="1414" t="s">
        <v>1609</v>
      </c>
      <c r="M6" s="1414" t="s">
        <v>96</v>
      </c>
      <c r="N6" s="1415" t="s">
        <v>1610</v>
      </c>
      <c r="O6" s="43" t="s">
        <v>1082</v>
      </c>
      <c r="P6" s="1410">
        <v>43101</v>
      </c>
      <c r="Q6" s="1410">
        <v>43617</v>
      </c>
      <c r="R6" s="43" t="s">
        <v>1611</v>
      </c>
      <c r="S6" s="1420">
        <v>0.8</v>
      </c>
      <c r="T6" s="598">
        <v>1</v>
      </c>
      <c r="U6" s="605" t="s">
        <v>2948</v>
      </c>
      <c r="V6" s="1409">
        <f>AVERAGE(T6:T10)</f>
        <v>0.8</v>
      </c>
    </row>
    <row r="7" spans="1:22" ht="135.75" customHeight="1" x14ac:dyDescent="0.2">
      <c r="A7" s="1109"/>
      <c r="B7" s="1109"/>
      <c r="C7" s="1109"/>
      <c r="D7" s="1415" t="s">
        <v>1612</v>
      </c>
      <c r="E7" s="1415" t="s">
        <v>1613</v>
      </c>
      <c r="F7" s="1425"/>
      <c r="G7" s="1109"/>
      <c r="H7" s="1414"/>
      <c r="I7" s="1421"/>
      <c r="J7" s="1421"/>
      <c r="K7" s="1415" t="s">
        <v>1614</v>
      </c>
      <c r="L7" s="1414"/>
      <c r="M7" s="1414"/>
      <c r="N7" s="1415"/>
      <c r="O7" s="43" t="s">
        <v>1615</v>
      </c>
      <c r="P7" s="1410"/>
      <c r="Q7" s="1109"/>
      <c r="R7" s="1416" t="s">
        <v>1616</v>
      </c>
      <c r="S7" s="1420"/>
      <c r="T7" s="598">
        <v>1</v>
      </c>
      <c r="U7" s="605" t="s">
        <v>2573</v>
      </c>
      <c r="V7" s="1409"/>
    </row>
    <row r="8" spans="1:22" ht="135.75" customHeight="1" x14ac:dyDescent="0.2">
      <c r="A8" s="1109"/>
      <c r="B8" s="1109"/>
      <c r="C8" s="1109"/>
      <c r="D8" s="1415"/>
      <c r="E8" s="1415"/>
      <c r="F8" s="1425"/>
      <c r="G8" s="1109"/>
      <c r="H8" s="1414"/>
      <c r="I8" s="1421"/>
      <c r="J8" s="1421"/>
      <c r="K8" s="1415"/>
      <c r="L8" s="1414"/>
      <c r="M8" s="1414"/>
      <c r="N8" s="1415"/>
      <c r="O8" s="43" t="s">
        <v>1617</v>
      </c>
      <c r="P8" s="1410"/>
      <c r="Q8" s="1109"/>
      <c r="R8" s="1417"/>
      <c r="S8" s="1420"/>
      <c r="T8" s="598">
        <v>0.8</v>
      </c>
      <c r="U8" s="605" t="s">
        <v>2574</v>
      </c>
      <c r="V8" s="1409"/>
    </row>
    <row r="9" spans="1:22" ht="188.25" customHeight="1" x14ac:dyDescent="0.2">
      <c r="A9" s="1109"/>
      <c r="B9" s="1109"/>
      <c r="C9" s="1109"/>
      <c r="D9" s="1415"/>
      <c r="E9" s="1415"/>
      <c r="F9" s="1425"/>
      <c r="G9" s="1109"/>
      <c r="H9" s="1414"/>
      <c r="I9" s="1421"/>
      <c r="J9" s="1421"/>
      <c r="K9" s="1415"/>
      <c r="L9" s="1414"/>
      <c r="M9" s="1414"/>
      <c r="N9" s="1415"/>
      <c r="O9" s="43" t="s">
        <v>1084</v>
      </c>
      <c r="P9" s="1410"/>
      <c r="Q9" s="1109"/>
      <c r="R9" s="1418"/>
      <c r="S9" s="1420"/>
      <c r="T9" s="598">
        <v>0.6</v>
      </c>
      <c r="U9" s="605" t="s">
        <v>2575</v>
      </c>
      <c r="V9" s="1409"/>
    </row>
    <row r="10" spans="1:22" ht="135.75" customHeight="1" x14ac:dyDescent="0.2">
      <c r="A10" s="1109"/>
      <c r="B10" s="1109"/>
      <c r="C10" s="1109"/>
      <c r="D10" s="319" t="s">
        <v>2949</v>
      </c>
      <c r="E10" s="319" t="s">
        <v>1618</v>
      </c>
      <c r="F10" s="1425"/>
      <c r="G10" s="1109"/>
      <c r="H10" s="1414"/>
      <c r="I10" s="1421"/>
      <c r="J10" s="1421"/>
      <c r="K10" s="1415"/>
      <c r="L10" s="1414"/>
      <c r="M10" s="1414"/>
      <c r="N10" s="1415"/>
      <c r="O10" s="43" t="s">
        <v>1619</v>
      </c>
      <c r="P10" s="1410"/>
      <c r="Q10" s="1109"/>
      <c r="R10" s="43" t="s">
        <v>1620</v>
      </c>
      <c r="S10" s="1420"/>
      <c r="T10" s="598">
        <v>0.6</v>
      </c>
      <c r="U10" s="605" t="s">
        <v>2576</v>
      </c>
      <c r="V10" s="1409"/>
    </row>
    <row r="11" spans="1:22" ht="57" customHeight="1" x14ac:dyDescent="0.2">
      <c r="A11" s="1109"/>
      <c r="B11" s="1109"/>
      <c r="C11" s="1109"/>
      <c r="D11" s="1415" t="s">
        <v>1621</v>
      </c>
      <c r="E11" s="1415" t="s">
        <v>1622</v>
      </c>
      <c r="F11" s="319" t="s">
        <v>2950</v>
      </c>
      <c r="G11" s="1109"/>
      <c r="H11" s="1414"/>
      <c r="I11" s="1421"/>
      <c r="J11" s="1421"/>
      <c r="K11" s="1415" t="s">
        <v>1623</v>
      </c>
      <c r="L11" s="1414"/>
      <c r="M11" s="1414"/>
      <c r="N11" s="1415" t="s">
        <v>1624</v>
      </c>
      <c r="O11" s="1109" t="s">
        <v>1615</v>
      </c>
      <c r="P11" s="1410">
        <v>43101</v>
      </c>
      <c r="Q11" s="1410">
        <v>43617</v>
      </c>
      <c r="R11" s="1109" t="s">
        <v>1625</v>
      </c>
      <c r="S11" s="1411">
        <v>0.8</v>
      </c>
      <c r="T11" s="1093">
        <v>0.5</v>
      </c>
      <c r="U11" s="1423" t="s">
        <v>2577</v>
      </c>
      <c r="V11" s="1409">
        <f>T11</f>
        <v>0.5</v>
      </c>
    </row>
    <row r="12" spans="1:22" ht="53.25" customHeight="1" x14ac:dyDescent="0.2">
      <c r="A12" s="1109"/>
      <c r="B12" s="1109"/>
      <c r="C12" s="1109"/>
      <c r="D12" s="1415"/>
      <c r="E12" s="1415"/>
      <c r="F12" s="319" t="s">
        <v>1626</v>
      </c>
      <c r="G12" s="1109"/>
      <c r="H12" s="1414"/>
      <c r="I12" s="1421"/>
      <c r="J12" s="1421"/>
      <c r="K12" s="1415"/>
      <c r="L12" s="1414"/>
      <c r="M12" s="1414"/>
      <c r="N12" s="1415"/>
      <c r="O12" s="1109"/>
      <c r="P12" s="1410"/>
      <c r="Q12" s="1410"/>
      <c r="R12" s="1109"/>
      <c r="S12" s="1411"/>
      <c r="T12" s="1093"/>
      <c r="U12" s="1423"/>
      <c r="V12" s="1409"/>
    </row>
    <row r="13" spans="1:22" ht="67.5" customHeight="1" x14ac:dyDescent="0.2">
      <c r="A13" s="1109"/>
      <c r="B13" s="1109"/>
      <c r="C13" s="1109"/>
      <c r="D13" s="319" t="s">
        <v>1627</v>
      </c>
      <c r="E13" s="319" t="s">
        <v>1628</v>
      </c>
      <c r="F13" s="319"/>
      <c r="G13" s="1109"/>
      <c r="H13" s="1414"/>
      <c r="I13" s="1421"/>
      <c r="J13" s="1421"/>
      <c r="K13" s="1415"/>
      <c r="L13" s="1414"/>
      <c r="M13" s="1414"/>
      <c r="N13" s="1415"/>
      <c r="O13" s="1109"/>
      <c r="P13" s="1410"/>
      <c r="Q13" s="1410"/>
      <c r="R13" s="1109"/>
      <c r="S13" s="1411"/>
      <c r="T13" s="1093"/>
      <c r="U13" s="1423"/>
      <c r="V13" s="1409"/>
    </row>
    <row r="14" spans="1:22" ht="88.5" customHeight="1" x14ac:dyDescent="0.2">
      <c r="A14" s="1109" t="s">
        <v>1629</v>
      </c>
      <c r="B14" s="1109" t="s">
        <v>1630</v>
      </c>
      <c r="C14" s="1109" t="s">
        <v>1631</v>
      </c>
      <c r="D14" s="1415" t="s">
        <v>1632</v>
      </c>
      <c r="E14" s="1415" t="s">
        <v>1633</v>
      </c>
      <c r="F14" s="1415" t="s">
        <v>1634</v>
      </c>
      <c r="G14" s="1109" t="s">
        <v>1635</v>
      </c>
      <c r="H14" s="1414" t="s">
        <v>265</v>
      </c>
      <c r="I14" s="1421" t="s">
        <v>266</v>
      </c>
      <c r="J14" s="1421" t="s">
        <v>1249</v>
      </c>
      <c r="K14" s="1415" t="s">
        <v>1636</v>
      </c>
      <c r="L14" s="1414" t="s">
        <v>1609</v>
      </c>
      <c r="M14" s="1414" t="s">
        <v>96</v>
      </c>
      <c r="N14" s="1415" t="s">
        <v>1637</v>
      </c>
      <c r="O14" s="43" t="s">
        <v>1615</v>
      </c>
      <c r="P14" s="1410">
        <v>43101</v>
      </c>
      <c r="Q14" s="1410">
        <v>43617</v>
      </c>
      <c r="R14" s="1109" t="s">
        <v>1638</v>
      </c>
      <c r="S14" s="1411">
        <v>0.8</v>
      </c>
      <c r="T14" s="598">
        <v>1</v>
      </c>
      <c r="U14" s="605" t="s">
        <v>2951</v>
      </c>
      <c r="V14" s="1409">
        <f>AVERAGE(T14:T18)</f>
        <v>0.84000000000000008</v>
      </c>
    </row>
    <row r="15" spans="1:22" ht="88.5" customHeight="1" x14ac:dyDescent="0.2">
      <c r="A15" s="1109"/>
      <c r="B15" s="1109"/>
      <c r="C15" s="1109"/>
      <c r="D15" s="1415"/>
      <c r="E15" s="1415"/>
      <c r="F15" s="1415"/>
      <c r="G15" s="1109"/>
      <c r="H15" s="1414"/>
      <c r="I15" s="1421"/>
      <c r="J15" s="1421"/>
      <c r="K15" s="1415"/>
      <c r="L15" s="1414"/>
      <c r="M15" s="1414"/>
      <c r="N15" s="1415"/>
      <c r="O15" s="43" t="s">
        <v>1082</v>
      </c>
      <c r="P15" s="1410"/>
      <c r="Q15" s="1410"/>
      <c r="R15" s="1109"/>
      <c r="S15" s="1411"/>
      <c r="T15" s="598">
        <v>1</v>
      </c>
      <c r="U15" s="605" t="s">
        <v>2578</v>
      </c>
      <c r="V15" s="1409"/>
    </row>
    <row r="16" spans="1:22" ht="137.25" customHeight="1" x14ac:dyDescent="0.2">
      <c r="A16" s="1109"/>
      <c r="B16" s="1109"/>
      <c r="C16" s="1109"/>
      <c r="D16" s="1415"/>
      <c r="E16" s="1415"/>
      <c r="F16" s="1415"/>
      <c r="G16" s="1109"/>
      <c r="H16" s="1414"/>
      <c r="I16" s="1421"/>
      <c r="J16" s="1421"/>
      <c r="K16" s="1415"/>
      <c r="L16" s="1414"/>
      <c r="M16" s="1414"/>
      <c r="N16" s="1415"/>
      <c r="O16" s="43" t="s">
        <v>1617</v>
      </c>
      <c r="P16" s="1410"/>
      <c r="Q16" s="1410"/>
      <c r="R16" s="1109"/>
      <c r="S16" s="1411"/>
      <c r="T16" s="598">
        <v>0.8</v>
      </c>
      <c r="U16" s="605" t="s">
        <v>2579</v>
      </c>
      <c r="V16" s="1409"/>
    </row>
    <row r="17" spans="1:22" ht="94.5" customHeight="1" x14ac:dyDescent="0.2">
      <c r="A17" s="1109"/>
      <c r="B17" s="1109"/>
      <c r="C17" s="1109"/>
      <c r="D17" s="1415"/>
      <c r="E17" s="1415"/>
      <c r="F17" s="1415"/>
      <c r="G17" s="1109"/>
      <c r="H17" s="1414"/>
      <c r="I17" s="1421"/>
      <c r="J17" s="1421"/>
      <c r="K17" s="1415"/>
      <c r="L17" s="1414"/>
      <c r="M17" s="1414"/>
      <c r="N17" s="1415"/>
      <c r="O17" s="43" t="s">
        <v>1083</v>
      </c>
      <c r="P17" s="1410"/>
      <c r="Q17" s="1410"/>
      <c r="R17" s="1109"/>
      <c r="S17" s="1411"/>
      <c r="T17" s="598">
        <v>0.7</v>
      </c>
      <c r="U17" s="607" t="s">
        <v>2580</v>
      </c>
      <c r="V17" s="1409"/>
    </row>
    <row r="18" spans="1:22" ht="117" customHeight="1" x14ac:dyDescent="0.2">
      <c r="A18" s="1109"/>
      <c r="B18" s="1109"/>
      <c r="C18" s="1109"/>
      <c r="D18" s="1415"/>
      <c r="E18" s="1415"/>
      <c r="F18" s="1415"/>
      <c r="G18" s="1109"/>
      <c r="H18" s="1414"/>
      <c r="I18" s="1421"/>
      <c r="J18" s="1421"/>
      <c r="K18" s="1415"/>
      <c r="L18" s="1414"/>
      <c r="M18" s="1414"/>
      <c r="N18" s="1415"/>
      <c r="O18" s="43" t="s">
        <v>1084</v>
      </c>
      <c r="P18" s="1410"/>
      <c r="Q18" s="1410"/>
      <c r="R18" s="1109"/>
      <c r="S18" s="1411"/>
      <c r="T18" s="599">
        <v>0.7</v>
      </c>
      <c r="U18" s="605" t="s">
        <v>2581</v>
      </c>
      <c r="V18" s="1409"/>
    </row>
    <row r="19" spans="1:22" ht="59.25" customHeight="1" x14ac:dyDescent="0.2">
      <c r="A19" s="1109"/>
      <c r="B19" s="1109"/>
      <c r="C19" s="1109"/>
      <c r="D19" s="1415"/>
      <c r="E19" s="1415"/>
      <c r="F19" s="1415"/>
      <c r="G19" s="1109"/>
      <c r="H19" s="1414"/>
      <c r="I19" s="1421"/>
      <c r="J19" s="1421"/>
      <c r="K19" s="1415"/>
      <c r="L19" s="1414"/>
      <c r="M19" s="1414"/>
      <c r="N19" s="319" t="s">
        <v>1639</v>
      </c>
      <c r="O19" s="43" t="s">
        <v>1083</v>
      </c>
      <c r="P19" s="321">
        <v>43101</v>
      </c>
      <c r="Q19" s="321">
        <v>43617</v>
      </c>
      <c r="R19" s="43" t="s">
        <v>1640</v>
      </c>
      <c r="S19" s="322">
        <v>1</v>
      </c>
      <c r="T19" s="598">
        <v>1</v>
      </c>
      <c r="U19" s="607" t="s">
        <v>2582</v>
      </c>
      <c r="V19" s="619">
        <v>1</v>
      </c>
    </row>
    <row r="20" spans="1:22" ht="88.5" customHeight="1" x14ac:dyDescent="0.2">
      <c r="A20" s="1109"/>
      <c r="B20" s="1109"/>
      <c r="C20" s="1109"/>
      <c r="D20" s="1415"/>
      <c r="E20" s="1415"/>
      <c r="F20" s="1415"/>
      <c r="G20" s="1109"/>
      <c r="H20" s="1414"/>
      <c r="I20" s="1421"/>
      <c r="J20" s="1421"/>
      <c r="K20" s="1415"/>
      <c r="L20" s="1414"/>
      <c r="M20" s="1414"/>
      <c r="N20" s="319" t="s">
        <v>1641</v>
      </c>
      <c r="O20" s="43" t="s">
        <v>1084</v>
      </c>
      <c r="P20" s="321">
        <v>43252</v>
      </c>
      <c r="Q20" s="321">
        <v>43617</v>
      </c>
      <c r="R20" s="43" t="s">
        <v>1642</v>
      </c>
      <c r="S20" s="324">
        <v>1</v>
      </c>
      <c r="T20" s="600">
        <v>0.5</v>
      </c>
      <c r="U20" s="605" t="s">
        <v>2583</v>
      </c>
      <c r="V20" s="619">
        <v>0.5</v>
      </c>
    </row>
    <row r="21" spans="1:22" ht="69.75" customHeight="1" x14ac:dyDescent="0.2">
      <c r="A21" s="1109"/>
      <c r="B21" s="1109"/>
      <c r="C21" s="1109"/>
      <c r="D21" s="1415"/>
      <c r="E21" s="1415"/>
      <c r="F21" s="1415"/>
      <c r="G21" s="1109"/>
      <c r="H21" s="1414"/>
      <c r="I21" s="1421"/>
      <c r="J21" s="1421"/>
      <c r="K21" s="1415"/>
      <c r="L21" s="1414"/>
      <c r="M21" s="1414"/>
      <c r="N21" s="319" t="s">
        <v>1643</v>
      </c>
      <c r="O21" s="43" t="s">
        <v>1084</v>
      </c>
      <c r="P21" s="321">
        <v>43252</v>
      </c>
      <c r="Q21" s="321">
        <v>43617</v>
      </c>
      <c r="R21" s="43" t="s">
        <v>1644</v>
      </c>
      <c r="S21" s="322">
        <v>1</v>
      </c>
      <c r="T21" s="601">
        <v>1</v>
      </c>
      <c r="U21" s="605" t="s">
        <v>2584</v>
      </c>
      <c r="V21" s="619">
        <v>1</v>
      </c>
    </row>
    <row r="22" spans="1:22" ht="84" customHeight="1" x14ac:dyDescent="0.2">
      <c r="A22" s="1109"/>
      <c r="B22" s="1109"/>
      <c r="C22" s="1109"/>
      <c r="D22" s="1415" t="s">
        <v>1645</v>
      </c>
      <c r="E22" s="1109"/>
      <c r="F22" s="1109"/>
      <c r="G22" s="1109"/>
      <c r="H22" s="1414"/>
      <c r="I22" s="1421"/>
      <c r="J22" s="1421"/>
      <c r="K22" s="319" t="s">
        <v>1646</v>
      </c>
      <c r="L22" s="1424"/>
      <c r="M22" s="1424"/>
      <c r="N22" s="319" t="s">
        <v>1647</v>
      </c>
      <c r="O22" s="43" t="s">
        <v>1648</v>
      </c>
      <c r="P22" s="321">
        <v>43101</v>
      </c>
      <c r="Q22" s="321">
        <v>43617</v>
      </c>
      <c r="R22" s="43" t="s">
        <v>1649</v>
      </c>
      <c r="S22" s="322">
        <v>1</v>
      </c>
      <c r="T22" s="598">
        <v>0.8</v>
      </c>
      <c r="U22" s="606" t="s">
        <v>2585</v>
      </c>
      <c r="V22" s="619">
        <v>0.8</v>
      </c>
    </row>
    <row r="23" spans="1:22" ht="60.75" customHeight="1" x14ac:dyDescent="0.2">
      <c r="A23" s="1109"/>
      <c r="B23" s="1109"/>
      <c r="C23" s="1109"/>
      <c r="D23" s="1415"/>
      <c r="E23" s="1109"/>
      <c r="F23" s="1109"/>
      <c r="G23" s="1109"/>
      <c r="H23" s="1414"/>
      <c r="I23" s="1421"/>
      <c r="J23" s="1421"/>
      <c r="K23" s="1415" t="s">
        <v>1650</v>
      </c>
      <c r="L23" s="1424"/>
      <c r="M23" s="1424"/>
      <c r="N23" s="1415" t="s">
        <v>1651</v>
      </c>
      <c r="O23" s="43" t="s">
        <v>1615</v>
      </c>
      <c r="P23" s="1410">
        <v>43101</v>
      </c>
      <c r="Q23" s="1410">
        <v>43617</v>
      </c>
      <c r="R23" s="1109" t="s">
        <v>1652</v>
      </c>
      <c r="S23" s="1419">
        <v>18</v>
      </c>
      <c r="T23" s="598">
        <v>1</v>
      </c>
      <c r="U23" s="605" t="s">
        <v>2586</v>
      </c>
      <c r="V23" s="1409">
        <f>AVERAGE(T23:T24)</f>
        <v>1</v>
      </c>
    </row>
    <row r="24" spans="1:22" ht="93.75" customHeight="1" x14ac:dyDescent="0.2">
      <c r="A24" s="1109"/>
      <c r="B24" s="1109"/>
      <c r="C24" s="1109"/>
      <c r="D24" s="1415"/>
      <c r="E24" s="1109"/>
      <c r="F24" s="1109"/>
      <c r="G24" s="1109"/>
      <c r="H24" s="1414"/>
      <c r="I24" s="1421"/>
      <c r="J24" s="1421"/>
      <c r="K24" s="1415"/>
      <c r="L24" s="1424"/>
      <c r="M24" s="1424"/>
      <c r="N24" s="1415"/>
      <c r="O24" s="43" t="s">
        <v>1083</v>
      </c>
      <c r="P24" s="1410"/>
      <c r="Q24" s="1410"/>
      <c r="R24" s="1109"/>
      <c r="S24" s="1419"/>
      <c r="T24" s="598">
        <v>1</v>
      </c>
      <c r="U24" s="607" t="s">
        <v>2952</v>
      </c>
      <c r="V24" s="1409"/>
    </row>
    <row r="25" spans="1:22" ht="69.75" customHeight="1" x14ac:dyDescent="0.2">
      <c r="A25" s="1109"/>
      <c r="B25" s="1109"/>
      <c r="C25" s="1109"/>
      <c r="D25" s="319" t="s">
        <v>1653</v>
      </c>
      <c r="E25" s="319" t="s">
        <v>1654</v>
      </c>
      <c r="F25" s="319" t="s">
        <v>1655</v>
      </c>
      <c r="G25" s="1109"/>
      <c r="H25" s="1414"/>
      <c r="I25" s="1421"/>
      <c r="J25" s="1421"/>
      <c r="K25" s="1415" t="s">
        <v>1656</v>
      </c>
      <c r="L25" s="1424"/>
      <c r="M25" s="1424"/>
      <c r="N25" s="1415" t="s">
        <v>1657</v>
      </c>
      <c r="O25" s="43" t="s">
        <v>1615</v>
      </c>
      <c r="P25" s="1410">
        <v>43101</v>
      </c>
      <c r="Q25" s="1410">
        <v>43617</v>
      </c>
      <c r="R25" s="1109" t="s">
        <v>1658</v>
      </c>
      <c r="S25" s="1419">
        <v>1</v>
      </c>
      <c r="T25" s="598">
        <v>1</v>
      </c>
      <c r="U25" s="605" t="s">
        <v>2587</v>
      </c>
      <c r="V25" s="1409">
        <f>AVERAGE(T25:T26)</f>
        <v>1</v>
      </c>
    </row>
    <row r="26" spans="1:22" ht="110.25" customHeight="1" x14ac:dyDescent="0.2">
      <c r="A26" s="1109"/>
      <c r="B26" s="1109"/>
      <c r="C26" s="1109"/>
      <c r="D26" s="319" t="s">
        <v>1659</v>
      </c>
      <c r="E26" s="325"/>
      <c r="F26" s="325"/>
      <c r="G26" s="1109"/>
      <c r="H26" s="1414"/>
      <c r="I26" s="1421"/>
      <c r="J26" s="1421"/>
      <c r="K26" s="1415"/>
      <c r="L26" s="1424"/>
      <c r="M26" s="1424"/>
      <c r="N26" s="1415"/>
      <c r="O26" s="43" t="s">
        <v>1083</v>
      </c>
      <c r="P26" s="1410"/>
      <c r="Q26" s="1410"/>
      <c r="R26" s="1109"/>
      <c r="S26" s="1419"/>
      <c r="T26" s="598">
        <v>1</v>
      </c>
      <c r="U26" s="607" t="s">
        <v>2953</v>
      </c>
      <c r="V26" s="1409"/>
    </row>
    <row r="27" spans="1:22" ht="110.25" customHeight="1" x14ac:dyDescent="0.2">
      <c r="A27" s="1416" t="s">
        <v>1660</v>
      </c>
      <c r="B27" s="1109" t="s">
        <v>2954</v>
      </c>
      <c r="C27" s="1109" t="s">
        <v>1661</v>
      </c>
      <c r="D27" s="1415" t="s">
        <v>1662</v>
      </c>
      <c r="E27" s="1415" t="s">
        <v>1663</v>
      </c>
      <c r="F27" s="1415" t="s">
        <v>1664</v>
      </c>
      <c r="G27" s="1109" t="s">
        <v>2955</v>
      </c>
      <c r="H27" s="1414" t="s">
        <v>265</v>
      </c>
      <c r="I27" s="1414" t="s">
        <v>266</v>
      </c>
      <c r="J27" s="1414" t="s">
        <v>1249</v>
      </c>
      <c r="K27" s="1415" t="s">
        <v>1665</v>
      </c>
      <c r="L27" s="1414" t="s">
        <v>1609</v>
      </c>
      <c r="M27" s="1414" t="s">
        <v>96</v>
      </c>
      <c r="N27" s="1415" t="s">
        <v>1666</v>
      </c>
      <c r="O27" s="43" t="s">
        <v>1667</v>
      </c>
      <c r="P27" s="1410">
        <v>43101</v>
      </c>
      <c r="Q27" s="1410">
        <v>43617</v>
      </c>
      <c r="R27" s="1109" t="s">
        <v>1638</v>
      </c>
      <c r="S27" s="1420">
        <v>0.8</v>
      </c>
      <c r="T27" s="598">
        <v>1</v>
      </c>
      <c r="U27" s="605" t="s">
        <v>2956</v>
      </c>
      <c r="V27" s="1409">
        <f>AVERAGE(T27:T31)</f>
        <v>0.84000000000000008</v>
      </c>
    </row>
    <row r="28" spans="1:22" ht="110.25" customHeight="1" x14ac:dyDescent="0.2">
      <c r="A28" s="1417"/>
      <c r="B28" s="1109"/>
      <c r="C28" s="1109"/>
      <c r="D28" s="1415"/>
      <c r="E28" s="1415"/>
      <c r="F28" s="1415"/>
      <c r="G28" s="1109"/>
      <c r="H28" s="1414"/>
      <c r="I28" s="1414"/>
      <c r="J28" s="1414"/>
      <c r="K28" s="1415"/>
      <c r="L28" s="1414"/>
      <c r="M28" s="1414"/>
      <c r="N28" s="1415"/>
      <c r="O28" s="43" t="s">
        <v>1082</v>
      </c>
      <c r="P28" s="1410"/>
      <c r="Q28" s="1410"/>
      <c r="R28" s="1109"/>
      <c r="S28" s="1420"/>
      <c r="T28" s="598">
        <v>1</v>
      </c>
      <c r="U28" s="605" t="s">
        <v>2588</v>
      </c>
      <c r="V28" s="1409"/>
    </row>
    <row r="29" spans="1:22" ht="110.25" customHeight="1" x14ac:dyDescent="0.2">
      <c r="A29" s="1417"/>
      <c r="B29" s="1109"/>
      <c r="C29" s="1109"/>
      <c r="D29" s="1415"/>
      <c r="E29" s="1415"/>
      <c r="F29" s="1415"/>
      <c r="G29" s="1109"/>
      <c r="H29" s="1414"/>
      <c r="I29" s="1414"/>
      <c r="J29" s="1414"/>
      <c r="K29" s="1415"/>
      <c r="L29" s="1414"/>
      <c r="M29" s="1414"/>
      <c r="N29" s="1415"/>
      <c r="O29" s="43" t="s">
        <v>1083</v>
      </c>
      <c r="P29" s="1410"/>
      <c r="Q29" s="1410"/>
      <c r="R29" s="1109"/>
      <c r="S29" s="1420"/>
      <c r="T29" s="598">
        <v>0.8</v>
      </c>
      <c r="U29" s="607" t="s">
        <v>2589</v>
      </c>
      <c r="V29" s="1409"/>
    </row>
    <row r="30" spans="1:22" ht="110.25" customHeight="1" x14ac:dyDescent="0.2">
      <c r="A30" s="1417"/>
      <c r="B30" s="1109"/>
      <c r="C30" s="1109"/>
      <c r="D30" s="1415"/>
      <c r="E30" s="1415"/>
      <c r="F30" s="1415"/>
      <c r="G30" s="1109"/>
      <c r="H30" s="1414"/>
      <c r="I30" s="1414"/>
      <c r="J30" s="1414"/>
      <c r="K30" s="1415"/>
      <c r="L30" s="1414"/>
      <c r="M30" s="1414"/>
      <c r="N30" s="1415"/>
      <c r="O30" s="49" t="s">
        <v>1084</v>
      </c>
      <c r="P30" s="1410"/>
      <c r="Q30" s="1410"/>
      <c r="R30" s="1109"/>
      <c r="S30" s="1420"/>
      <c r="T30" s="598">
        <v>0.7</v>
      </c>
      <c r="U30" s="605" t="s">
        <v>2590</v>
      </c>
      <c r="V30" s="1409"/>
    </row>
    <row r="31" spans="1:22" ht="110.25" customHeight="1" x14ac:dyDescent="0.2">
      <c r="A31" s="1417"/>
      <c r="B31" s="1109"/>
      <c r="C31" s="1109"/>
      <c r="D31" s="1415"/>
      <c r="E31" s="1415"/>
      <c r="F31" s="1415"/>
      <c r="G31" s="1109"/>
      <c r="H31" s="1414"/>
      <c r="I31" s="1414"/>
      <c r="J31" s="1414"/>
      <c r="K31" s="1415"/>
      <c r="L31" s="1414"/>
      <c r="M31" s="1414"/>
      <c r="N31" s="1415"/>
      <c r="O31" s="43" t="s">
        <v>1617</v>
      </c>
      <c r="P31" s="1410"/>
      <c r="Q31" s="1410"/>
      <c r="R31" s="1109"/>
      <c r="S31" s="1420"/>
      <c r="T31" s="598">
        <v>0.7</v>
      </c>
      <c r="U31" s="605" t="s">
        <v>2957</v>
      </c>
      <c r="V31" s="1409"/>
    </row>
    <row r="32" spans="1:22" ht="171" customHeight="1" x14ac:dyDescent="0.2">
      <c r="A32" s="1417"/>
      <c r="B32" s="1109"/>
      <c r="C32" s="1109"/>
      <c r="D32" s="319" t="s">
        <v>1668</v>
      </c>
      <c r="E32" s="319" t="s">
        <v>1669</v>
      </c>
      <c r="F32" s="319" t="s">
        <v>1670</v>
      </c>
      <c r="G32" s="1109"/>
      <c r="H32" s="1414"/>
      <c r="I32" s="1414"/>
      <c r="J32" s="1414"/>
      <c r="K32" s="319" t="s">
        <v>2958</v>
      </c>
      <c r="L32" s="1414"/>
      <c r="M32" s="1414"/>
      <c r="N32" s="319" t="s">
        <v>1671</v>
      </c>
      <c r="O32" s="43" t="s">
        <v>1617</v>
      </c>
      <c r="P32" s="321">
        <v>43101</v>
      </c>
      <c r="Q32" s="321">
        <v>43617</v>
      </c>
      <c r="R32" s="43" t="s">
        <v>1672</v>
      </c>
      <c r="S32" s="43">
        <v>2</v>
      </c>
      <c r="T32" s="598">
        <v>0.5</v>
      </c>
      <c r="U32" s="605" t="s">
        <v>2959</v>
      </c>
      <c r="V32" s="619">
        <v>0.5</v>
      </c>
    </row>
    <row r="33" spans="1:22" ht="94.5" customHeight="1" x14ac:dyDescent="0.2">
      <c r="A33" s="1417"/>
      <c r="B33" s="1109" t="s">
        <v>2960</v>
      </c>
      <c r="C33" s="1109" t="s">
        <v>1673</v>
      </c>
      <c r="D33" s="1415" t="s">
        <v>1674</v>
      </c>
      <c r="E33" s="1415" t="s">
        <v>1675</v>
      </c>
      <c r="F33" s="1415" t="s">
        <v>1676</v>
      </c>
      <c r="G33" s="1109" t="s">
        <v>2955</v>
      </c>
      <c r="H33" s="1414" t="s">
        <v>265</v>
      </c>
      <c r="I33" s="1414" t="s">
        <v>266</v>
      </c>
      <c r="J33" s="1414" t="s">
        <v>1249</v>
      </c>
      <c r="K33" s="319" t="s">
        <v>1677</v>
      </c>
      <c r="L33" s="1414" t="s">
        <v>1609</v>
      </c>
      <c r="M33" s="1414" t="s">
        <v>96</v>
      </c>
      <c r="N33" s="319" t="s">
        <v>1678</v>
      </c>
      <c r="O33" s="43" t="s">
        <v>1615</v>
      </c>
      <c r="P33" s="321">
        <v>43101</v>
      </c>
      <c r="Q33" s="321">
        <v>43617</v>
      </c>
      <c r="R33" s="43" t="s">
        <v>1679</v>
      </c>
      <c r="S33" s="323">
        <v>0.9</v>
      </c>
      <c r="T33" s="602">
        <v>1</v>
      </c>
      <c r="U33" s="605" t="s">
        <v>2961</v>
      </c>
      <c r="V33" s="619">
        <v>1</v>
      </c>
    </row>
    <row r="34" spans="1:22" ht="94.5" customHeight="1" x14ac:dyDescent="0.2">
      <c r="A34" s="1417"/>
      <c r="B34" s="1109"/>
      <c r="C34" s="1109"/>
      <c r="D34" s="1415"/>
      <c r="E34" s="1415"/>
      <c r="F34" s="1415"/>
      <c r="G34" s="1109"/>
      <c r="H34" s="1414"/>
      <c r="I34" s="1414"/>
      <c r="J34" s="1414"/>
      <c r="K34" s="1415" t="s">
        <v>1680</v>
      </c>
      <c r="L34" s="1414"/>
      <c r="M34" s="1414"/>
      <c r="N34" s="319" t="s">
        <v>1681</v>
      </c>
      <c r="O34" s="43" t="s">
        <v>1082</v>
      </c>
      <c r="P34" s="321">
        <v>43101</v>
      </c>
      <c r="Q34" s="321">
        <v>43617</v>
      </c>
      <c r="R34" s="43" t="s">
        <v>1682</v>
      </c>
      <c r="S34" s="323">
        <v>0.9</v>
      </c>
      <c r="T34" s="598">
        <v>1</v>
      </c>
      <c r="U34" s="605" t="s">
        <v>2962</v>
      </c>
      <c r="V34" s="619">
        <v>1</v>
      </c>
    </row>
    <row r="35" spans="1:22" ht="94.5" customHeight="1" x14ac:dyDescent="0.2">
      <c r="A35" s="1417"/>
      <c r="B35" s="1109"/>
      <c r="C35" s="1109"/>
      <c r="D35" s="1415"/>
      <c r="E35" s="1415"/>
      <c r="F35" s="1415"/>
      <c r="G35" s="1109"/>
      <c r="H35" s="1414"/>
      <c r="I35" s="1414"/>
      <c r="J35" s="1414"/>
      <c r="K35" s="1415"/>
      <c r="L35" s="1414"/>
      <c r="M35" s="1414"/>
      <c r="N35" s="319" t="s">
        <v>1683</v>
      </c>
      <c r="O35" s="43" t="s">
        <v>1083</v>
      </c>
      <c r="P35" s="321">
        <v>43101</v>
      </c>
      <c r="Q35" s="321">
        <v>43617</v>
      </c>
      <c r="R35" s="43" t="s">
        <v>1611</v>
      </c>
      <c r="S35" s="323">
        <v>0.9</v>
      </c>
      <c r="T35" s="598">
        <v>0.9</v>
      </c>
      <c r="U35" s="607" t="s">
        <v>2591</v>
      </c>
      <c r="V35" s="619">
        <v>0.9</v>
      </c>
    </row>
    <row r="36" spans="1:22" ht="182.25" customHeight="1" x14ac:dyDescent="0.2">
      <c r="A36" s="1417"/>
      <c r="B36" s="1109"/>
      <c r="C36" s="1109"/>
      <c r="D36" s="1415"/>
      <c r="E36" s="1415"/>
      <c r="F36" s="1415"/>
      <c r="G36" s="1109"/>
      <c r="H36" s="1414"/>
      <c r="I36" s="1414"/>
      <c r="J36" s="1414"/>
      <c r="K36" s="1415"/>
      <c r="L36" s="1414"/>
      <c r="M36" s="1414"/>
      <c r="N36" s="65" t="s">
        <v>1684</v>
      </c>
      <c r="O36" s="49" t="s">
        <v>1084</v>
      </c>
      <c r="P36" s="133">
        <v>43252</v>
      </c>
      <c r="Q36" s="133">
        <v>43617</v>
      </c>
      <c r="R36" s="49" t="s">
        <v>1611</v>
      </c>
      <c r="S36" s="61">
        <v>0.7</v>
      </c>
      <c r="T36" s="599">
        <v>0.41</v>
      </c>
      <c r="U36" s="605" t="s">
        <v>2592</v>
      </c>
      <c r="V36" s="619">
        <v>0.4</v>
      </c>
    </row>
    <row r="37" spans="1:22" ht="94.5" customHeight="1" x14ac:dyDescent="0.2">
      <c r="A37" s="1417"/>
      <c r="B37" s="1109"/>
      <c r="C37" s="1109"/>
      <c r="D37" s="1415" t="s">
        <v>1685</v>
      </c>
      <c r="E37" s="1109"/>
      <c r="F37" s="1109"/>
      <c r="G37" s="1109"/>
      <c r="H37" s="1414"/>
      <c r="I37" s="1414"/>
      <c r="J37" s="1414"/>
      <c r="K37" s="1415" t="s">
        <v>1686</v>
      </c>
      <c r="L37" s="1414"/>
      <c r="M37" s="1414"/>
      <c r="N37" s="1415" t="s">
        <v>1687</v>
      </c>
      <c r="O37" s="43" t="s">
        <v>1615</v>
      </c>
      <c r="P37" s="1410">
        <v>43101</v>
      </c>
      <c r="Q37" s="1410">
        <v>43617</v>
      </c>
      <c r="R37" s="1109" t="s">
        <v>1638</v>
      </c>
      <c r="S37" s="1411">
        <v>0.9</v>
      </c>
      <c r="T37" s="599">
        <v>1</v>
      </c>
      <c r="U37" s="606" t="s">
        <v>2593</v>
      </c>
      <c r="V37" s="1409">
        <f>AVERAGE(T37:T41)</f>
        <v>0.94000000000000006</v>
      </c>
    </row>
    <row r="38" spans="1:22" ht="94.5" customHeight="1" x14ac:dyDescent="0.2">
      <c r="A38" s="1417"/>
      <c r="B38" s="1109"/>
      <c r="C38" s="1109"/>
      <c r="D38" s="1415"/>
      <c r="E38" s="1109"/>
      <c r="F38" s="1109"/>
      <c r="G38" s="1109"/>
      <c r="H38" s="1414"/>
      <c r="I38" s="1414"/>
      <c r="J38" s="1414"/>
      <c r="K38" s="1415"/>
      <c r="L38" s="1414"/>
      <c r="M38" s="1414"/>
      <c r="N38" s="1415"/>
      <c r="O38" s="43" t="s">
        <v>1617</v>
      </c>
      <c r="P38" s="1109"/>
      <c r="Q38" s="1109"/>
      <c r="R38" s="1109"/>
      <c r="S38" s="1411"/>
      <c r="T38" s="598">
        <v>0.9</v>
      </c>
      <c r="U38" s="605" t="s">
        <v>2963</v>
      </c>
      <c r="V38" s="1409"/>
    </row>
    <row r="39" spans="1:22" ht="94.5" customHeight="1" x14ac:dyDescent="0.2">
      <c r="A39" s="1417"/>
      <c r="B39" s="1109"/>
      <c r="C39" s="1109"/>
      <c r="D39" s="1415"/>
      <c r="E39" s="1109"/>
      <c r="F39" s="1109"/>
      <c r="G39" s="1109"/>
      <c r="H39" s="1414"/>
      <c r="I39" s="1414"/>
      <c r="J39" s="1414"/>
      <c r="K39" s="1415"/>
      <c r="L39" s="1414"/>
      <c r="M39" s="1414"/>
      <c r="N39" s="1415"/>
      <c r="O39" s="43" t="s">
        <v>1082</v>
      </c>
      <c r="P39" s="1109"/>
      <c r="Q39" s="1109"/>
      <c r="R39" s="1109"/>
      <c r="S39" s="1411"/>
      <c r="T39" s="599">
        <v>1</v>
      </c>
      <c r="U39" s="605" t="s">
        <v>2594</v>
      </c>
      <c r="V39" s="1409"/>
    </row>
    <row r="40" spans="1:22" ht="57" customHeight="1" x14ac:dyDescent="0.2">
      <c r="A40" s="1417"/>
      <c r="B40" s="1109"/>
      <c r="C40" s="1109"/>
      <c r="D40" s="1415"/>
      <c r="E40" s="1109"/>
      <c r="F40" s="1109"/>
      <c r="G40" s="1109"/>
      <c r="H40" s="1414"/>
      <c r="I40" s="1414"/>
      <c r="J40" s="1414"/>
      <c r="K40" s="1415"/>
      <c r="L40" s="1414"/>
      <c r="M40" s="1414"/>
      <c r="N40" s="1415"/>
      <c r="O40" s="43" t="s">
        <v>1083</v>
      </c>
      <c r="P40" s="1109"/>
      <c r="Q40" s="1109"/>
      <c r="R40" s="1109"/>
      <c r="S40" s="1411"/>
      <c r="T40" s="599">
        <v>1</v>
      </c>
      <c r="U40" s="607" t="s">
        <v>2595</v>
      </c>
      <c r="V40" s="1409"/>
    </row>
    <row r="41" spans="1:22" ht="142.5" customHeight="1" x14ac:dyDescent="0.2">
      <c r="A41" s="1417"/>
      <c r="B41" s="1109"/>
      <c r="C41" s="1109"/>
      <c r="D41" s="1415"/>
      <c r="E41" s="1109"/>
      <c r="F41" s="1109"/>
      <c r="G41" s="1109"/>
      <c r="H41" s="1414"/>
      <c r="I41" s="1414"/>
      <c r="J41" s="1414"/>
      <c r="K41" s="1415"/>
      <c r="L41" s="1414"/>
      <c r="M41" s="1414"/>
      <c r="N41" s="1415"/>
      <c r="O41" s="43" t="s">
        <v>1084</v>
      </c>
      <c r="P41" s="1109"/>
      <c r="Q41" s="1109"/>
      <c r="R41" s="1109"/>
      <c r="S41" s="1411"/>
      <c r="T41" s="599">
        <v>0.8</v>
      </c>
      <c r="U41" s="605" t="s">
        <v>2596</v>
      </c>
      <c r="V41" s="1409"/>
    </row>
    <row r="42" spans="1:22" ht="82.5" customHeight="1" x14ac:dyDescent="0.2">
      <c r="A42" s="1417"/>
      <c r="B42" s="1109"/>
      <c r="C42" s="1109"/>
      <c r="D42" s="1415"/>
      <c r="E42" s="1109"/>
      <c r="F42" s="1109"/>
      <c r="G42" s="1109"/>
      <c r="H42" s="1414"/>
      <c r="I42" s="1414"/>
      <c r="J42" s="1414"/>
      <c r="K42" s="1415"/>
      <c r="L42" s="1414"/>
      <c r="M42" s="1414"/>
      <c r="N42" s="1415" t="s">
        <v>1688</v>
      </c>
      <c r="O42" s="43" t="s">
        <v>1615</v>
      </c>
      <c r="P42" s="1410">
        <v>43101</v>
      </c>
      <c r="Q42" s="1410">
        <v>43617</v>
      </c>
      <c r="R42" s="1109" t="s">
        <v>1689</v>
      </c>
      <c r="S42" s="1412">
        <v>1</v>
      </c>
      <c r="T42" s="599">
        <v>1</v>
      </c>
      <c r="U42" s="606" t="s">
        <v>2964</v>
      </c>
      <c r="V42" s="1409">
        <f>AVERAGE(T42:T45)</f>
        <v>1</v>
      </c>
    </row>
    <row r="43" spans="1:22" ht="142.5" customHeight="1" x14ac:dyDescent="0.2">
      <c r="A43" s="1417"/>
      <c r="B43" s="1109"/>
      <c r="C43" s="1109"/>
      <c r="D43" s="1415"/>
      <c r="E43" s="1109"/>
      <c r="F43" s="1109"/>
      <c r="G43" s="1109"/>
      <c r="H43" s="1414"/>
      <c r="I43" s="1414"/>
      <c r="J43" s="1414"/>
      <c r="K43" s="1415"/>
      <c r="L43" s="1414"/>
      <c r="M43" s="1414"/>
      <c r="N43" s="1415"/>
      <c r="O43" s="43" t="s">
        <v>1617</v>
      </c>
      <c r="P43" s="1109"/>
      <c r="Q43" s="1109"/>
      <c r="R43" s="1109"/>
      <c r="S43" s="1412"/>
      <c r="T43" s="604">
        <v>1</v>
      </c>
      <c r="U43" s="605" t="s">
        <v>2597</v>
      </c>
      <c r="V43" s="1409"/>
    </row>
    <row r="44" spans="1:22" ht="142.5" customHeight="1" x14ac:dyDescent="0.2">
      <c r="A44" s="1417"/>
      <c r="B44" s="1109"/>
      <c r="C44" s="1109"/>
      <c r="D44" s="1415"/>
      <c r="E44" s="1109"/>
      <c r="F44" s="1109"/>
      <c r="G44" s="1109"/>
      <c r="H44" s="1414"/>
      <c r="I44" s="1414"/>
      <c r="J44" s="1414"/>
      <c r="K44" s="1415"/>
      <c r="L44" s="1414"/>
      <c r="M44" s="1414"/>
      <c r="N44" s="1415"/>
      <c r="O44" s="43" t="s">
        <v>1083</v>
      </c>
      <c r="P44" s="1109"/>
      <c r="Q44" s="1109"/>
      <c r="R44" s="1109"/>
      <c r="S44" s="1412"/>
      <c r="T44" s="604">
        <v>1</v>
      </c>
      <c r="U44" s="607" t="s">
        <v>2598</v>
      </c>
      <c r="V44" s="1409"/>
    </row>
    <row r="45" spans="1:22" ht="142.5" customHeight="1" x14ac:dyDescent="0.2">
      <c r="A45" s="1417"/>
      <c r="B45" s="1109"/>
      <c r="C45" s="1109"/>
      <c r="D45" s="1415"/>
      <c r="E45" s="1109"/>
      <c r="F45" s="1109"/>
      <c r="G45" s="1109"/>
      <c r="H45" s="1414"/>
      <c r="I45" s="1414"/>
      <c r="J45" s="1414"/>
      <c r="K45" s="1415"/>
      <c r="L45" s="1414"/>
      <c r="M45" s="1414"/>
      <c r="N45" s="1415"/>
      <c r="O45" s="43" t="s">
        <v>1084</v>
      </c>
      <c r="P45" s="1109"/>
      <c r="Q45" s="1109"/>
      <c r="R45" s="1109"/>
      <c r="S45" s="1412"/>
      <c r="T45" s="604">
        <v>1</v>
      </c>
      <c r="U45" s="605" t="s">
        <v>2599</v>
      </c>
      <c r="V45" s="1409"/>
    </row>
    <row r="46" spans="1:22" ht="142.5" customHeight="1" x14ac:dyDescent="0.2">
      <c r="A46" s="1418"/>
      <c r="B46" s="1109"/>
      <c r="C46" s="1109"/>
      <c r="D46" s="1415"/>
      <c r="E46" s="1109"/>
      <c r="F46" s="1109"/>
      <c r="G46" s="1109"/>
      <c r="H46" s="1414"/>
      <c r="I46" s="1414"/>
      <c r="J46" s="1414"/>
      <c r="K46" s="319" t="s">
        <v>1690</v>
      </c>
      <c r="L46" s="1414"/>
      <c r="M46" s="1414"/>
      <c r="N46" s="318" t="s">
        <v>1691</v>
      </c>
      <c r="O46" s="43" t="s">
        <v>1692</v>
      </c>
      <c r="P46" s="321">
        <v>43101</v>
      </c>
      <c r="Q46" s="321">
        <v>43435</v>
      </c>
      <c r="R46" s="43" t="s">
        <v>1693</v>
      </c>
      <c r="S46" s="322">
        <v>4</v>
      </c>
      <c r="T46" s="599">
        <v>1</v>
      </c>
      <c r="U46" s="605" t="s">
        <v>2600</v>
      </c>
      <c r="V46" s="619">
        <v>1</v>
      </c>
    </row>
    <row r="47" spans="1:22" ht="81" customHeight="1" x14ac:dyDescent="0.2">
      <c r="A47" s="1026" t="s">
        <v>1694</v>
      </c>
      <c r="B47" s="1026" t="s">
        <v>1695</v>
      </c>
      <c r="C47" s="1026" t="s">
        <v>1696</v>
      </c>
      <c r="D47" s="1026" t="s">
        <v>1697</v>
      </c>
      <c r="E47" s="1026" t="s">
        <v>1698</v>
      </c>
      <c r="F47" s="1026" t="s">
        <v>1699</v>
      </c>
      <c r="G47" s="1026" t="s">
        <v>2965</v>
      </c>
      <c r="H47" s="1035" t="s">
        <v>341</v>
      </c>
      <c r="I47" s="1035" t="s">
        <v>92</v>
      </c>
      <c r="J47" s="1035" t="s">
        <v>327</v>
      </c>
      <c r="K47" s="1026" t="s">
        <v>1700</v>
      </c>
      <c r="L47" s="1035" t="s">
        <v>1701</v>
      </c>
      <c r="M47" s="1035" t="s">
        <v>329</v>
      </c>
      <c r="N47" s="65" t="s">
        <v>1702</v>
      </c>
      <c r="O47" s="1026" t="s">
        <v>1703</v>
      </c>
      <c r="P47" s="1033">
        <v>43101</v>
      </c>
      <c r="Q47" s="1033">
        <v>43617</v>
      </c>
      <c r="R47" s="49" t="s">
        <v>1704</v>
      </c>
      <c r="S47" s="61">
        <v>0.8</v>
      </c>
      <c r="T47" s="598">
        <v>1</v>
      </c>
      <c r="U47" s="606" t="s">
        <v>2966</v>
      </c>
      <c r="V47" s="619">
        <v>1</v>
      </c>
    </row>
    <row r="48" spans="1:22" ht="153" customHeight="1" x14ac:dyDescent="0.2">
      <c r="A48" s="1026"/>
      <c r="B48" s="1026"/>
      <c r="C48" s="1026"/>
      <c r="D48" s="1026"/>
      <c r="E48" s="1026"/>
      <c r="F48" s="1026"/>
      <c r="G48" s="1026"/>
      <c r="H48" s="1035"/>
      <c r="I48" s="1035"/>
      <c r="J48" s="1035"/>
      <c r="K48" s="1026"/>
      <c r="L48" s="1035"/>
      <c r="M48" s="1035"/>
      <c r="N48" s="65" t="s">
        <v>1705</v>
      </c>
      <c r="O48" s="1026"/>
      <c r="P48" s="1033"/>
      <c r="Q48" s="1026"/>
      <c r="R48" s="49" t="s">
        <v>1706</v>
      </c>
      <c r="S48" s="61">
        <v>0.8</v>
      </c>
      <c r="T48" s="598">
        <v>1</v>
      </c>
      <c r="U48" s="606" t="s">
        <v>2601</v>
      </c>
      <c r="V48" s="619">
        <v>1</v>
      </c>
    </row>
    <row r="49" spans="1:22" ht="84" customHeight="1" x14ac:dyDescent="0.2">
      <c r="A49" s="1026" t="s">
        <v>1707</v>
      </c>
      <c r="B49" s="1026" t="s">
        <v>1708</v>
      </c>
      <c r="C49" s="1026" t="s">
        <v>1709</v>
      </c>
      <c r="D49" s="1026" t="s">
        <v>1710</v>
      </c>
      <c r="E49" s="1026" t="s">
        <v>1698</v>
      </c>
      <c r="F49" s="1026" t="s">
        <v>1711</v>
      </c>
      <c r="G49" s="1026" t="s">
        <v>1712</v>
      </c>
      <c r="H49" s="1035" t="s">
        <v>91</v>
      </c>
      <c r="I49" s="1035" t="s">
        <v>215</v>
      </c>
      <c r="J49" s="1035" t="s">
        <v>1713</v>
      </c>
      <c r="K49" s="1026" t="s">
        <v>1714</v>
      </c>
      <c r="L49" s="1035" t="s">
        <v>1715</v>
      </c>
      <c r="M49" s="1133" t="s">
        <v>329</v>
      </c>
      <c r="N49" s="65" t="s">
        <v>1716</v>
      </c>
      <c r="O49" s="1026" t="s">
        <v>1703</v>
      </c>
      <c r="P49" s="1033">
        <v>43101</v>
      </c>
      <c r="Q49" s="1033">
        <v>43617</v>
      </c>
      <c r="R49" s="49" t="s">
        <v>1717</v>
      </c>
      <c r="S49" s="49">
        <v>1</v>
      </c>
      <c r="T49" s="599">
        <v>0.9</v>
      </c>
      <c r="U49" s="606" t="s">
        <v>2602</v>
      </c>
      <c r="V49" s="619">
        <v>0.9</v>
      </c>
    </row>
    <row r="50" spans="1:22" ht="163.5" customHeight="1" x14ac:dyDescent="0.2">
      <c r="A50" s="1026"/>
      <c r="B50" s="1026"/>
      <c r="C50" s="1026"/>
      <c r="D50" s="1026"/>
      <c r="E50" s="1026"/>
      <c r="F50" s="1026"/>
      <c r="G50" s="1026"/>
      <c r="H50" s="1035"/>
      <c r="I50" s="1035"/>
      <c r="J50" s="1035"/>
      <c r="K50" s="1026"/>
      <c r="L50" s="1035"/>
      <c r="M50" s="1133"/>
      <c r="N50" s="65" t="s">
        <v>1705</v>
      </c>
      <c r="O50" s="1026"/>
      <c r="P50" s="1033"/>
      <c r="Q50" s="1413"/>
      <c r="R50" s="49" t="s">
        <v>1706</v>
      </c>
      <c r="S50" s="61">
        <v>0.8</v>
      </c>
      <c r="T50" s="598">
        <v>1</v>
      </c>
      <c r="U50" s="606" t="s">
        <v>2601</v>
      </c>
      <c r="V50" s="619">
        <v>1</v>
      </c>
    </row>
    <row r="51" spans="1:22" ht="54.75" customHeight="1" x14ac:dyDescent="0.2">
      <c r="A51" s="1026" t="s">
        <v>1718</v>
      </c>
      <c r="B51" s="1026" t="s">
        <v>1719</v>
      </c>
      <c r="C51" s="1026" t="s">
        <v>1720</v>
      </c>
      <c r="D51" s="1026" t="s">
        <v>1721</v>
      </c>
      <c r="E51" s="49" t="s">
        <v>1722</v>
      </c>
      <c r="F51" s="43" t="s">
        <v>1723</v>
      </c>
      <c r="G51" s="1026" t="s">
        <v>1724</v>
      </c>
      <c r="H51" s="1035" t="s">
        <v>341</v>
      </c>
      <c r="I51" s="1035" t="s">
        <v>92</v>
      </c>
      <c r="J51" s="1035" t="s">
        <v>327</v>
      </c>
      <c r="K51" s="1026" t="s">
        <v>1725</v>
      </c>
      <c r="L51" s="1035" t="s">
        <v>1726</v>
      </c>
      <c r="M51" s="1133" t="s">
        <v>329</v>
      </c>
      <c r="N51" s="1045" t="s">
        <v>2967</v>
      </c>
      <c r="O51" s="1026" t="s">
        <v>1703</v>
      </c>
      <c r="P51" s="1033">
        <v>43101</v>
      </c>
      <c r="Q51" s="1033">
        <v>43617</v>
      </c>
      <c r="R51" s="1026" t="s">
        <v>1727</v>
      </c>
      <c r="S51" s="1122">
        <v>0.8</v>
      </c>
      <c r="T51" s="1093">
        <v>1</v>
      </c>
      <c r="U51" s="1009" t="s">
        <v>2603</v>
      </c>
      <c r="V51" s="1409">
        <v>1</v>
      </c>
    </row>
    <row r="52" spans="1:22" ht="75.75" customHeight="1" x14ac:dyDescent="0.2">
      <c r="A52" s="1026"/>
      <c r="B52" s="1026"/>
      <c r="C52" s="1026"/>
      <c r="D52" s="1026"/>
      <c r="E52" s="49" t="s">
        <v>1728</v>
      </c>
      <c r="F52" s="49" t="s">
        <v>1729</v>
      </c>
      <c r="G52" s="1026"/>
      <c r="H52" s="1035"/>
      <c r="I52" s="1035"/>
      <c r="J52" s="1035"/>
      <c r="K52" s="1026"/>
      <c r="L52" s="1035"/>
      <c r="M52" s="1133"/>
      <c r="N52" s="1045"/>
      <c r="O52" s="1026"/>
      <c r="P52" s="1033"/>
      <c r="Q52" s="1033"/>
      <c r="R52" s="1026"/>
      <c r="S52" s="1122"/>
      <c r="T52" s="1092"/>
      <c r="U52" s="1011"/>
      <c r="V52" s="1409"/>
    </row>
    <row r="53" spans="1:22" ht="70.5" customHeight="1" x14ac:dyDescent="0.2">
      <c r="A53" s="1026"/>
      <c r="B53" s="1026"/>
      <c r="C53" s="1026"/>
      <c r="D53" s="1026" t="s">
        <v>1730</v>
      </c>
      <c r="E53" s="49" t="s">
        <v>1731</v>
      </c>
      <c r="F53" s="49" t="s">
        <v>1732</v>
      </c>
      <c r="G53" s="1026"/>
      <c r="H53" s="1035"/>
      <c r="I53" s="1035"/>
      <c r="J53" s="1035"/>
      <c r="K53" s="1026"/>
      <c r="L53" s="1035"/>
      <c r="M53" s="1133"/>
      <c r="N53" s="1045" t="s">
        <v>1733</v>
      </c>
      <c r="O53" s="1026"/>
      <c r="P53" s="1033"/>
      <c r="Q53" s="1033"/>
      <c r="R53" s="1026"/>
      <c r="S53" s="1122"/>
      <c r="T53" s="1092"/>
      <c r="U53" s="1009" t="s">
        <v>2604</v>
      </c>
      <c r="V53" s="1409"/>
    </row>
    <row r="54" spans="1:22" ht="66.75" customHeight="1" x14ac:dyDescent="0.2">
      <c r="A54" s="1026"/>
      <c r="B54" s="1026"/>
      <c r="C54" s="1026"/>
      <c r="D54" s="1026"/>
      <c r="E54" s="49" t="s">
        <v>1734</v>
      </c>
      <c r="F54" s="49" t="s">
        <v>1735</v>
      </c>
      <c r="G54" s="1026"/>
      <c r="H54" s="1035"/>
      <c r="I54" s="1035"/>
      <c r="J54" s="1035"/>
      <c r="K54" s="1026"/>
      <c r="L54" s="1035"/>
      <c r="M54" s="1133"/>
      <c r="N54" s="1045"/>
      <c r="O54" s="1026"/>
      <c r="P54" s="1033"/>
      <c r="Q54" s="1033"/>
      <c r="R54" s="1026"/>
      <c r="S54" s="1122"/>
      <c r="T54" s="1092"/>
      <c r="U54" s="1011"/>
      <c r="V54" s="1409"/>
    </row>
    <row r="55" spans="1:22" ht="22.5" customHeight="1" x14ac:dyDescent="0.2"/>
    <row r="56" spans="1:22" s="20" customFormat="1" ht="35.25" x14ac:dyDescent="0.25">
      <c r="A56" s="411">
        <f>COUNTIF(A6:A54,"*")</f>
        <v>6</v>
      </c>
      <c r="B56" s="19"/>
      <c r="D56" s="18"/>
      <c r="E56" s="18"/>
      <c r="F56" s="18"/>
      <c r="H56" s="21"/>
      <c r="I56" s="18"/>
      <c r="J56" s="18"/>
      <c r="L56" s="22"/>
      <c r="M56" s="22"/>
      <c r="N56" s="411">
        <f>COUNTIF(N6:N54,"*")</f>
        <v>24</v>
      </c>
      <c r="P56" s="23"/>
      <c r="Q56" s="23"/>
      <c r="V56" s="621">
        <f>AVERAGE(V6:V54)</f>
        <v>0.86608695652173917</v>
      </c>
    </row>
    <row r="57" spans="1:22" s="76" customFormat="1" ht="27.75" customHeight="1" x14ac:dyDescent="0.2">
      <c r="A57" s="168" t="s">
        <v>2381</v>
      </c>
      <c r="B57" s="168"/>
      <c r="H57" s="412"/>
      <c r="I57" s="168"/>
      <c r="J57" s="168"/>
      <c r="L57" s="413"/>
      <c r="N57" s="168" t="s">
        <v>2382</v>
      </c>
      <c r="V57" s="497"/>
    </row>
    <row r="58" spans="1:22" s="80" customFormat="1" ht="22.5" customHeight="1" x14ac:dyDescent="0.25">
      <c r="A58" s="328"/>
      <c r="B58" s="328"/>
      <c r="C58" s="328"/>
      <c r="D58" s="328"/>
      <c r="E58" s="309"/>
      <c r="F58" s="328"/>
      <c r="G58" s="328"/>
      <c r="H58" s="328"/>
      <c r="I58" s="328"/>
      <c r="J58" s="328"/>
      <c r="K58" s="112"/>
      <c r="L58" s="112"/>
      <c r="M58" s="326"/>
      <c r="O58" s="327"/>
      <c r="P58" s="327"/>
      <c r="Q58" s="327"/>
      <c r="R58" s="327"/>
      <c r="S58" s="327"/>
      <c r="T58" s="327"/>
      <c r="U58" s="327"/>
      <c r="V58" s="617"/>
    </row>
    <row r="59" spans="1:22" s="80" customFormat="1" ht="22.5" customHeight="1" x14ac:dyDescent="0.25">
      <c r="A59" s="328"/>
      <c r="B59" s="328"/>
      <c r="C59" s="328"/>
      <c r="D59" s="328"/>
      <c r="E59" s="309"/>
      <c r="F59" s="328"/>
      <c r="G59" s="328"/>
      <c r="H59" s="328"/>
      <c r="I59" s="328"/>
      <c r="J59" s="328"/>
      <c r="K59" s="112"/>
      <c r="L59" s="112"/>
      <c r="M59" s="326"/>
      <c r="O59" s="327"/>
      <c r="P59" s="327"/>
      <c r="Q59" s="327"/>
      <c r="R59" s="327"/>
      <c r="S59" s="327"/>
      <c r="T59" s="327"/>
      <c r="U59" s="327"/>
      <c r="V59" s="617"/>
    </row>
    <row r="60" spans="1:22" s="80" customFormat="1" ht="15" x14ac:dyDescent="0.25">
      <c r="D60" s="309"/>
      <c r="E60" s="309"/>
      <c r="F60" s="309"/>
      <c r="G60" s="309"/>
      <c r="H60" s="309"/>
      <c r="I60" s="330"/>
      <c r="J60" s="308"/>
      <c r="K60" s="308"/>
      <c r="L60" s="95"/>
      <c r="M60" s="97"/>
      <c r="O60" s="331"/>
      <c r="P60" s="98"/>
      <c r="Q60" s="98"/>
      <c r="R60" s="98"/>
      <c r="S60" s="98"/>
      <c r="T60" s="98"/>
      <c r="V60" s="617"/>
    </row>
    <row r="61" spans="1:22" ht="15" x14ac:dyDescent="0.25">
      <c r="P61" s="332"/>
      <c r="Q61" s="332"/>
      <c r="R61" s="332"/>
      <c r="S61" s="332"/>
      <c r="T61" s="333"/>
      <c r="U61" s="334"/>
      <c r="V61" s="618"/>
    </row>
    <row r="62" spans="1:22" ht="15" x14ac:dyDescent="0.25">
      <c r="P62" s="332"/>
      <c r="Q62" s="332"/>
      <c r="R62" s="332"/>
      <c r="S62" s="332"/>
      <c r="T62" s="333"/>
      <c r="U62" s="334"/>
      <c r="V62" s="618"/>
    </row>
  </sheetData>
  <mergeCells count="191">
    <mergeCell ref="D11:D12"/>
    <mergeCell ref="E11:E12"/>
    <mergeCell ref="Q11:Q13"/>
    <mergeCell ref="A1:B2"/>
    <mergeCell ref="C1:T1"/>
    <mergeCell ref="C2:T2"/>
    <mergeCell ref="A3:E3"/>
    <mergeCell ref="F3:U3"/>
    <mergeCell ref="A4:B4"/>
    <mergeCell ref="C4:C5"/>
    <mergeCell ref="D4:F4"/>
    <mergeCell ref="G4:G5"/>
    <mergeCell ref="H4:H5"/>
    <mergeCell ref="O4:O5"/>
    <mergeCell ref="P4:Q4"/>
    <mergeCell ref="R4:R5"/>
    <mergeCell ref="S4:S5"/>
    <mergeCell ref="T4:T5"/>
    <mergeCell ref="U4:U5"/>
    <mergeCell ref="I4:I5"/>
    <mergeCell ref="J4:J5"/>
    <mergeCell ref="K4:K5"/>
    <mergeCell ref="L4:L5"/>
    <mergeCell ref="M4:M5"/>
    <mergeCell ref="E7:E9"/>
    <mergeCell ref="F7:F10"/>
    <mergeCell ref="K7:K10"/>
    <mergeCell ref="R7:R9"/>
    <mergeCell ref="J6:J13"/>
    <mergeCell ref="L6:L13"/>
    <mergeCell ref="M6:M13"/>
    <mergeCell ref="N6:N10"/>
    <mergeCell ref="P6:P10"/>
    <mergeCell ref="Q6:Q10"/>
    <mergeCell ref="K11:K13"/>
    <mergeCell ref="N11:N13"/>
    <mergeCell ref="O11:O13"/>
    <mergeCell ref="P11:P13"/>
    <mergeCell ref="G6:G13"/>
    <mergeCell ref="H6:H13"/>
    <mergeCell ref="I6:I13"/>
    <mergeCell ref="R11:R13"/>
    <mergeCell ref="N4:N5"/>
    <mergeCell ref="S11:S13"/>
    <mergeCell ref="T11:T13"/>
    <mergeCell ref="U11:U13"/>
    <mergeCell ref="A14:A26"/>
    <mergeCell ref="B14:B26"/>
    <mergeCell ref="C14:C26"/>
    <mergeCell ref="D14:D21"/>
    <mergeCell ref="E14:E21"/>
    <mergeCell ref="A6:A13"/>
    <mergeCell ref="B6:B13"/>
    <mergeCell ref="C6:C13"/>
    <mergeCell ref="S14:S18"/>
    <mergeCell ref="D22:D24"/>
    <mergeCell ref="E22:E24"/>
    <mergeCell ref="F22:F24"/>
    <mergeCell ref="K23:K24"/>
    <mergeCell ref="N23:N24"/>
    <mergeCell ref="P23:P24"/>
    <mergeCell ref="Q23:Q24"/>
    <mergeCell ref="L14:L26"/>
    <mergeCell ref="M14:M26"/>
    <mergeCell ref="S6:S10"/>
    <mergeCell ref="D7:D9"/>
    <mergeCell ref="N14:N18"/>
    <mergeCell ref="P14:P18"/>
    <mergeCell ref="Q14:Q18"/>
    <mergeCell ref="R14:R18"/>
    <mergeCell ref="R23:R24"/>
    <mergeCell ref="F14:F21"/>
    <mergeCell ref="G14:G26"/>
    <mergeCell ref="H14:H26"/>
    <mergeCell ref="I14:I26"/>
    <mergeCell ref="J14:J26"/>
    <mergeCell ref="K14:K21"/>
    <mergeCell ref="A27:A46"/>
    <mergeCell ref="S23:S24"/>
    <mergeCell ref="Q27:Q31"/>
    <mergeCell ref="R27:R31"/>
    <mergeCell ref="S27:S31"/>
    <mergeCell ref="L33:L46"/>
    <mergeCell ref="K25:K26"/>
    <mergeCell ref="N25:N26"/>
    <mergeCell ref="P25:P26"/>
    <mergeCell ref="Q25:Q26"/>
    <mergeCell ref="R25:R26"/>
    <mergeCell ref="S25:S26"/>
    <mergeCell ref="P27:P31"/>
    <mergeCell ref="M33:M46"/>
    <mergeCell ref="K34:K36"/>
    <mergeCell ref="D37:D46"/>
    <mergeCell ref="E37:E46"/>
    <mergeCell ref="F37:F46"/>
    <mergeCell ref="K37:K45"/>
    <mergeCell ref="F33:F36"/>
    <mergeCell ref="G33:G46"/>
    <mergeCell ref="H33:H46"/>
    <mergeCell ref="I33:I46"/>
    <mergeCell ref="J33:J46"/>
    <mergeCell ref="J27:J32"/>
    <mergeCell ref="K27:K31"/>
    <mergeCell ref="L27:L32"/>
    <mergeCell ref="M27:M32"/>
    <mergeCell ref="N27:N31"/>
    <mergeCell ref="B27:B32"/>
    <mergeCell ref="C27:C32"/>
    <mergeCell ref="N42:N45"/>
    <mergeCell ref="P42:P45"/>
    <mergeCell ref="D27:D31"/>
    <mergeCell ref="E27:E31"/>
    <mergeCell ref="F27:F31"/>
    <mergeCell ref="G27:G32"/>
    <mergeCell ref="H27:H32"/>
    <mergeCell ref="I27:I32"/>
    <mergeCell ref="B33:B46"/>
    <mergeCell ref="C33:C46"/>
    <mergeCell ref="D33:D36"/>
    <mergeCell ref="E33:E36"/>
    <mergeCell ref="N37:N41"/>
    <mergeCell ref="P37:P41"/>
    <mergeCell ref="Q37:Q41"/>
    <mergeCell ref="R37:R41"/>
    <mergeCell ref="S37:S41"/>
    <mergeCell ref="M47:M48"/>
    <mergeCell ref="O47:O48"/>
    <mergeCell ref="P47:P48"/>
    <mergeCell ref="Q47:Q48"/>
    <mergeCell ref="D49:D50"/>
    <mergeCell ref="E49:E50"/>
    <mergeCell ref="F49:F50"/>
    <mergeCell ref="G47:G48"/>
    <mergeCell ref="H47:H48"/>
    <mergeCell ref="I47:I48"/>
    <mergeCell ref="Q42:Q45"/>
    <mergeCell ref="R42:R45"/>
    <mergeCell ref="S42:S45"/>
    <mergeCell ref="J47:J48"/>
    <mergeCell ref="K47:K48"/>
    <mergeCell ref="L47:L48"/>
    <mergeCell ref="Q49:Q50"/>
    <mergeCell ref="A47:A48"/>
    <mergeCell ref="B47:B48"/>
    <mergeCell ref="C47:C48"/>
    <mergeCell ref="D47:D48"/>
    <mergeCell ref="E47:E48"/>
    <mergeCell ref="F47:F48"/>
    <mergeCell ref="M49:M50"/>
    <mergeCell ref="O49:O50"/>
    <mergeCell ref="P49:P50"/>
    <mergeCell ref="J49:J50"/>
    <mergeCell ref="K49:K50"/>
    <mergeCell ref="L49:L50"/>
    <mergeCell ref="A49:A50"/>
    <mergeCell ref="B49:B50"/>
    <mergeCell ref="C49:C50"/>
    <mergeCell ref="A51:A54"/>
    <mergeCell ref="B51:B54"/>
    <mergeCell ref="C51:C54"/>
    <mergeCell ref="D51:D52"/>
    <mergeCell ref="G51:G54"/>
    <mergeCell ref="H51:H54"/>
    <mergeCell ref="G49:G50"/>
    <mergeCell ref="H49:H50"/>
    <mergeCell ref="I49:I50"/>
    <mergeCell ref="D53:D54"/>
    <mergeCell ref="T51:T54"/>
    <mergeCell ref="I51:I54"/>
    <mergeCell ref="J51:J54"/>
    <mergeCell ref="K51:K54"/>
    <mergeCell ref="L51:L54"/>
    <mergeCell ref="M51:M54"/>
    <mergeCell ref="N51:N52"/>
    <mergeCell ref="U51:U52"/>
    <mergeCell ref="U53:U54"/>
    <mergeCell ref="N53:N54"/>
    <mergeCell ref="O51:O54"/>
    <mergeCell ref="P51:P54"/>
    <mergeCell ref="Q51:Q54"/>
    <mergeCell ref="R51:R54"/>
    <mergeCell ref="S51:S54"/>
    <mergeCell ref="V6:V10"/>
    <mergeCell ref="V11:V13"/>
    <mergeCell ref="V14:V18"/>
    <mergeCell ref="V23:V24"/>
    <mergeCell ref="V25:V26"/>
    <mergeCell ref="V27:V31"/>
    <mergeCell ref="V37:V41"/>
    <mergeCell ref="V42:V45"/>
    <mergeCell ref="V51:V5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39"/>
  <sheetViews>
    <sheetView showGridLines="0" zoomScaleNormal="100" workbookViewId="0"/>
  </sheetViews>
  <sheetFormatPr baseColWidth="10" defaultRowHeight="15" x14ac:dyDescent="0.25"/>
  <cols>
    <col min="1" max="1" width="3.85546875" style="5" customWidth="1"/>
    <col min="2" max="4" width="37.140625" style="5" customWidth="1"/>
    <col min="5" max="5" width="4.28515625" style="5" customWidth="1"/>
    <col min="6" max="16384" width="11.42578125" style="5"/>
  </cols>
  <sheetData>
    <row r="1" spans="1:5" ht="47.25" customHeight="1" x14ac:dyDescent="0.25">
      <c r="A1" s="1"/>
      <c r="B1" s="855" t="str">
        <f>Contenido!$B$1</f>
        <v xml:space="preserve">INFORME DE SEGUIMIENTO 
ADMINISTRACIÓN DE RIESGOS </v>
      </c>
      <c r="C1" s="855"/>
      <c r="D1" s="856"/>
      <c r="E1" s="1"/>
    </row>
    <row r="2" spans="1:5" ht="36.75" customHeight="1" x14ac:dyDescent="0.25">
      <c r="A2" s="1"/>
      <c r="B2" s="857" t="str">
        <f>Contenido!$B$2</f>
        <v xml:space="preserve">JUNIO 2018 - JUNIO 2019 </v>
      </c>
      <c r="C2" s="857"/>
      <c r="D2" s="858"/>
      <c r="E2" s="1"/>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863" t="s">
        <v>50</v>
      </c>
      <c r="C12" s="863"/>
      <c r="D12" s="863"/>
      <c r="E12" s="1"/>
    </row>
    <row r="13" spans="1:5" ht="5.25" customHeight="1" x14ac:dyDescent="0.25">
      <c r="A13" s="1"/>
      <c r="B13" s="1"/>
      <c r="C13" s="1"/>
      <c r="D13" s="1"/>
      <c r="E13" s="1"/>
    </row>
    <row r="14" spans="1:5" ht="74.25" customHeight="1" x14ac:dyDescent="0.25">
      <c r="A14" s="1"/>
      <c r="B14" s="870" t="s">
        <v>3037</v>
      </c>
      <c r="C14" s="871"/>
      <c r="D14" s="87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row r="27" spans="1:5" x14ac:dyDescent="0.25">
      <c r="A27" s="1"/>
      <c r="B27" s="1"/>
      <c r="C27" s="1"/>
      <c r="D27" s="1"/>
      <c r="E27" s="1"/>
    </row>
    <row r="28" spans="1:5" x14ac:dyDescent="0.25">
      <c r="A28" s="1"/>
      <c r="B28" s="1"/>
      <c r="C28" s="1"/>
      <c r="D28" s="1"/>
      <c r="E28" s="1"/>
    </row>
    <row r="29" spans="1:5" x14ac:dyDescent="0.25">
      <c r="A29" s="1"/>
      <c r="B29" s="1"/>
      <c r="C29" s="1"/>
      <c r="D29" s="1"/>
      <c r="E29" s="1"/>
    </row>
    <row r="30" spans="1:5" x14ac:dyDescent="0.25">
      <c r="A30" s="1"/>
      <c r="B30" s="1"/>
      <c r="C30" s="1"/>
      <c r="D30" s="1"/>
      <c r="E30" s="1"/>
    </row>
    <row r="31" spans="1:5" x14ac:dyDescent="0.25">
      <c r="A31" s="1"/>
      <c r="B31" s="1"/>
      <c r="C31" s="1"/>
      <c r="D31" s="1"/>
      <c r="E31" s="1"/>
    </row>
    <row r="32" spans="1:5" x14ac:dyDescent="0.25">
      <c r="A32" s="1"/>
      <c r="B32" s="1"/>
      <c r="C32" s="1"/>
      <c r="D32" s="1"/>
      <c r="E32" s="1"/>
    </row>
    <row r="33" spans="1:5"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sheetData>
  <sheetProtection algorithmName="SHA-512" hashValue="7SriBGcnyNc2wNp5O7iGy3wh0sm1ay7YsvjtB3QAOAazSZaZQFYTzca6bvIXGd362TbsIIqGb8+S990zTE/1Wg==" saltValue="eAoWvBZohP3z31HdIWqYJw==" spinCount="100000" sheet="1" objects="1" scenarios="1"/>
  <mergeCells count="4">
    <mergeCell ref="B1:D1"/>
    <mergeCell ref="B2:D2"/>
    <mergeCell ref="B12:D12"/>
    <mergeCell ref="B14:D14"/>
  </mergeCells>
  <pageMargins left="0.7" right="0.7" top="0.75" bottom="0.75" header="0.3" footer="0.3"/>
  <pageSetup scale="75"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topLeftCell="A8" zoomScale="70" zoomScaleNormal="70" workbookViewId="0">
      <selection activeCell="A3" sqref="A3:U17"/>
    </sheetView>
  </sheetViews>
  <sheetFormatPr baseColWidth="10" defaultColWidth="30.140625" defaultRowHeight="12.75" x14ac:dyDescent="0.2"/>
  <cols>
    <col min="1" max="1" width="39.140625" style="110" customWidth="1"/>
    <col min="2" max="2" width="47.42578125" style="110" customWidth="1"/>
    <col min="3" max="7" width="30.140625" style="99"/>
    <col min="8" max="8" width="6.28515625" style="114" customWidth="1"/>
    <col min="9" max="9" width="8.85546875" style="110" customWidth="1"/>
    <col min="10" max="10" width="8.28515625" style="110" customWidth="1"/>
    <col min="11" max="11" width="31.28515625" style="110" customWidth="1"/>
    <col min="12" max="12" width="8.85546875" style="109" customWidth="1"/>
    <col min="13" max="13" width="7.140625" style="99" customWidth="1"/>
    <col min="14" max="14" width="30.140625" style="110"/>
    <col min="15" max="15" width="30.140625" style="99"/>
    <col min="16" max="17" width="13.28515625" style="45" customWidth="1"/>
    <col min="18" max="19" width="30.140625" style="99"/>
    <col min="20" max="20" width="19" style="99" bestFit="1" customWidth="1"/>
    <col min="21" max="16384" width="30.140625" style="99"/>
  </cols>
  <sheetData>
    <row r="1" spans="1:21" ht="33.75" customHeight="1" x14ac:dyDescent="0.2">
      <c r="A1" s="1106"/>
      <c r="B1" s="1107"/>
      <c r="C1" s="1056" t="s">
        <v>55</v>
      </c>
      <c r="D1" s="1056"/>
      <c r="E1" s="1056"/>
      <c r="F1" s="1056"/>
      <c r="G1" s="1056"/>
      <c r="H1" s="1056"/>
      <c r="I1" s="1056"/>
      <c r="J1" s="1056"/>
      <c r="K1" s="1056"/>
      <c r="L1" s="1056"/>
      <c r="M1" s="1056"/>
      <c r="N1" s="1056"/>
      <c r="O1" s="1056"/>
      <c r="P1" s="1056"/>
      <c r="Q1" s="1056"/>
      <c r="R1" s="1056"/>
      <c r="S1" s="1056"/>
      <c r="T1" s="1056"/>
      <c r="U1" s="79" t="s">
        <v>56</v>
      </c>
    </row>
    <row r="2" spans="1:21" ht="33.75" customHeight="1" x14ac:dyDescent="0.2">
      <c r="A2" s="1108"/>
      <c r="B2" s="1109"/>
      <c r="C2" s="977" t="s">
        <v>57</v>
      </c>
      <c r="D2" s="977"/>
      <c r="E2" s="977"/>
      <c r="F2" s="977"/>
      <c r="G2" s="977"/>
      <c r="H2" s="977"/>
      <c r="I2" s="977"/>
      <c r="J2" s="977"/>
      <c r="K2" s="977"/>
      <c r="L2" s="977"/>
      <c r="M2" s="977"/>
      <c r="N2" s="977"/>
      <c r="O2" s="977"/>
      <c r="P2" s="977"/>
      <c r="Q2" s="977"/>
      <c r="R2" s="977"/>
      <c r="S2" s="977"/>
      <c r="T2" s="977"/>
      <c r="U2" s="82" t="s">
        <v>58</v>
      </c>
    </row>
    <row r="3" spans="1:21" ht="13.5" thickBot="1" x14ac:dyDescent="0.25">
      <c r="A3" s="1110" t="s">
        <v>1736</v>
      </c>
      <c r="B3" s="1110"/>
      <c r="C3" s="1110"/>
      <c r="D3" s="1110"/>
      <c r="E3" s="1110"/>
      <c r="F3" s="1110" t="s">
        <v>1737</v>
      </c>
      <c r="G3" s="1110"/>
      <c r="H3" s="1110"/>
      <c r="I3" s="1110"/>
      <c r="J3" s="1110"/>
      <c r="K3" s="1110"/>
      <c r="L3" s="1110"/>
      <c r="M3" s="1110"/>
      <c r="N3" s="1110"/>
      <c r="O3" s="1110"/>
      <c r="P3" s="1110"/>
      <c r="Q3" s="1110"/>
      <c r="R3" s="1110"/>
      <c r="S3" s="1110"/>
      <c r="T3" s="1110"/>
      <c r="U3" s="1111"/>
    </row>
    <row r="4" spans="1:21" s="46" customFormat="1" x14ac:dyDescent="0.2">
      <c r="A4" s="1022" t="s">
        <v>377</v>
      </c>
      <c r="B4" s="1022"/>
      <c r="C4" s="1022" t="s">
        <v>378</v>
      </c>
      <c r="D4" s="1022" t="s">
        <v>379</v>
      </c>
      <c r="E4" s="1022"/>
      <c r="F4" s="1022"/>
      <c r="G4" s="1022" t="s">
        <v>174</v>
      </c>
      <c r="H4" s="1024" t="s">
        <v>65</v>
      </c>
      <c r="I4" s="1024" t="s">
        <v>66</v>
      </c>
      <c r="J4" s="1024" t="s">
        <v>67</v>
      </c>
      <c r="K4" s="1022" t="s">
        <v>68</v>
      </c>
      <c r="L4" s="1024" t="s">
        <v>69</v>
      </c>
      <c r="M4" s="1024" t="s">
        <v>70</v>
      </c>
      <c r="N4" s="1022" t="s">
        <v>71</v>
      </c>
      <c r="O4" s="1022" t="s">
        <v>72</v>
      </c>
      <c r="P4" s="1022" t="s">
        <v>73</v>
      </c>
      <c r="Q4" s="1022"/>
      <c r="R4" s="1022" t="s">
        <v>74</v>
      </c>
      <c r="S4" s="1022" t="s">
        <v>75</v>
      </c>
      <c r="T4" s="1031" t="s">
        <v>76</v>
      </c>
      <c r="U4" s="1022" t="s">
        <v>77</v>
      </c>
    </row>
    <row r="5" spans="1:21" s="46" customFormat="1" ht="25.5" x14ac:dyDescent="0.2">
      <c r="A5" s="47" t="s">
        <v>175</v>
      </c>
      <c r="B5" s="47" t="s">
        <v>176</v>
      </c>
      <c r="C5" s="1023"/>
      <c r="D5" s="48" t="s">
        <v>177</v>
      </c>
      <c r="E5" s="48" t="s">
        <v>178</v>
      </c>
      <c r="F5" s="48" t="s">
        <v>179</v>
      </c>
      <c r="G5" s="1023"/>
      <c r="H5" s="1025"/>
      <c r="I5" s="1025"/>
      <c r="J5" s="1025"/>
      <c r="K5" s="1023"/>
      <c r="L5" s="1025"/>
      <c r="M5" s="1025"/>
      <c r="N5" s="1023"/>
      <c r="O5" s="1023"/>
      <c r="P5" s="47" t="s">
        <v>82</v>
      </c>
      <c r="Q5" s="47" t="s">
        <v>83</v>
      </c>
      <c r="R5" s="1023"/>
      <c r="S5" s="1023"/>
      <c r="T5" s="1032"/>
      <c r="U5" s="1023"/>
    </row>
    <row r="6" spans="1:21" ht="127.5" x14ac:dyDescent="0.2">
      <c r="A6" s="1009" t="s">
        <v>1738</v>
      </c>
      <c r="B6" s="1009" t="s">
        <v>1739</v>
      </c>
      <c r="C6" s="1009" t="s">
        <v>1740</v>
      </c>
      <c r="D6" s="1009" t="s">
        <v>1741</v>
      </c>
      <c r="E6" s="1009" t="s">
        <v>1742</v>
      </c>
      <c r="F6" s="1009" t="s">
        <v>1743</v>
      </c>
      <c r="G6" s="1009" t="s">
        <v>1744</v>
      </c>
      <c r="H6" s="1072" t="s">
        <v>91</v>
      </c>
      <c r="I6" s="1072" t="s">
        <v>92</v>
      </c>
      <c r="J6" s="1035" t="s">
        <v>187</v>
      </c>
      <c r="K6" s="1009" t="s">
        <v>1745</v>
      </c>
      <c r="L6" s="1035" t="s">
        <v>187</v>
      </c>
      <c r="M6" s="1072" t="s">
        <v>1746</v>
      </c>
      <c r="N6" s="65" t="s">
        <v>1747</v>
      </c>
      <c r="O6" s="66" t="s">
        <v>1748</v>
      </c>
      <c r="P6" s="335">
        <v>43313</v>
      </c>
      <c r="Q6" s="335">
        <v>43403</v>
      </c>
      <c r="R6" s="49" t="s">
        <v>1749</v>
      </c>
      <c r="S6" s="61">
        <v>1</v>
      </c>
      <c r="T6" s="604">
        <v>1</v>
      </c>
      <c r="U6" s="606" t="s">
        <v>2968</v>
      </c>
    </row>
    <row r="7" spans="1:21" ht="76.5" x14ac:dyDescent="0.2">
      <c r="A7" s="1010"/>
      <c r="B7" s="1010"/>
      <c r="C7" s="1010"/>
      <c r="D7" s="1010"/>
      <c r="E7" s="1010"/>
      <c r="F7" s="1010"/>
      <c r="G7" s="1010"/>
      <c r="H7" s="1083"/>
      <c r="I7" s="1083"/>
      <c r="J7" s="1035"/>
      <c r="K7" s="1010"/>
      <c r="L7" s="1035"/>
      <c r="M7" s="1083"/>
      <c r="N7" s="65" t="s">
        <v>1750</v>
      </c>
      <c r="O7" s="336" t="s">
        <v>1751</v>
      </c>
      <c r="P7" s="335">
        <v>43374</v>
      </c>
      <c r="Q7" s="335">
        <v>43646</v>
      </c>
      <c r="R7" s="49" t="s">
        <v>1752</v>
      </c>
      <c r="S7" s="49" t="s">
        <v>1753</v>
      </c>
      <c r="T7" s="598">
        <v>1</v>
      </c>
      <c r="U7" s="606" t="s">
        <v>2969</v>
      </c>
    </row>
    <row r="8" spans="1:21" ht="62.25" customHeight="1" x14ac:dyDescent="0.2">
      <c r="A8" s="1009" t="s">
        <v>1754</v>
      </c>
      <c r="B8" s="1009" t="s">
        <v>1755</v>
      </c>
      <c r="C8" s="1009" t="s">
        <v>1756</v>
      </c>
      <c r="D8" s="1009" t="s">
        <v>1757</v>
      </c>
      <c r="E8" s="1009" t="s">
        <v>1758</v>
      </c>
      <c r="F8" s="1009" t="s">
        <v>1759</v>
      </c>
      <c r="G8" s="1009" t="s">
        <v>1760</v>
      </c>
      <c r="H8" s="1072" t="s">
        <v>91</v>
      </c>
      <c r="I8" s="1072" t="s">
        <v>92</v>
      </c>
      <c r="J8" s="1035" t="s">
        <v>187</v>
      </c>
      <c r="K8" s="1009" t="s">
        <v>1761</v>
      </c>
      <c r="L8" s="1035" t="s">
        <v>187</v>
      </c>
      <c r="M8" s="1072" t="s">
        <v>1746</v>
      </c>
      <c r="N8" s="65" t="s">
        <v>1762</v>
      </c>
      <c r="O8" s="66" t="s">
        <v>1763</v>
      </c>
      <c r="P8" s="335">
        <v>43344</v>
      </c>
      <c r="Q8" s="335">
        <v>43434</v>
      </c>
      <c r="R8" s="1112" t="s">
        <v>1764</v>
      </c>
      <c r="S8" s="1034" t="s">
        <v>1765</v>
      </c>
      <c r="T8" s="1430">
        <v>0.9</v>
      </c>
      <c r="U8" s="1009" t="s">
        <v>2970</v>
      </c>
    </row>
    <row r="9" spans="1:21" ht="62.25" customHeight="1" x14ac:dyDescent="0.2">
      <c r="A9" s="1010"/>
      <c r="B9" s="1010"/>
      <c r="C9" s="1010"/>
      <c r="D9" s="1010"/>
      <c r="E9" s="1010"/>
      <c r="F9" s="1010"/>
      <c r="G9" s="1010"/>
      <c r="H9" s="1083"/>
      <c r="I9" s="1083"/>
      <c r="J9" s="1035"/>
      <c r="K9" s="1010"/>
      <c r="L9" s="1035"/>
      <c r="M9" s="1083"/>
      <c r="N9" s="65" t="s">
        <v>1766</v>
      </c>
      <c r="O9" s="66" t="s">
        <v>1767</v>
      </c>
      <c r="P9" s="335">
        <v>43374</v>
      </c>
      <c r="Q9" s="335">
        <v>43405</v>
      </c>
      <c r="R9" s="1113"/>
      <c r="S9" s="1015"/>
      <c r="T9" s="1431"/>
      <c r="U9" s="1011"/>
    </row>
    <row r="10" spans="1:21" ht="63.75" x14ac:dyDescent="0.2">
      <c r="A10" s="1009" t="s">
        <v>1768</v>
      </c>
      <c r="B10" s="1009" t="s">
        <v>1769</v>
      </c>
      <c r="C10" s="1009" t="s">
        <v>1770</v>
      </c>
      <c r="D10" s="1009" t="s">
        <v>1771</v>
      </c>
      <c r="E10" s="1009" t="s">
        <v>1772</v>
      </c>
      <c r="F10" s="1009" t="s">
        <v>1773</v>
      </c>
      <c r="G10" s="1009" t="s">
        <v>1774</v>
      </c>
      <c r="H10" s="1072" t="s">
        <v>91</v>
      </c>
      <c r="I10" s="1072" t="s">
        <v>215</v>
      </c>
      <c r="J10" s="1072" t="s">
        <v>216</v>
      </c>
      <c r="K10" s="1009" t="s">
        <v>1775</v>
      </c>
      <c r="L10" s="1072" t="s">
        <v>216</v>
      </c>
      <c r="M10" s="1072" t="s">
        <v>1776</v>
      </c>
      <c r="N10" s="65" t="s">
        <v>1777</v>
      </c>
      <c r="O10" s="336" t="s">
        <v>1778</v>
      </c>
      <c r="P10" s="335">
        <v>43252</v>
      </c>
      <c r="Q10" s="335">
        <v>43403</v>
      </c>
      <c r="R10" s="102" t="s">
        <v>1779</v>
      </c>
      <c r="S10" s="61">
        <v>1</v>
      </c>
      <c r="T10" s="598">
        <v>1</v>
      </c>
      <c r="U10" s="606" t="s">
        <v>2971</v>
      </c>
    </row>
    <row r="11" spans="1:21" ht="63.75" x14ac:dyDescent="0.2">
      <c r="A11" s="1010"/>
      <c r="B11" s="1010"/>
      <c r="C11" s="1010"/>
      <c r="D11" s="1010"/>
      <c r="E11" s="1010"/>
      <c r="F11" s="1010"/>
      <c r="G11" s="1010"/>
      <c r="H11" s="1083"/>
      <c r="I11" s="1083"/>
      <c r="J11" s="1083"/>
      <c r="K11" s="1010"/>
      <c r="L11" s="1083"/>
      <c r="M11" s="1083"/>
      <c r="N11" s="65" t="s">
        <v>1780</v>
      </c>
      <c r="O11" s="336" t="s">
        <v>1778</v>
      </c>
      <c r="P11" s="335">
        <v>43374</v>
      </c>
      <c r="Q11" s="335">
        <v>43495</v>
      </c>
      <c r="R11" s="102" t="s">
        <v>1781</v>
      </c>
      <c r="S11" s="61">
        <v>1</v>
      </c>
      <c r="T11" s="598">
        <v>0.6</v>
      </c>
      <c r="U11" s="606" t="s">
        <v>2972</v>
      </c>
    </row>
    <row r="12" spans="1:21" ht="102" x14ac:dyDescent="0.2">
      <c r="A12" s="1010"/>
      <c r="B12" s="1010"/>
      <c r="C12" s="1010"/>
      <c r="D12" s="1010"/>
      <c r="E12" s="1010"/>
      <c r="F12" s="1010"/>
      <c r="G12" s="1010"/>
      <c r="H12" s="1083"/>
      <c r="I12" s="1083"/>
      <c r="J12" s="1083"/>
      <c r="K12" s="1010"/>
      <c r="L12" s="1083"/>
      <c r="M12" s="1083"/>
      <c r="N12" s="65" t="s">
        <v>1782</v>
      </c>
      <c r="O12" s="102" t="s">
        <v>1783</v>
      </c>
      <c r="P12" s="335">
        <v>43497</v>
      </c>
      <c r="Q12" s="335">
        <v>43554</v>
      </c>
      <c r="R12" s="66" t="s">
        <v>1784</v>
      </c>
      <c r="S12" s="61" t="s">
        <v>1785</v>
      </c>
      <c r="T12" s="598"/>
      <c r="U12" s="606" t="s">
        <v>2973</v>
      </c>
    </row>
    <row r="13" spans="1:21" ht="102" customHeight="1" x14ac:dyDescent="0.2">
      <c r="A13" s="1010"/>
      <c r="B13" s="1010"/>
      <c r="C13" s="1010"/>
      <c r="D13" s="1010"/>
      <c r="E13" s="1010"/>
      <c r="F13" s="1010"/>
      <c r="G13" s="1010"/>
      <c r="H13" s="1083"/>
      <c r="I13" s="1083"/>
      <c r="J13" s="1083"/>
      <c r="K13" s="1010"/>
      <c r="L13" s="1083"/>
      <c r="M13" s="1083"/>
      <c r="N13" s="65" t="s">
        <v>1786</v>
      </c>
      <c r="O13" s="102" t="s">
        <v>1778</v>
      </c>
      <c r="P13" s="335">
        <v>43525</v>
      </c>
      <c r="Q13" s="335">
        <v>43617</v>
      </c>
      <c r="R13" s="49" t="s">
        <v>1787</v>
      </c>
      <c r="S13" s="61">
        <v>1</v>
      </c>
      <c r="T13" s="598"/>
      <c r="U13" s="606" t="s">
        <v>2751</v>
      </c>
    </row>
    <row r="14" spans="1:21" ht="51" x14ac:dyDescent="0.2">
      <c r="A14" s="1045" t="s">
        <v>1788</v>
      </c>
      <c r="B14" s="1045" t="s">
        <v>1789</v>
      </c>
      <c r="C14" s="1045" t="s">
        <v>1790</v>
      </c>
      <c r="D14" s="1045" t="s">
        <v>1791</v>
      </c>
      <c r="E14" s="1045" t="s">
        <v>1792</v>
      </c>
      <c r="F14" s="1045" t="s">
        <v>1793</v>
      </c>
      <c r="G14" s="1045" t="s">
        <v>1794</v>
      </c>
      <c r="H14" s="1035" t="s">
        <v>91</v>
      </c>
      <c r="I14" s="1035" t="s">
        <v>92</v>
      </c>
      <c r="J14" s="1035" t="s">
        <v>187</v>
      </c>
      <c r="K14" s="1045" t="s">
        <v>1795</v>
      </c>
      <c r="L14" s="1035" t="s">
        <v>187</v>
      </c>
      <c r="M14" s="1035" t="s">
        <v>1796</v>
      </c>
      <c r="N14" s="65" t="s">
        <v>1797</v>
      </c>
      <c r="O14" s="336" t="s">
        <v>1798</v>
      </c>
      <c r="P14" s="335">
        <v>43344</v>
      </c>
      <c r="Q14" s="335">
        <v>43405</v>
      </c>
      <c r="R14" s="102" t="s">
        <v>1799</v>
      </c>
      <c r="S14" s="61">
        <v>1</v>
      </c>
      <c r="T14" s="598">
        <v>1</v>
      </c>
      <c r="U14" s="606" t="s">
        <v>2605</v>
      </c>
    </row>
    <row r="15" spans="1:21" ht="76.5" x14ac:dyDescent="0.2">
      <c r="A15" s="1045"/>
      <c r="B15" s="1045"/>
      <c r="C15" s="1045"/>
      <c r="D15" s="1045"/>
      <c r="E15" s="1045"/>
      <c r="F15" s="1045"/>
      <c r="G15" s="1045"/>
      <c r="H15" s="1035"/>
      <c r="I15" s="1035"/>
      <c r="J15" s="1035"/>
      <c r="K15" s="1045"/>
      <c r="L15" s="1035"/>
      <c r="M15" s="1035"/>
      <c r="N15" s="65" t="s">
        <v>1800</v>
      </c>
      <c r="O15" s="102" t="s">
        <v>1801</v>
      </c>
      <c r="P15" s="335">
        <v>43374</v>
      </c>
      <c r="Q15" s="335">
        <v>43405</v>
      </c>
      <c r="R15" s="102" t="s">
        <v>1802</v>
      </c>
      <c r="S15" s="61">
        <v>1</v>
      </c>
      <c r="T15" s="598">
        <v>1</v>
      </c>
      <c r="U15" s="606" t="s">
        <v>2605</v>
      </c>
    </row>
    <row r="16" spans="1:21" ht="63.75" x14ac:dyDescent="0.2">
      <c r="A16" s="1045"/>
      <c r="B16" s="1045"/>
      <c r="C16" s="1045"/>
      <c r="D16" s="1045"/>
      <c r="E16" s="1045"/>
      <c r="F16" s="1045"/>
      <c r="G16" s="1045"/>
      <c r="H16" s="1035"/>
      <c r="I16" s="1035"/>
      <c r="J16" s="1035"/>
      <c r="K16" s="1045"/>
      <c r="L16" s="1035"/>
      <c r="M16" s="1035"/>
      <c r="N16" s="65" t="s">
        <v>1803</v>
      </c>
      <c r="O16" s="102" t="s">
        <v>1804</v>
      </c>
      <c r="P16" s="335">
        <v>43434</v>
      </c>
      <c r="Q16" s="335">
        <v>43497</v>
      </c>
      <c r="R16" s="102" t="s">
        <v>1805</v>
      </c>
      <c r="S16" s="61">
        <v>1</v>
      </c>
      <c r="T16" s="598">
        <v>0.6</v>
      </c>
      <c r="U16" s="606" t="s">
        <v>2606</v>
      </c>
    </row>
    <row r="17" spans="1:21" ht="38.25" x14ac:dyDescent="0.2">
      <c r="A17" s="1045"/>
      <c r="B17" s="1045"/>
      <c r="C17" s="1045"/>
      <c r="D17" s="1045"/>
      <c r="E17" s="1045"/>
      <c r="F17" s="1045"/>
      <c r="G17" s="1045"/>
      <c r="H17" s="1035"/>
      <c r="I17" s="1035"/>
      <c r="J17" s="1035"/>
      <c r="K17" s="1045"/>
      <c r="L17" s="1035"/>
      <c r="M17" s="1035"/>
      <c r="N17" s="65" t="s">
        <v>1806</v>
      </c>
      <c r="O17" s="102" t="s">
        <v>1807</v>
      </c>
      <c r="P17" s="335">
        <v>43497</v>
      </c>
      <c r="Q17" s="335">
        <v>43646</v>
      </c>
      <c r="R17" s="336" t="s">
        <v>1808</v>
      </c>
      <c r="S17" s="49">
        <v>0</v>
      </c>
      <c r="T17" s="602">
        <v>1</v>
      </c>
      <c r="U17" s="606" t="s">
        <v>2607</v>
      </c>
    </row>
    <row r="18" spans="1:21" ht="18" customHeight="1" x14ac:dyDescent="0.25">
      <c r="A18" s="69"/>
      <c r="B18" s="69"/>
      <c r="C18" s="72"/>
      <c r="D18"/>
      <c r="E18"/>
      <c r="F18" s="72"/>
      <c r="G18" s="72"/>
      <c r="H18" s="148"/>
      <c r="I18" s="69"/>
      <c r="J18" s="69"/>
      <c r="K18" s="69"/>
      <c r="L18" s="337"/>
      <c r="M18" s="72"/>
      <c r="N18" s="69"/>
      <c r="O18" s="72"/>
      <c r="P18" s="73"/>
      <c r="Q18" s="73"/>
      <c r="R18" s="72"/>
      <c r="S18" s="72"/>
      <c r="T18" s="72"/>
      <c r="U18" s="72"/>
    </row>
    <row r="19" spans="1:21" ht="35.25" x14ac:dyDescent="0.2">
      <c r="A19" s="411">
        <f>COUNTIF(A6:A17,"*")</f>
        <v>4</v>
      </c>
      <c r="B19" s="19"/>
      <c r="C19" s="20"/>
      <c r="D19" s="18"/>
      <c r="E19" s="18"/>
      <c r="F19" s="18"/>
      <c r="G19" s="20"/>
      <c r="H19" s="21"/>
      <c r="I19" s="18"/>
      <c r="J19" s="18"/>
      <c r="K19" s="20"/>
      <c r="L19" s="22"/>
      <c r="M19" s="22"/>
      <c r="N19" s="411">
        <f>COUNTIF(N6:N17,"*")</f>
        <v>12</v>
      </c>
      <c r="O19" s="20"/>
      <c r="T19" s="620">
        <f>AVERAGE(T6:T17)</f>
        <v>0.89999999999999991</v>
      </c>
    </row>
    <row r="20" spans="1:21" x14ac:dyDescent="0.2">
      <c r="A20" s="168" t="s">
        <v>2381</v>
      </c>
      <c r="B20" s="168"/>
      <c r="C20" s="76"/>
      <c r="D20" s="76"/>
      <c r="E20" s="76"/>
      <c r="F20" s="76"/>
      <c r="G20" s="76"/>
      <c r="H20" s="412"/>
      <c r="I20" s="168"/>
      <c r="J20" s="168"/>
      <c r="K20" s="76"/>
      <c r="L20" s="413"/>
      <c r="M20" s="76"/>
      <c r="N20" s="168" t="s">
        <v>2382</v>
      </c>
      <c r="O20" s="76"/>
    </row>
  </sheetData>
  <mergeCells count="78">
    <mergeCell ref="A4:B4"/>
    <mergeCell ref="C4:C5"/>
    <mergeCell ref="D4:F4"/>
    <mergeCell ref="G4:G5"/>
    <mergeCell ref="H4:H5"/>
    <mergeCell ref="A1:B2"/>
    <mergeCell ref="C1:T1"/>
    <mergeCell ref="C2:T2"/>
    <mergeCell ref="A3:E3"/>
    <mergeCell ref="F3:U3"/>
    <mergeCell ref="F6:F7"/>
    <mergeCell ref="U4:U5"/>
    <mergeCell ref="I4:I5"/>
    <mergeCell ref="J4:J5"/>
    <mergeCell ref="K4:K5"/>
    <mergeCell ref="L4:L5"/>
    <mergeCell ref="M4:M5"/>
    <mergeCell ref="N4:N5"/>
    <mergeCell ref="O4:O5"/>
    <mergeCell ref="P4:Q4"/>
    <mergeCell ref="R4:R5"/>
    <mergeCell ref="S4:S5"/>
    <mergeCell ref="T4:T5"/>
    <mergeCell ref="M6:M7"/>
    <mergeCell ref="J6:J7"/>
    <mergeCell ref="K6:K7"/>
    <mergeCell ref="D8:D9"/>
    <mergeCell ref="E8:E9"/>
    <mergeCell ref="A6:A7"/>
    <mergeCell ref="B6:B7"/>
    <mergeCell ref="C6:C7"/>
    <mergeCell ref="D6:D7"/>
    <mergeCell ref="E6:E7"/>
    <mergeCell ref="L6:L7"/>
    <mergeCell ref="A10:A13"/>
    <mergeCell ref="B10:B13"/>
    <mergeCell ref="C10:C13"/>
    <mergeCell ref="D10:D13"/>
    <mergeCell ref="E10:E13"/>
    <mergeCell ref="F8:F9"/>
    <mergeCell ref="G8:G9"/>
    <mergeCell ref="H8:H9"/>
    <mergeCell ref="I8:I9"/>
    <mergeCell ref="G6:G7"/>
    <mergeCell ref="H6:H7"/>
    <mergeCell ref="I6:I7"/>
    <mergeCell ref="A8:A9"/>
    <mergeCell ref="B8:B9"/>
    <mergeCell ref="C8:C9"/>
    <mergeCell ref="A14:A17"/>
    <mergeCell ref="B14:B17"/>
    <mergeCell ref="C14:C17"/>
    <mergeCell ref="D14:D17"/>
    <mergeCell ref="E14:E17"/>
    <mergeCell ref="F14:F17"/>
    <mergeCell ref="G14:G17"/>
    <mergeCell ref="H14:H17"/>
    <mergeCell ref="I14:I17"/>
    <mergeCell ref="G10:G13"/>
    <mergeCell ref="H10:H13"/>
    <mergeCell ref="I10:I13"/>
    <mergeCell ref="F10:F13"/>
    <mergeCell ref="T8:T9"/>
    <mergeCell ref="U8:U9"/>
    <mergeCell ref="J14:J17"/>
    <mergeCell ref="K14:K17"/>
    <mergeCell ref="L14:L17"/>
    <mergeCell ref="M14:M17"/>
    <mergeCell ref="J8:J9"/>
    <mergeCell ref="K8:K9"/>
    <mergeCell ref="L8:L9"/>
    <mergeCell ref="M8:M9"/>
    <mergeCell ref="M10:M13"/>
    <mergeCell ref="J10:J13"/>
    <mergeCell ref="K10:K13"/>
    <mergeCell ref="L10:L13"/>
    <mergeCell ref="R8:R9"/>
    <mergeCell ref="S8:S9"/>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44"/>
  <sheetViews>
    <sheetView showGridLines="0" zoomScale="70" zoomScaleNormal="70" workbookViewId="0">
      <selection activeCell="N16" sqref="N16:N18"/>
    </sheetView>
  </sheetViews>
  <sheetFormatPr baseColWidth="10" defaultRowHeight="12.75" x14ac:dyDescent="0.25"/>
  <cols>
    <col min="1" max="1" width="33.42578125" style="75" customWidth="1"/>
    <col min="2" max="2" width="48" style="75" customWidth="1"/>
    <col min="3" max="3" width="28.140625" style="92" customWidth="1"/>
    <col min="4" max="4" width="19.85546875" style="92" customWidth="1"/>
    <col min="5" max="5" width="18.7109375" style="92" customWidth="1"/>
    <col min="6" max="6" width="19.42578125" style="92" customWidth="1"/>
    <col min="7" max="7" width="26.140625" style="92" customWidth="1"/>
    <col min="8" max="8" width="6.28515625" style="77" customWidth="1"/>
    <col min="9" max="10" width="6.28515625" style="75" customWidth="1"/>
    <col min="11" max="11" width="35.28515625" style="75" customWidth="1"/>
    <col min="12" max="12" width="8" style="93" customWidth="1"/>
    <col min="13" max="13" width="5.7109375" style="92" customWidth="1"/>
    <col min="14" max="14" width="43.7109375" style="75" customWidth="1"/>
    <col min="15" max="15" width="19" style="92" customWidth="1"/>
    <col min="16" max="16" width="0" style="74" hidden="1" customWidth="1"/>
    <col min="17" max="17" width="10" style="74" hidden="1" customWidth="1"/>
    <col min="18" max="18" width="26" style="92" hidden="1" customWidth="1"/>
    <col min="19" max="19" width="14.42578125" style="74" customWidth="1"/>
    <col min="20" max="20" width="15.42578125" style="74" customWidth="1"/>
    <col min="21" max="21" width="54.28515625" style="92" bestFit="1" customWidth="1"/>
    <col min="22" max="255" width="11.42578125" style="92"/>
    <col min="256" max="256" width="1" style="92" customWidth="1"/>
    <col min="257" max="257" width="18.85546875" style="92" customWidth="1"/>
    <col min="258" max="258" width="17.42578125" style="92" customWidth="1"/>
    <col min="259" max="259" width="16.140625" style="92" customWidth="1"/>
    <col min="260" max="260" width="19.85546875" style="92" customWidth="1"/>
    <col min="261" max="261" width="18.7109375" style="92" customWidth="1"/>
    <col min="262" max="262" width="19.42578125" style="92" customWidth="1"/>
    <col min="263" max="263" width="17.85546875" style="92" customWidth="1"/>
    <col min="264" max="266" width="6.28515625" style="92" customWidth="1"/>
    <col min="267" max="267" width="24.42578125" style="92" customWidth="1"/>
    <col min="268" max="268" width="8" style="92" customWidth="1"/>
    <col min="269" max="269" width="5.7109375" style="92" customWidth="1"/>
    <col min="270" max="270" width="22.85546875" style="92" customWidth="1"/>
    <col min="271" max="271" width="19" style="92" customWidth="1"/>
    <col min="272" max="272" width="11.42578125" style="92"/>
    <col min="273" max="273" width="10" style="92" customWidth="1"/>
    <col min="274" max="274" width="26" style="92" customWidth="1"/>
    <col min="275" max="275" width="14.42578125" style="92" customWidth="1"/>
    <col min="276" max="276" width="15.42578125" style="92" customWidth="1"/>
    <col min="277" max="277" width="54.28515625" style="92" bestFit="1" customWidth="1"/>
    <col min="278" max="511" width="11.42578125" style="92"/>
    <col min="512" max="512" width="1" style="92" customWidth="1"/>
    <col min="513" max="513" width="18.85546875" style="92" customWidth="1"/>
    <col min="514" max="514" width="17.42578125" style="92" customWidth="1"/>
    <col min="515" max="515" width="16.140625" style="92" customWidth="1"/>
    <col min="516" max="516" width="19.85546875" style="92" customWidth="1"/>
    <col min="517" max="517" width="18.7109375" style="92" customWidth="1"/>
    <col min="518" max="518" width="19.42578125" style="92" customWidth="1"/>
    <col min="519" max="519" width="17.85546875" style="92" customWidth="1"/>
    <col min="520" max="522" width="6.28515625" style="92" customWidth="1"/>
    <col min="523" max="523" width="24.42578125" style="92" customWidth="1"/>
    <col min="524" max="524" width="8" style="92" customWidth="1"/>
    <col min="525" max="525" width="5.7109375" style="92" customWidth="1"/>
    <col min="526" max="526" width="22.85546875" style="92" customWidth="1"/>
    <col min="527" max="527" width="19" style="92" customWidth="1"/>
    <col min="528" max="528" width="11.42578125" style="92"/>
    <col min="529" max="529" width="10" style="92" customWidth="1"/>
    <col min="530" max="530" width="26" style="92" customWidth="1"/>
    <col min="531" max="531" width="14.42578125" style="92" customWidth="1"/>
    <col min="532" max="532" width="15.42578125" style="92" customWidth="1"/>
    <col min="533" max="533" width="54.28515625" style="92" bestFit="1" customWidth="1"/>
    <col min="534" max="767" width="11.42578125" style="92"/>
    <col min="768" max="768" width="1" style="92" customWidth="1"/>
    <col min="769" max="769" width="18.85546875" style="92" customWidth="1"/>
    <col min="770" max="770" width="17.42578125" style="92" customWidth="1"/>
    <col min="771" max="771" width="16.140625" style="92" customWidth="1"/>
    <col min="772" max="772" width="19.85546875" style="92" customWidth="1"/>
    <col min="773" max="773" width="18.7109375" style="92" customWidth="1"/>
    <col min="774" max="774" width="19.42578125" style="92" customWidth="1"/>
    <col min="775" max="775" width="17.85546875" style="92" customWidth="1"/>
    <col min="776" max="778" width="6.28515625" style="92" customWidth="1"/>
    <col min="779" max="779" width="24.42578125" style="92" customWidth="1"/>
    <col min="780" max="780" width="8" style="92" customWidth="1"/>
    <col min="781" max="781" width="5.7109375" style="92" customWidth="1"/>
    <col min="782" max="782" width="22.85546875" style="92" customWidth="1"/>
    <col min="783" max="783" width="19" style="92" customWidth="1"/>
    <col min="784" max="784" width="11.42578125" style="92"/>
    <col min="785" max="785" width="10" style="92" customWidth="1"/>
    <col min="786" max="786" width="26" style="92" customWidth="1"/>
    <col min="787" max="787" width="14.42578125" style="92" customWidth="1"/>
    <col min="788" max="788" width="15.42578125" style="92" customWidth="1"/>
    <col min="789" max="789" width="54.28515625" style="92" bestFit="1" customWidth="1"/>
    <col min="790" max="1023" width="11.42578125" style="92"/>
    <col min="1024" max="1024" width="1" style="92" customWidth="1"/>
    <col min="1025" max="1025" width="18.85546875" style="92" customWidth="1"/>
    <col min="1026" max="1026" width="17.42578125" style="92" customWidth="1"/>
    <col min="1027" max="1027" width="16.140625" style="92" customWidth="1"/>
    <col min="1028" max="1028" width="19.85546875" style="92" customWidth="1"/>
    <col min="1029" max="1029" width="18.7109375" style="92" customWidth="1"/>
    <col min="1030" max="1030" width="19.42578125" style="92" customWidth="1"/>
    <col min="1031" max="1031" width="17.85546875" style="92" customWidth="1"/>
    <col min="1032" max="1034" width="6.28515625" style="92" customWidth="1"/>
    <col min="1035" max="1035" width="24.42578125" style="92" customWidth="1"/>
    <col min="1036" max="1036" width="8" style="92" customWidth="1"/>
    <col min="1037" max="1037" width="5.7109375" style="92" customWidth="1"/>
    <col min="1038" max="1038" width="22.85546875" style="92" customWidth="1"/>
    <col min="1039" max="1039" width="19" style="92" customWidth="1"/>
    <col min="1040" max="1040" width="11.42578125" style="92"/>
    <col min="1041" max="1041" width="10" style="92" customWidth="1"/>
    <col min="1042" max="1042" width="26" style="92" customWidth="1"/>
    <col min="1043" max="1043" width="14.42578125" style="92" customWidth="1"/>
    <col min="1044" max="1044" width="15.42578125" style="92" customWidth="1"/>
    <col min="1045" max="1045" width="54.28515625" style="92" bestFit="1" customWidth="1"/>
    <col min="1046" max="1279" width="11.42578125" style="92"/>
    <col min="1280" max="1280" width="1" style="92" customWidth="1"/>
    <col min="1281" max="1281" width="18.85546875" style="92" customWidth="1"/>
    <col min="1282" max="1282" width="17.42578125" style="92" customWidth="1"/>
    <col min="1283" max="1283" width="16.140625" style="92" customWidth="1"/>
    <col min="1284" max="1284" width="19.85546875" style="92" customWidth="1"/>
    <col min="1285" max="1285" width="18.7109375" style="92" customWidth="1"/>
    <col min="1286" max="1286" width="19.42578125" style="92" customWidth="1"/>
    <col min="1287" max="1287" width="17.85546875" style="92" customWidth="1"/>
    <col min="1288" max="1290" width="6.28515625" style="92" customWidth="1"/>
    <col min="1291" max="1291" width="24.42578125" style="92" customWidth="1"/>
    <col min="1292" max="1292" width="8" style="92" customWidth="1"/>
    <col min="1293" max="1293" width="5.7109375" style="92" customWidth="1"/>
    <col min="1294" max="1294" width="22.85546875" style="92" customWidth="1"/>
    <col min="1295" max="1295" width="19" style="92" customWidth="1"/>
    <col min="1296" max="1296" width="11.42578125" style="92"/>
    <col min="1297" max="1297" width="10" style="92" customWidth="1"/>
    <col min="1298" max="1298" width="26" style="92" customWidth="1"/>
    <col min="1299" max="1299" width="14.42578125" style="92" customWidth="1"/>
    <col min="1300" max="1300" width="15.42578125" style="92" customWidth="1"/>
    <col min="1301" max="1301" width="54.28515625" style="92" bestFit="1" customWidth="1"/>
    <col min="1302" max="1535" width="11.42578125" style="92"/>
    <col min="1536" max="1536" width="1" style="92" customWidth="1"/>
    <col min="1537" max="1537" width="18.85546875" style="92" customWidth="1"/>
    <col min="1538" max="1538" width="17.42578125" style="92" customWidth="1"/>
    <col min="1539" max="1539" width="16.140625" style="92" customWidth="1"/>
    <col min="1540" max="1540" width="19.85546875" style="92" customWidth="1"/>
    <col min="1541" max="1541" width="18.7109375" style="92" customWidth="1"/>
    <col min="1542" max="1542" width="19.42578125" style="92" customWidth="1"/>
    <col min="1543" max="1543" width="17.85546875" style="92" customWidth="1"/>
    <col min="1544" max="1546" width="6.28515625" style="92" customWidth="1"/>
    <col min="1547" max="1547" width="24.42578125" style="92" customWidth="1"/>
    <col min="1548" max="1548" width="8" style="92" customWidth="1"/>
    <col min="1549" max="1549" width="5.7109375" style="92" customWidth="1"/>
    <col min="1550" max="1550" width="22.85546875" style="92" customWidth="1"/>
    <col min="1551" max="1551" width="19" style="92" customWidth="1"/>
    <col min="1552" max="1552" width="11.42578125" style="92"/>
    <col min="1553" max="1553" width="10" style="92" customWidth="1"/>
    <col min="1554" max="1554" width="26" style="92" customWidth="1"/>
    <col min="1555" max="1555" width="14.42578125" style="92" customWidth="1"/>
    <col min="1556" max="1556" width="15.42578125" style="92" customWidth="1"/>
    <col min="1557" max="1557" width="54.28515625" style="92" bestFit="1" customWidth="1"/>
    <col min="1558" max="1791" width="11.42578125" style="92"/>
    <col min="1792" max="1792" width="1" style="92" customWidth="1"/>
    <col min="1793" max="1793" width="18.85546875" style="92" customWidth="1"/>
    <col min="1794" max="1794" width="17.42578125" style="92" customWidth="1"/>
    <col min="1795" max="1795" width="16.140625" style="92" customWidth="1"/>
    <col min="1796" max="1796" width="19.85546875" style="92" customWidth="1"/>
    <col min="1797" max="1797" width="18.7109375" style="92" customWidth="1"/>
    <col min="1798" max="1798" width="19.42578125" style="92" customWidth="1"/>
    <col min="1799" max="1799" width="17.85546875" style="92" customWidth="1"/>
    <col min="1800" max="1802" width="6.28515625" style="92" customWidth="1"/>
    <col min="1803" max="1803" width="24.42578125" style="92" customWidth="1"/>
    <col min="1804" max="1804" width="8" style="92" customWidth="1"/>
    <col min="1805" max="1805" width="5.7109375" style="92" customWidth="1"/>
    <col min="1806" max="1806" width="22.85546875" style="92" customWidth="1"/>
    <col min="1807" max="1807" width="19" style="92" customWidth="1"/>
    <col min="1808" max="1808" width="11.42578125" style="92"/>
    <col min="1809" max="1809" width="10" style="92" customWidth="1"/>
    <col min="1810" max="1810" width="26" style="92" customWidth="1"/>
    <col min="1811" max="1811" width="14.42578125" style="92" customWidth="1"/>
    <col min="1812" max="1812" width="15.42578125" style="92" customWidth="1"/>
    <col min="1813" max="1813" width="54.28515625" style="92" bestFit="1" customWidth="1"/>
    <col min="1814" max="2047" width="11.42578125" style="92"/>
    <col min="2048" max="2048" width="1" style="92" customWidth="1"/>
    <col min="2049" max="2049" width="18.85546875" style="92" customWidth="1"/>
    <col min="2050" max="2050" width="17.42578125" style="92" customWidth="1"/>
    <col min="2051" max="2051" width="16.140625" style="92" customWidth="1"/>
    <col min="2052" max="2052" width="19.85546875" style="92" customWidth="1"/>
    <col min="2053" max="2053" width="18.7109375" style="92" customWidth="1"/>
    <col min="2054" max="2054" width="19.42578125" style="92" customWidth="1"/>
    <col min="2055" max="2055" width="17.85546875" style="92" customWidth="1"/>
    <col min="2056" max="2058" width="6.28515625" style="92" customWidth="1"/>
    <col min="2059" max="2059" width="24.42578125" style="92" customWidth="1"/>
    <col min="2060" max="2060" width="8" style="92" customWidth="1"/>
    <col min="2061" max="2061" width="5.7109375" style="92" customWidth="1"/>
    <col min="2062" max="2062" width="22.85546875" style="92" customWidth="1"/>
    <col min="2063" max="2063" width="19" style="92" customWidth="1"/>
    <col min="2064" max="2064" width="11.42578125" style="92"/>
    <col min="2065" max="2065" width="10" style="92" customWidth="1"/>
    <col min="2066" max="2066" width="26" style="92" customWidth="1"/>
    <col min="2067" max="2067" width="14.42578125" style="92" customWidth="1"/>
    <col min="2068" max="2068" width="15.42578125" style="92" customWidth="1"/>
    <col min="2069" max="2069" width="54.28515625" style="92" bestFit="1" customWidth="1"/>
    <col min="2070" max="2303" width="11.42578125" style="92"/>
    <col min="2304" max="2304" width="1" style="92" customWidth="1"/>
    <col min="2305" max="2305" width="18.85546875" style="92" customWidth="1"/>
    <col min="2306" max="2306" width="17.42578125" style="92" customWidth="1"/>
    <col min="2307" max="2307" width="16.140625" style="92" customWidth="1"/>
    <col min="2308" max="2308" width="19.85546875" style="92" customWidth="1"/>
    <col min="2309" max="2309" width="18.7109375" style="92" customWidth="1"/>
    <col min="2310" max="2310" width="19.42578125" style="92" customWidth="1"/>
    <col min="2311" max="2311" width="17.85546875" style="92" customWidth="1"/>
    <col min="2312" max="2314" width="6.28515625" style="92" customWidth="1"/>
    <col min="2315" max="2315" width="24.42578125" style="92" customWidth="1"/>
    <col min="2316" max="2316" width="8" style="92" customWidth="1"/>
    <col min="2317" max="2317" width="5.7109375" style="92" customWidth="1"/>
    <col min="2318" max="2318" width="22.85546875" style="92" customWidth="1"/>
    <col min="2319" max="2319" width="19" style="92" customWidth="1"/>
    <col min="2320" max="2320" width="11.42578125" style="92"/>
    <col min="2321" max="2321" width="10" style="92" customWidth="1"/>
    <col min="2322" max="2322" width="26" style="92" customWidth="1"/>
    <col min="2323" max="2323" width="14.42578125" style="92" customWidth="1"/>
    <col min="2324" max="2324" width="15.42578125" style="92" customWidth="1"/>
    <col min="2325" max="2325" width="54.28515625" style="92" bestFit="1" customWidth="1"/>
    <col min="2326" max="2559" width="11.42578125" style="92"/>
    <col min="2560" max="2560" width="1" style="92" customWidth="1"/>
    <col min="2561" max="2561" width="18.85546875" style="92" customWidth="1"/>
    <col min="2562" max="2562" width="17.42578125" style="92" customWidth="1"/>
    <col min="2563" max="2563" width="16.140625" style="92" customWidth="1"/>
    <col min="2564" max="2564" width="19.85546875" style="92" customWidth="1"/>
    <col min="2565" max="2565" width="18.7109375" style="92" customWidth="1"/>
    <col min="2566" max="2566" width="19.42578125" style="92" customWidth="1"/>
    <col min="2567" max="2567" width="17.85546875" style="92" customWidth="1"/>
    <col min="2568" max="2570" width="6.28515625" style="92" customWidth="1"/>
    <col min="2571" max="2571" width="24.42578125" style="92" customWidth="1"/>
    <col min="2572" max="2572" width="8" style="92" customWidth="1"/>
    <col min="2573" max="2573" width="5.7109375" style="92" customWidth="1"/>
    <col min="2574" max="2574" width="22.85546875" style="92" customWidth="1"/>
    <col min="2575" max="2575" width="19" style="92" customWidth="1"/>
    <col min="2576" max="2576" width="11.42578125" style="92"/>
    <col min="2577" max="2577" width="10" style="92" customWidth="1"/>
    <col min="2578" max="2578" width="26" style="92" customWidth="1"/>
    <col min="2579" max="2579" width="14.42578125" style="92" customWidth="1"/>
    <col min="2580" max="2580" width="15.42578125" style="92" customWidth="1"/>
    <col min="2581" max="2581" width="54.28515625" style="92" bestFit="1" customWidth="1"/>
    <col min="2582" max="2815" width="11.42578125" style="92"/>
    <col min="2816" max="2816" width="1" style="92" customWidth="1"/>
    <col min="2817" max="2817" width="18.85546875" style="92" customWidth="1"/>
    <col min="2818" max="2818" width="17.42578125" style="92" customWidth="1"/>
    <col min="2819" max="2819" width="16.140625" style="92" customWidth="1"/>
    <col min="2820" max="2820" width="19.85546875" style="92" customWidth="1"/>
    <col min="2821" max="2821" width="18.7109375" style="92" customWidth="1"/>
    <col min="2822" max="2822" width="19.42578125" style="92" customWidth="1"/>
    <col min="2823" max="2823" width="17.85546875" style="92" customWidth="1"/>
    <col min="2824" max="2826" width="6.28515625" style="92" customWidth="1"/>
    <col min="2827" max="2827" width="24.42578125" style="92" customWidth="1"/>
    <col min="2828" max="2828" width="8" style="92" customWidth="1"/>
    <col min="2829" max="2829" width="5.7109375" style="92" customWidth="1"/>
    <col min="2830" max="2830" width="22.85546875" style="92" customWidth="1"/>
    <col min="2831" max="2831" width="19" style="92" customWidth="1"/>
    <col min="2832" max="2832" width="11.42578125" style="92"/>
    <col min="2833" max="2833" width="10" style="92" customWidth="1"/>
    <col min="2834" max="2834" width="26" style="92" customWidth="1"/>
    <col min="2835" max="2835" width="14.42578125" style="92" customWidth="1"/>
    <col min="2836" max="2836" width="15.42578125" style="92" customWidth="1"/>
    <col min="2837" max="2837" width="54.28515625" style="92" bestFit="1" customWidth="1"/>
    <col min="2838" max="3071" width="11.42578125" style="92"/>
    <col min="3072" max="3072" width="1" style="92" customWidth="1"/>
    <col min="3073" max="3073" width="18.85546875" style="92" customWidth="1"/>
    <col min="3074" max="3074" width="17.42578125" style="92" customWidth="1"/>
    <col min="3075" max="3075" width="16.140625" style="92" customWidth="1"/>
    <col min="3076" max="3076" width="19.85546875" style="92" customWidth="1"/>
    <col min="3077" max="3077" width="18.7109375" style="92" customWidth="1"/>
    <col min="3078" max="3078" width="19.42578125" style="92" customWidth="1"/>
    <col min="3079" max="3079" width="17.85546875" style="92" customWidth="1"/>
    <col min="3080" max="3082" width="6.28515625" style="92" customWidth="1"/>
    <col min="3083" max="3083" width="24.42578125" style="92" customWidth="1"/>
    <col min="3084" max="3084" width="8" style="92" customWidth="1"/>
    <col min="3085" max="3085" width="5.7109375" style="92" customWidth="1"/>
    <col min="3086" max="3086" width="22.85546875" style="92" customWidth="1"/>
    <col min="3087" max="3087" width="19" style="92" customWidth="1"/>
    <col min="3088" max="3088" width="11.42578125" style="92"/>
    <col min="3089" max="3089" width="10" style="92" customWidth="1"/>
    <col min="3090" max="3090" width="26" style="92" customWidth="1"/>
    <col min="3091" max="3091" width="14.42578125" style="92" customWidth="1"/>
    <col min="3092" max="3092" width="15.42578125" style="92" customWidth="1"/>
    <col min="3093" max="3093" width="54.28515625" style="92" bestFit="1" customWidth="1"/>
    <col min="3094" max="3327" width="11.42578125" style="92"/>
    <col min="3328" max="3328" width="1" style="92" customWidth="1"/>
    <col min="3329" max="3329" width="18.85546875" style="92" customWidth="1"/>
    <col min="3330" max="3330" width="17.42578125" style="92" customWidth="1"/>
    <col min="3331" max="3331" width="16.140625" style="92" customWidth="1"/>
    <col min="3332" max="3332" width="19.85546875" style="92" customWidth="1"/>
    <col min="3333" max="3333" width="18.7109375" style="92" customWidth="1"/>
    <col min="3334" max="3334" width="19.42578125" style="92" customWidth="1"/>
    <col min="3335" max="3335" width="17.85546875" style="92" customWidth="1"/>
    <col min="3336" max="3338" width="6.28515625" style="92" customWidth="1"/>
    <col min="3339" max="3339" width="24.42578125" style="92" customWidth="1"/>
    <col min="3340" max="3340" width="8" style="92" customWidth="1"/>
    <col min="3341" max="3341" width="5.7109375" style="92" customWidth="1"/>
    <col min="3342" max="3342" width="22.85546875" style="92" customWidth="1"/>
    <col min="3343" max="3343" width="19" style="92" customWidth="1"/>
    <col min="3344" max="3344" width="11.42578125" style="92"/>
    <col min="3345" max="3345" width="10" style="92" customWidth="1"/>
    <col min="3346" max="3346" width="26" style="92" customWidth="1"/>
    <col min="3347" max="3347" width="14.42578125" style="92" customWidth="1"/>
    <col min="3348" max="3348" width="15.42578125" style="92" customWidth="1"/>
    <col min="3349" max="3349" width="54.28515625" style="92" bestFit="1" customWidth="1"/>
    <col min="3350" max="3583" width="11.42578125" style="92"/>
    <col min="3584" max="3584" width="1" style="92" customWidth="1"/>
    <col min="3585" max="3585" width="18.85546875" style="92" customWidth="1"/>
    <col min="3586" max="3586" width="17.42578125" style="92" customWidth="1"/>
    <col min="3587" max="3587" width="16.140625" style="92" customWidth="1"/>
    <col min="3588" max="3588" width="19.85546875" style="92" customWidth="1"/>
    <col min="3589" max="3589" width="18.7109375" style="92" customWidth="1"/>
    <col min="3590" max="3590" width="19.42578125" style="92" customWidth="1"/>
    <col min="3591" max="3591" width="17.85546875" style="92" customWidth="1"/>
    <col min="3592" max="3594" width="6.28515625" style="92" customWidth="1"/>
    <col min="3595" max="3595" width="24.42578125" style="92" customWidth="1"/>
    <col min="3596" max="3596" width="8" style="92" customWidth="1"/>
    <col min="3597" max="3597" width="5.7109375" style="92" customWidth="1"/>
    <col min="3598" max="3598" width="22.85546875" style="92" customWidth="1"/>
    <col min="3599" max="3599" width="19" style="92" customWidth="1"/>
    <col min="3600" max="3600" width="11.42578125" style="92"/>
    <col min="3601" max="3601" width="10" style="92" customWidth="1"/>
    <col min="3602" max="3602" width="26" style="92" customWidth="1"/>
    <col min="3603" max="3603" width="14.42578125" style="92" customWidth="1"/>
    <col min="3604" max="3604" width="15.42578125" style="92" customWidth="1"/>
    <col min="3605" max="3605" width="54.28515625" style="92" bestFit="1" customWidth="1"/>
    <col min="3606" max="3839" width="11.42578125" style="92"/>
    <col min="3840" max="3840" width="1" style="92" customWidth="1"/>
    <col min="3841" max="3841" width="18.85546875" style="92" customWidth="1"/>
    <col min="3842" max="3842" width="17.42578125" style="92" customWidth="1"/>
    <col min="3843" max="3843" width="16.140625" style="92" customWidth="1"/>
    <col min="3844" max="3844" width="19.85546875" style="92" customWidth="1"/>
    <col min="3845" max="3845" width="18.7109375" style="92" customWidth="1"/>
    <col min="3846" max="3846" width="19.42578125" style="92" customWidth="1"/>
    <col min="3847" max="3847" width="17.85546875" style="92" customWidth="1"/>
    <col min="3848" max="3850" width="6.28515625" style="92" customWidth="1"/>
    <col min="3851" max="3851" width="24.42578125" style="92" customWidth="1"/>
    <col min="3852" max="3852" width="8" style="92" customWidth="1"/>
    <col min="3853" max="3853" width="5.7109375" style="92" customWidth="1"/>
    <col min="3854" max="3854" width="22.85546875" style="92" customWidth="1"/>
    <col min="3855" max="3855" width="19" style="92" customWidth="1"/>
    <col min="3856" max="3856" width="11.42578125" style="92"/>
    <col min="3857" max="3857" width="10" style="92" customWidth="1"/>
    <col min="3858" max="3858" width="26" style="92" customWidth="1"/>
    <col min="3859" max="3859" width="14.42578125" style="92" customWidth="1"/>
    <col min="3860" max="3860" width="15.42578125" style="92" customWidth="1"/>
    <col min="3861" max="3861" width="54.28515625" style="92" bestFit="1" customWidth="1"/>
    <col min="3862" max="4095" width="11.42578125" style="92"/>
    <col min="4096" max="4096" width="1" style="92" customWidth="1"/>
    <col min="4097" max="4097" width="18.85546875" style="92" customWidth="1"/>
    <col min="4098" max="4098" width="17.42578125" style="92" customWidth="1"/>
    <col min="4099" max="4099" width="16.140625" style="92" customWidth="1"/>
    <col min="4100" max="4100" width="19.85546875" style="92" customWidth="1"/>
    <col min="4101" max="4101" width="18.7109375" style="92" customWidth="1"/>
    <col min="4102" max="4102" width="19.42578125" style="92" customWidth="1"/>
    <col min="4103" max="4103" width="17.85546875" style="92" customWidth="1"/>
    <col min="4104" max="4106" width="6.28515625" style="92" customWidth="1"/>
    <col min="4107" max="4107" width="24.42578125" style="92" customWidth="1"/>
    <col min="4108" max="4108" width="8" style="92" customWidth="1"/>
    <col min="4109" max="4109" width="5.7109375" style="92" customWidth="1"/>
    <col min="4110" max="4110" width="22.85546875" style="92" customWidth="1"/>
    <col min="4111" max="4111" width="19" style="92" customWidth="1"/>
    <col min="4112" max="4112" width="11.42578125" style="92"/>
    <col min="4113" max="4113" width="10" style="92" customWidth="1"/>
    <col min="4114" max="4114" width="26" style="92" customWidth="1"/>
    <col min="4115" max="4115" width="14.42578125" style="92" customWidth="1"/>
    <col min="4116" max="4116" width="15.42578125" style="92" customWidth="1"/>
    <col min="4117" max="4117" width="54.28515625" style="92" bestFit="1" customWidth="1"/>
    <col min="4118" max="4351" width="11.42578125" style="92"/>
    <col min="4352" max="4352" width="1" style="92" customWidth="1"/>
    <col min="4353" max="4353" width="18.85546875" style="92" customWidth="1"/>
    <col min="4354" max="4354" width="17.42578125" style="92" customWidth="1"/>
    <col min="4355" max="4355" width="16.140625" style="92" customWidth="1"/>
    <col min="4356" max="4356" width="19.85546875" style="92" customWidth="1"/>
    <col min="4357" max="4357" width="18.7109375" style="92" customWidth="1"/>
    <col min="4358" max="4358" width="19.42578125" style="92" customWidth="1"/>
    <col min="4359" max="4359" width="17.85546875" style="92" customWidth="1"/>
    <col min="4360" max="4362" width="6.28515625" style="92" customWidth="1"/>
    <col min="4363" max="4363" width="24.42578125" style="92" customWidth="1"/>
    <col min="4364" max="4364" width="8" style="92" customWidth="1"/>
    <col min="4365" max="4365" width="5.7109375" style="92" customWidth="1"/>
    <col min="4366" max="4366" width="22.85546875" style="92" customWidth="1"/>
    <col min="4367" max="4367" width="19" style="92" customWidth="1"/>
    <col min="4368" max="4368" width="11.42578125" style="92"/>
    <col min="4369" max="4369" width="10" style="92" customWidth="1"/>
    <col min="4370" max="4370" width="26" style="92" customWidth="1"/>
    <col min="4371" max="4371" width="14.42578125" style="92" customWidth="1"/>
    <col min="4372" max="4372" width="15.42578125" style="92" customWidth="1"/>
    <col min="4373" max="4373" width="54.28515625" style="92" bestFit="1" customWidth="1"/>
    <col min="4374" max="4607" width="11.42578125" style="92"/>
    <col min="4608" max="4608" width="1" style="92" customWidth="1"/>
    <col min="4609" max="4609" width="18.85546875" style="92" customWidth="1"/>
    <col min="4610" max="4610" width="17.42578125" style="92" customWidth="1"/>
    <col min="4611" max="4611" width="16.140625" style="92" customWidth="1"/>
    <col min="4612" max="4612" width="19.85546875" style="92" customWidth="1"/>
    <col min="4613" max="4613" width="18.7109375" style="92" customWidth="1"/>
    <col min="4614" max="4614" width="19.42578125" style="92" customWidth="1"/>
    <col min="4615" max="4615" width="17.85546875" style="92" customWidth="1"/>
    <col min="4616" max="4618" width="6.28515625" style="92" customWidth="1"/>
    <col min="4619" max="4619" width="24.42578125" style="92" customWidth="1"/>
    <col min="4620" max="4620" width="8" style="92" customWidth="1"/>
    <col min="4621" max="4621" width="5.7109375" style="92" customWidth="1"/>
    <col min="4622" max="4622" width="22.85546875" style="92" customWidth="1"/>
    <col min="4623" max="4623" width="19" style="92" customWidth="1"/>
    <col min="4624" max="4624" width="11.42578125" style="92"/>
    <col min="4625" max="4625" width="10" style="92" customWidth="1"/>
    <col min="4626" max="4626" width="26" style="92" customWidth="1"/>
    <col min="4627" max="4627" width="14.42578125" style="92" customWidth="1"/>
    <col min="4628" max="4628" width="15.42578125" style="92" customWidth="1"/>
    <col min="4629" max="4629" width="54.28515625" style="92" bestFit="1" customWidth="1"/>
    <col min="4630" max="4863" width="11.42578125" style="92"/>
    <col min="4864" max="4864" width="1" style="92" customWidth="1"/>
    <col min="4865" max="4865" width="18.85546875" style="92" customWidth="1"/>
    <col min="4866" max="4866" width="17.42578125" style="92" customWidth="1"/>
    <col min="4867" max="4867" width="16.140625" style="92" customWidth="1"/>
    <col min="4868" max="4868" width="19.85546875" style="92" customWidth="1"/>
    <col min="4869" max="4869" width="18.7109375" style="92" customWidth="1"/>
    <col min="4870" max="4870" width="19.42578125" style="92" customWidth="1"/>
    <col min="4871" max="4871" width="17.85546875" style="92" customWidth="1"/>
    <col min="4872" max="4874" width="6.28515625" style="92" customWidth="1"/>
    <col min="4875" max="4875" width="24.42578125" style="92" customWidth="1"/>
    <col min="4876" max="4876" width="8" style="92" customWidth="1"/>
    <col min="4877" max="4877" width="5.7109375" style="92" customWidth="1"/>
    <col min="4878" max="4878" width="22.85546875" style="92" customWidth="1"/>
    <col min="4879" max="4879" width="19" style="92" customWidth="1"/>
    <col min="4880" max="4880" width="11.42578125" style="92"/>
    <col min="4881" max="4881" width="10" style="92" customWidth="1"/>
    <col min="4882" max="4882" width="26" style="92" customWidth="1"/>
    <col min="4883" max="4883" width="14.42578125" style="92" customWidth="1"/>
    <col min="4884" max="4884" width="15.42578125" style="92" customWidth="1"/>
    <col min="4885" max="4885" width="54.28515625" style="92" bestFit="1" customWidth="1"/>
    <col min="4886" max="5119" width="11.42578125" style="92"/>
    <col min="5120" max="5120" width="1" style="92" customWidth="1"/>
    <col min="5121" max="5121" width="18.85546875" style="92" customWidth="1"/>
    <col min="5122" max="5122" width="17.42578125" style="92" customWidth="1"/>
    <col min="5123" max="5123" width="16.140625" style="92" customWidth="1"/>
    <col min="5124" max="5124" width="19.85546875" style="92" customWidth="1"/>
    <col min="5125" max="5125" width="18.7109375" style="92" customWidth="1"/>
    <col min="5126" max="5126" width="19.42578125" style="92" customWidth="1"/>
    <col min="5127" max="5127" width="17.85546875" style="92" customWidth="1"/>
    <col min="5128" max="5130" width="6.28515625" style="92" customWidth="1"/>
    <col min="5131" max="5131" width="24.42578125" style="92" customWidth="1"/>
    <col min="5132" max="5132" width="8" style="92" customWidth="1"/>
    <col min="5133" max="5133" width="5.7109375" style="92" customWidth="1"/>
    <col min="5134" max="5134" width="22.85546875" style="92" customWidth="1"/>
    <col min="5135" max="5135" width="19" style="92" customWidth="1"/>
    <col min="5136" max="5136" width="11.42578125" style="92"/>
    <col min="5137" max="5137" width="10" style="92" customWidth="1"/>
    <col min="5138" max="5138" width="26" style="92" customWidth="1"/>
    <col min="5139" max="5139" width="14.42578125" style="92" customWidth="1"/>
    <col min="5140" max="5140" width="15.42578125" style="92" customWidth="1"/>
    <col min="5141" max="5141" width="54.28515625" style="92" bestFit="1" customWidth="1"/>
    <col min="5142" max="5375" width="11.42578125" style="92"/>
    <col min="5376" max="5376" width="1" style="92" customWidth="1"/>
    <col min="5377" max="5377" width="18.85546875" style="92" customWidth="1"/>
    <col min="5378" max="5378" width="17.42578125" style="92" customWidth="1"/>
    <col min="5379" max="5379" width="16.140625" style="92" customWidth="1"/>
    <col min="5380" max="5380" width="19.85546875" style="92" customWidth="1"/>
    <col min="5381" max="5381" width="18.7109375" style="92" customWidth="1"/>
    <col min="5382" max="5382" width="19.42578125" style="92" customWidth="1"/>
    <col min="5383" max="5383" width="17.85546875" style="92" customWidth="1"/>
    <col min="5384" max="5386" width="6.28515625" style="92" customWidth="1"/>
    <col min="5387" max="5387" width="24.42578125" style="92" customWidth="1"/>
    <col min="5388" max="5388" width="8" style="92" customWidth="1"/>
    <col min="5389" max="5389" width="5.7109375" style="92" customWidth="1"/>
    <col min="5390" max="5390" width="22.85546875" style="92" customWidth="1"/>
    <col min="5391" max="5391" width="19" style="92" customWidth="1"/>
    <col min="5392" max="5392" width="11.42578125" style="92"/>
    <col min="5393" max="5393" width="10" style="92" customWidth="1"/>
    <col min="5394" max="5394" width="26" style="92" customWidth="1"/>
    <col min="5395" max="5395" width="14.42578125" style="92" customWidth="1"/>
    <col min="5396" max="5396" width="15.42578125" style="92" customWidth="1"/>
    <col min="5397" max="5397" width="54.28515625" style="92" bestFit="1" customWidth="1"/>
    <col min="5398" max="5631" width="11.42578125" style="92"/>
    <col min="5632" max="5632" width="1" style="92" customWidth="1"/>
    <col min="5633" max="5633" width="18.85546875" style="92" customWidth="1"/>
    <col min="5634" max="5634" width="17.42578125" style="92" customWidth="1"/>
    <col min="5635" max="5635" width="16.140625" style="92" customWidth="1"/>
    <col min="5636" max="5636" width="19.85546875" style="92" customWidth="1"/>
    <col min="5637" max="5637" width="18.7109375" style="92" customWidth="1"/>
    <col min="5638" max="5638" width="19.42578125" style="92" customWidth="1"/>
    <col min="5639" max="5639" width="17.85546875" style="92" customWidth="1"/>
    <col min="5640" max="5642" width="6.28515625" style="92" customWidth="1"/>
    <col min="5643" max="5643" width="24.42578125" style="92" customWidth="1"/>
    <col min="5644" max="5644" width="8" style="92" customWidth="1"/>
    <col min="5645" max="5645" width="5.7109375" style="92" customWidth="1"/>
    <col min="5646" max="5646" width="22.85546875" style="92" customWidth="1"/>
    <col min="5647" max="5647" width="19" style="92" customWidth="1"/>
    <col min="5648" max="5648" width="11.42578125" style="92"/>
    <col min="5649" max="5649" width="10" style="92" customWidth="1"/>
    <col min="5650" max="5650" width="26" style="92" customWidth="1"/>
    <col min="5651" max="5651" width="14.42578125" style="92" customWidth="1"/>
    <col min="5652" max="5652" width="15.42578125" style="92" customWidth="1"/>
    <col min="5653" max="5653" width="54.28515625" style="92" bestFit="1" customWidth="1"/>
    <col min="5654" max="5887" width="11.42578125" style="92"/>
    <col min="5888" max="5888" width="1" style="92" customWidth="1"/>
    <col min="5889" max="5889" width="18.85546875" style="92" customWidth="1"/>
    <col min="5890" max="5890" width="17.42578125" style="92" customWidth="1"/>
    <col min="5891" max="5891" width="16.140625" style="92" customWidth="1"/>
    <col min="5892" max="5892" width="19.85546875" style="92" customWidth="1"/>
    <col min="5893" max="5893" width="18.7109375" style="92" customWidth="1"/>
    <col min="5894" max="5894" width="19.42578125" style="92" customWidth="1"/>
    <col min="5895" max="5895" width="17.85546875" style="92" customWidth="1"/>
    <col min="5896" max="5898" width="6.28515625" style="92" customWidth="1"/>
    <col min="5899" max="5899" width="24.42578125" style="92" customWidth="1"/>
    <col min="5900" max="5900" width="8" style="92" customWidth="1"/>
    <col min="5901" max="5901" width="5.7109375" style="92" customWidth="1"/>
    <col min="5902" max="5902" width="22.85546875" style="92" customWidth="1"/>
    <col min="5903" max="5903" width="19" style="92" customWidth="1"/>
    <col min="5904" max="5904" width="11.42578125" style="92"/>
    <col min="5905" max="5905" width="10" style="92" customWidth="1"/>
    <col min="5906" max="5906" width="26" style="92" customWidth="1"/>
    <col min="5907" max="5907" width="14.42578125" style="92" customWidth="1"/>
    <col min="5908" max="5908" width="15.42578125" style="92" customWidth="1"/>
    <col min="5909" max="5909" width="54.28515625" style="92" bestFit="1" customWidth="1"/>
    <col min="5910" max="6143" width="11.42578125" style="92"/>
    <col min="6144" max="6144" width="1" style="92" customWidth="1"/>
    <col min="6145" max="6145" width="18.85546875" style="92" customWidth="1"/>
    <col min="6146" max="6146" width="17.42578125" style="92" customWidth="1"/>
    <col min="6147" max="6147" width="16.140625" style="92" customWidth="1"/>
    <col min="6148" max="6148" width="19.85546875" style="92" customWidth="1"/>
    <col min="6149" max="6149" width="18.7109375" style="92" customWidth="1"/>
    <col min="6150" max="6150" width="19.42578125" style="92" customWidth="1"/>
    <col min="6151" max="6151" width="17.85546875" style="92" customWidth="1"/>
    <col min="6152" max="6154" width="6.28515625" style="92" customWidth="1"/>
    <col min="6155" max="6155" width="24.42578125" style="92" customWidth="1"/>
    <col min="6156" max="6156" width="8" style="92" customWidth="1"/>
    <col min="6157" max="6157" width="5.7109375" style="92" customWidth="1"/>
    <col min="6158" max="6158" width="22.85546875" style="92" customWidth="1"/>
    <col min="6159" max="6159" width="19" style="92" customWidth="1"/>
    <col min="6160" max="6160" width="11.42578125" style="92"/>
    <col min="6161" max="6161" width="10" style="92" customWidth="1"/>
    <col min="6162" max="6162" width="26" style="92" customWidth="1"/>
    <col min="6163" max="6163" width="14.42578125" style="92" customWidth="1"/>
    <col min="6164" max="6164" width="15.42578125" style="92" customWidth="1"/>
    <col min="6165" max="6165" width="54.28515625" style="92" bestFit="1" customWidth="1"/>
    <col min="6166" max="6399" width="11.42578125" style="92"/>
    <col min="6400" max="6400" width="1" style="92" customWidth="1"/>
    <col min="6401" max="6401" width="18.85546875" style="92" customWidth="1"/>
    <col min="6402" max="6402" width="17.42578125" style="92" customWidth="1"/>
    <col min="6403" max="6403" width="16.140625" style="92" customWidth="1"/>
    <col min="6404" max="6404" width="19.85546875" style="92" customWidth="1"/>
    <col min="6405" max="6405" width="18.7109375" style="92" customWidth="1"/>
    <col min="6406" max="6406" width="19.42578125" style="92" customWidth="1"/>
    <col min="6407" max="6407" width="17.85546875" style="92" customWidth="1"/>
    <col min="6408" max="6410" width="6.28515625" style="92" customWidth="1"/>
    <col min="6411" max="6411" width="24.42578125" style="92" customWidth="1"/>
    <col min="6412" max="6412" width="8" style="92" customWidth="1"/>
    <col min="6413" max="6413" width="5.7109375" style="92" customWidth="1"/>
    <col min="6414" max="6414" width="22.85546875" style="92" customWidth="1"/>
    <col min="6415" max="6415" width="19" style="92" customWidth="1"/>
    <col min="6416" max="6416" width="11.42578125" style="92"/>
    <col min="6417" max="6417" width="10" style="92" customWidth="1"/>
    <col min="6418" max="6418" width="26" style="92" customWidth="1"/>
    <col min="6419" max="6419" width="14.42578125" style="92" customWidth="1"/>
    <col min="6420" max="6420" width="15.42578125" style="92" customWidth="1"/>
    <col min="6421" max="6421" width="54.28515625" style="92" bestFit="1" customWidth="1"/>
    <col min="6422" max="6655" width="11.42578125" style="92"/>
    <col min="6656" max="6656" width="1" style="92" customWidth="1"/>
    <col min="6657" max="6657" width="18.85546875" style="92" customWidth="1"/>
    <col min="6658" max="6658" width="17.42578125" style="92" customWidth="1"/>
    <col min="6659" max="6659" width="16.140625" style="92" customWidth="1"/>
    <col min="6660" max="6660" width="19.85546875" style="92" customWidth="1"/>
    <col min="6661" max="6661" width="18.7109375" style="92" customWidth="1"/>
    <col min="6662" max="6662" width="19.42578125" style="92" customWidth="1"/>
    <col min="6663" max="6663" width="17.85546875" style="92" customWidth="1"/>
    <col min="6664" max="6666" width="6.28515625" style="92" customWidth="1"/>
    <col min="6667" max="6667" width="24.42578125" style="92" customWidth="1"/>
    <col min="6668" max="6668" width="8" style="92" customWidth="1"/>
    <col min="6669" max="6669" width="5.7109375" style="92" customWidth="1"/>
    <col min="6670" max="6670" width="22.85546875" style="92" customWidth="1"/>
    <col min="6671" max="6671" width="19" style="92" customWidth="1"/>
    <col min="6672" max="6672" width="11.42578125" style="92"/>
    <col min="6673" max="6673" width="10" style="92" customWidth="1"/>
    <col min="6674" max="6674" width="26" style="92" customWidth="1"/>
    <col min="6675" max="6675" width="14.42578125" style="92" customWidth="1"/>
    <col min="6676" max="6676" width="15.42578125" style="92" customWidth="1"/>
    <col min="6677" max="6677" width="54.28515625" style="92" bestFit="1" customWidth="1"/>
    <col min="6678" max="6911" width="11.42578125" style="92"/>
    <col min="6912" max="6912" width="1" style="92" customWidth="1"/>
    <col min="6913" max="6913" width="18.85546875" style="92" customWidth="1"/>
    <col min="6914" max="6914" width="17.42578125" style="92" customWidth="1"/>
    <col min="6915" max="6915" width="16.140625" style="92" customWidth="1"/>
    <col min="6916" max="6916" width="19.85546875" style="92" customWidth="1"/>
    <col min="6917" max="6917" width="18.7109375" style="92" customWidth="1"/>
    <col min="6918" max="6918" width="19.42578125" style="92" customWidth="1"/>
    <col min="6919" max="6919" width="17.85546875" style="92" customWidth="1"/>
    <col min="6920" max="6922" width="6.28515625" style="92" customWidth="1"/>
    <col min="6923" max="6923" width="24.42578125" style="92" customWidth="1"/>
    <col min="6924" max="6924" width="8" style="92" customWidth="1"/>
    <col min="6925" max="6925" width="5.7109375" style="92" customWidth="1"/>
    <col min="6926" max="6926" width="22.85546875" style="92" customWidth="1"/>
    <col min="6927" max="6927" width="19" style="92" customWidth="1"/>
    <col min="6928" max="6928" width="11.42578125" style="92"/>
    <col min="6929" max="6929" width="10" style="92" customWidth="1"/>
    <col min="6930" max="6930" width="26" style="92" customWidth="1"/>
    <col min="6931" max="6931" width="14.42578125" style="92" customWidth="1"/>
    <col min="6932" max="6932" width="15.42578125" style="92" customWidth="1"/>
    <col min="6933" max="6933" width="54.28515625" style="92" bestFit="1" customWidth="1"/>
    <col min="6934" max="7167" width="11.42578125" style="92"/>
    <col min="7168" max="7168" width="1" style="92" customWidth="1"/>
    <col min="7169" max="7169" width="18.85546875" style="92" customWidth="1"/>
    <col min="7170" max="7170" width="17.42578125" style="92" customWidth="1"/>
    <col min="7171" max="7171" width="16.140625" style="92" customWidth="1"/>
    <col min="7172" max="7172" width="19.85546875" style="92" customWidth="1"/>
    <col min="7173" max="7173" width="18.7109375" style="92" customWidth="1"/>
    <col min="7174" max="7174" width="19.42578125" style="92" customWidth="1"/>
    <col min="7175" max="7175" width="17.85546875" style="92" customWidth="1"/>
    <col min="7176" max="7178" width="6.28515625" style="92" customWidth="1"/>
    <col min="7179" max="7179" width="24.42578125" style="92" customWidth="1"/>
    <col min="7180" max="7180" width="8" style="92" customWidth="1"/>
    <col min="7181" max="7181" width="5.7109375" style="92" customWidth="1"/>
    <col min="7182" max="7182" width="22.85546875" style="92" customWidth="1"/>
    <col min="7183" max="7183" width="19" style="92" customWidth="1"/>
    <col min="7184" max="7184" width="11.42578125" style="92"/>
    <col min="7185" max="7185" width="10" style="92" customWidth="1"/>
    <col min="7186" max="7186" width="26" style="92" customWidth="1"/>
    <col min="7187" max="7187" width="14.42578125" style="92" customWidth="1"/>
    <col min="7188" max="7188" width="15.42578125" style="92" customWidth="1"/>
    <col min="7189" max="7189" width="54.28515625" style="92" bestFit="1" customWidth="1"/>
    <col min="7190" max="7423" width="11.42578125" style="92"/>
    <col min="7424" max="7424" width="1" style="92" customWidth="1"/>
    <col min="7425" max="7425" width="18.85546875" style="92" customWidth="1"/>
    <col min="7426" max="7426" width="17.42578125" style="92" customWidth="1"/>
    <col min="7427" max="7427" width="16.140625" style="92" customWidth="1"/>
    <col min="7428" max="7428" width="19.85546875" style="92" customWidth="1"/>
    <col min="7429" max="7429" width="18.7109375" style="92" customWidth="1"/>
    <col min="7430" max="7430" width="19.42578125" style="92" customWidth="1"/>
    <col min="7431" max="7431" width="17.85546875" style="92" customWidth="1"/>
    <col min="7432" max="7434" width="6.28515625" style="92" customWidth="1"/>
    <col min="7435" max="7435" width="24.42578125" style="92" customWidth="1"/>
    <col min="7436" max="7436" width="8" style="92" customWidth="1"/>
    <col min="7437" max="7437" width="5.7109375" style="92" customWidth="1"/>
    <col min="7438" max="7438" width="22.85546875" style="92" customWidth="1"/>
    <col min="7439" max="7439" width="19" style="92" customWidth="1"/>
    <col min="7440" max="7440" width="11.42578125" style="92"/>
    <col min="7441" max="7441" width="10" style="92" customWidth="1"/>
    <col min="7442" max="7442" width="26" style="92" customWidth="1"/>
    <col min="7443" max="7443" width="14.42578125" style="92" customWidth="1"/>
    <col min="7444" max="7444" width="15.42578125" style="92" customWidth="1"/>
    <col min="7445" max="7445" width="54.28515625" style="92" bestFit="1" customWidth="1"/>
    <col min="7446" max="7679" width="11.42578125" style="92"/>
    <col min="7680" max="7680" width="1" style="92" customWidth="1"/>
    <col min="7681" max="7681" width="18.85546875" style="92" customWidth="1"/>
    <col min="7682" max="7682" width="17.42578125" style="92" customWidth="1"/>
    <col min="7683" max="7683" width="16.140625" style="92" customWidth="1"/>
    <col min="7684" max="7684" width="19.85546875" style="92" customWidth="1"/>
    <col min="7685" max="7685" width="18.7109375" style="92" customWidth="1"/>
    <col min="7686" max="7686" width="19.42578125" style="92" customWidth="1"/>
    <col min="7687" max="7687" width="17.85546875" style="92" customWidth="1"/>
    <col min="7688" max="7690" width="6.28515625" style="92" customWidth="1"/>
    <col min="7691" max="7691" width="24.42578125" style="92" customWidth="1"/>
    <col min="7692" max="7692" width="8" style="92" customWidth="1"/>
    <col min="7693" max="7693" width="5.7109375" style="92" customWidth="1"/>
    <col min="7694" max="7694" width="22.85546875" style="92" customWidth="1"/>
    <col min="7695" max="7695" width="19" style="92" customWidth="1"/>
    <col min="7696" max="7696" width="11.42578125" style="92"/>
    <col min="7697" max="7697" width="10" style="92" customWidth="1"/>
    <col min="7698" max="7698" width="26" style="92" customWidth="1"/>
    <col min="7699" max="7699" width="14.42578125" style="92" customWidth="1"/>
    <col min="7700" max="7700" width="15.42578125" style="92" customWidth="1"/>
    <col min="7701" max="7701" width="54.28515625" style="92" bestFit="1" customWidth="1"/>
    <col min="7702" max="7935" width="11.42578125" style="92"/>
    <col min="7936" max="7936" width="1" style="92" customWidth="1"/>
    <col min="7937" max="7937" width="18.85546875" style="92" customWidth="1"/>
    <col min="7938" max="7938" width="17.42578125" style="92" customWidth="1"/>
    <col min="7939" max="7939" width="16.140625" style="92" customWidth="1"/>
    <col min="7940" max="7940" width="19.85546875" style="92" customWidth="1"/>
    <col min="7941" max="7941" width="18.7109375" style="92" customWidth="1"/>
    <col min="7942" max="7942" width="19.42578125" style="92" customWidth="1"/>
    <col min="7943" max="7943" width="17.85546875" style="92" customWidth="1"/>
    <col min="7944" max="7946" width="6.28515625" style="92" customWidth="1"/>
    <col min="7947" max="7947" width="24.42578125" style="92" customWidth="1"/>
    <col min="7948" max="7948" width="8" style="92" customWidth="1"/>
    <col min="7949" max="7949" width="5.7109375" style="92" customWidth="1"/>
    <col min="7950" max="7950" width="22.85546875" style="92" customWidth="1"/>
    <col min="7951" max="7951" width="19" style="92" customWidth="1"/>
    <col min="7952" max="7952" width="11.42578125" style="92"/>
    <col min="7953" max="7953" width="10" style="92" customWidth="1"/>
    <col min="7954" max="7954" width="26" style="92" customWidth="1"/>
    <col min="7955" max="7955" width="14.42578125" style="92" customWidth="1"/>
    <col min="7956" max="7956" width="15.42578125" style="92" customWidth="1"/>
    <col min="7957" max="7957" width="54.28515625" style="92" bestFit="1" customWidth="1"/>
    <col min="7958" max="8191" width="11.42578125" style="92"/>
    <col min="8192" max="8192" width="1" style="92" customWidth="1"/>
    <col min="8193" max="8193" width="18.85546875" style="92" customWidth="1"/>
    <col min="8194" max="8194" width="17.42578125" style="92" customWidth="1"/>
    <col min="8195" max="8195" width="16.140625" style="92" customWidth="1"/>
    <col min="8196" max="8196" width="19.85546875" style="92" customWidth="1"/>
    <col min="8197" max="8197" width="18.7109375" style="92" customWidth="1"/>
    <col min="8198" max="8198" width="19.42578125" style="92" customWidth="1"/>
    <col min="8199" max="8199" width="17.85546875" style="92" customWidth="1"/>
    <col min="8200" max="8202" width="6.28515625" style="92" customWidth="1"/>
    <col min="8203" max="8203" width="24.42578125" style="92" customWidth="1"/>
    <col min="8204" max="8204" width="8" style="92" customWidth="1"/>
    <col min="8205" max="8205" width="5.7109375" style="92" customWidth="1"/>
    <col min="8206" max="8206" width="22.85546875" style="92" customWidth="1"/>
    <col min="8207" max="8207" width="19" style="92" customWidth="1"/>
    <col min="8208" max="8208" width="11.42578125" style="92"/>
    <col min="8209" max="8209" width="10" style="92" customWidth="1"/>
    <col min="8210" max="8210" width="26" style="92" customWidth="1"/>
    <col min="8211" max="8211" width="14.42578125" style="92" customWidth="1"/>
    <col min="8212" max="8212" width="15.42578125" style="92" customWidth="1"/>
    <col min="8213" max="8213" width="54.28515625" style="92" bestFit="1" customWidth="1"/>
    <col min="8214" max="8447" width="11.42578125" style="92"/>
    <col min="8448" max="8448" width="1" style="92" customWidth="1"/>
    <col min="8449" max="8449" width="18.85546875" style="92" customWidth="1"/>
    <col min="8450" max="8450" width="17.42578125" style="92" customWidth="1"/>
    <col min="8451" max="8451" width="16.140625" style="92" customWidth="1"/>
    <col min="8452" max="8452" width="19.85546875" style="92" customWidth="1"/>
    <col min="8453" max="8453" width="18.7109375" style="92" customWidth="1"/>
    <col min="8454" max="8454" width="19.42578125" style="92" customWidth="1"/>
    <col min="8455" max="8455" width="17.85546875" style="92" customWidth="1"/>
    <col min="8456" max="8458" width="6.28515625" style="92" customWidth="1"/>
    <col min="8459" max="8459" width="24.42578125" style="92" customWidth="1"/>
    <col min="8460" max="8460" width="8" style="92" customWidth="1"/>
    <col min="8461" max="8461" width="5.7109375" style="92" customWidth="1"/>
    <col min="8462" max="8462" width="22.85546875" style="92" customWidth="1"/>
    <col min="8463" max="8463" width="19" style="92" customWidth="1"/>
    <col min="8464" max="8464" width="11.42578125" style="92"/>
    <col min="8465" max="8465" width="10" style="92" customWidth="1"/>
    <col min="8466" max="8466" width="26" style="92" customWidth="1"/>
    <col min="8467" max="8467" width="14.42578125" style="92" customWidth="1"/>
    <col min="8468" max="8468" width="15.42578125" style="92" customWidth="1"/>
    <col min="8469" max="8469" width="54.28515625" style="92" bestFit="1" customWidth="1"/>
    <col min="8470" max="8703" width="11.42578125" style="92"/>
    <col min="8704" max="8704" width="1" style="92" customWidth="1"/>
    <col min="8705" max="8705" width="18.85546875" style="92" customWidth="1"/>
    <col min="8706" max="8706" width="17.42578125" style="92" customWidth="1"/>
    <col min="8707" max="8707" width="16.140625" style="92" customWidth="1"/>
    <col min="8708" max="8708" width="19.85546875" style="92" customWidth="1"/>
    <col min="8709" max="8709" width="18.7109375" style="92" customWidth="1"/>
    <col min="8710" max="8710" width="19.42578125" style="92" customWidth="1"/>
    <col min="8711" max="8711" width="17.85546875" style="92" customWidth="1"/>
    <col min="8712" max="8714" width="6.28515625" style="92" customWidth="1"/>
    <col min="8715" max="8715" width="24.42578125" style="92" customWidth="1"/>
    <col min="8716" max="8716" width="8" style="92" customWidth="1"/>
    <col min="8717" max="8717" width="5.7109375" style="92" customWidth="1"/>
    <col min="8718" max="8718" width="22.85546875" style="92" customWidth="1"/>
    <col min="8719" max="8719" width="19" style="92" customWidth="1"/>
    <col min="8720" max="8720" width="11.42578125" style="92"/>
    <col min="8721" max="8721" width="10" style="92" customWidth="1"/>
    <col min="8722" max="8722" width="26" style="92" customWidth="1"/>
    <col min="8723" max="8723" width="14.42578125" style="92" customWidth="1"/>
    <col min="8724" max="8724" width="15.42578125" style="92" customWidth="1"/>
    <col min="8725" max="8725" width="54.28515625" style="92" bestFit="1" customWidth="1"/>
    <col min="8726" max="8959" width="11.42578125" style="92"/>
    <col min="8960" max="8960" width="1" style="92" customWidth="1"/>
    <col min="8961" max="8961" width="18.85546875" style="92" customWidth="1"/>
    <col min="8962" max="8962" width="17.42578125" style="92" customWidth="1"/>
    <col min="8963" max="8963" width="16.140625" style="92" customWidth="1"/>
    <col min="8964" max="8964" width="19.85546875" style="92" customWidth="1"/>
    <col min="8965" max="8965" width="18.7109375" style="92" customWidth="1"/>
    <col min="8966" max="8966" width="19.42578125" style="92" customWidth="1"/>
    <col min="8967" max="8967" width="17.85546875" style="92" customWidth="1"/>
    <col min="8968" max="8970" width="6.28515625" style="92" customWidth="1"/>
    <col min="8971" max="8971" width="24.42578125" style="92" customWidth="1"/>
    <col min="8972" max="8972" width="8" style="92" customWidth="1"/>
    <col min="8973" max="8973" width="5.7109375" style="92" customWidth="1"/>
    <col min="8974" max="8974" width="22.85546875" style="92" customWidth="1"/>
    <col min="8975" max="8975" width="19" style="92" customWidth="1"/>
    <col min="8976" max="8976" width="11.42578125" style="92"/>
    <col min="8977" max="8977" width="10" style="92" customWidth="1"/>
    <col min="8978" max="8978" width="26" style="92" customWidth="1"/>
    <col min="8979" max="8979" width="14.42578125" style="92" customWidth="1"/>
    <col min="8980" max="8980" width="15.42578125" style="92" customWidth="1"/>
    <col min="8981" max="8981" width="54.28515625" style="92" bestFit="1" customWidth="1"/>
    <col min="8982" max="9215" width="11.42578125" style="92"/>
    <col min="9216" max="9216" width="1" style="92" customWidth="1"/>
    <col min="9217" max="9217" width="18.85546875" style="92" customWidth="1"/>
    <col min="9218" max="9218" width="17.42578125" style="92" customWidth="1"/>
    <col min="9219" max="9219" width="16.140625" style="92" customWidth="1"/>
    <col min="9220" max="9220" width="19.85546875" style="92" customWidth="1"/>
    <col min="9221" max="9221" width="18.7109375" style="92" customWidth="1"/>
    <col min="9222" max="9222" width="19.42578125" style="92" customWidth="1"/>
    <col min="9223" max="9223" width="17.85546875" style="92" customWidth="1"/>
    <col min="9224" max="9226" width="6.28515625" style="92" customWidth="1"/>
    <col min="9227" max="9227" width="24.42578125" style="92" customWidth="1"/>
    <col min="9228" max="9228" width="8" style="92" customWidth="1"/>
    <col min="9229" max="9229" width="5.7109375" style="92" customWidth="1"/>
    <col min="9230" max="9230" width="22.85546875" style="92" customWidth="1"/>
    <col min="9231" max="9231" width="19" style="92" customWidth="1"/>
    <col min="9232" max="9232" width="11.42578125" style="92"/>
    <col min="9233" max="9233" width="10" style="92" customWidth="1"/>
    <col min="9234" max="9234" width="26" style="92" customWidth="1"/>
    <col min="9235" max="9235" width="14.42578125" style="92" customWidth="1"/>
    <col min="9236" max="9236" width="15.42578125" style="92" customWidth="1"/>
    <col min="9237" max="9237" width="54.28515625" style="92" bestFit="1" customWidth="1"/>
    <col min="9238" max="9471" width="11.42578125" style="92"/>
    <col min="9472" max="9472" width="1" style="92" customWidth="1"/>
    <col min="9473" max="9473" width="18.85546875" style="92" customWidth="1"/>
    <col min="9474" max="9474" width="17.42578125" style="92" customWidth="1"/>
    <col min="9475" max="9475" width="16.140625" style="92" customWidth="1"/>
    <col min="9476" max="9476" width="19.85546875" style="92" customWidth="1"/>
    <col min="9477" max="9477" width="18.7109375" style="92" customWidth="1"/>
    <col min="9478" max="9478" width="19.42578125" style="92" customWidth="1"/>
    <col min="9479" max="9479" width="17.85546875" style="92" customWidth="1"/>
    <col min="9480" max="9482" width="6.28515625" style="92" customWidth="1"/>
    <col min="9483" max="9483" width="24.42578125" style="92" customWidth="1"/>
    <col min="9484" max="9484" width="8" style="92" customWidth="1"/>
    <col min="9485" max="9485" width="5.7109375" style="92" customWidth="1"/>
    <col min="9486" max="9486" width="22.85546875" style="92" customWidth="1"/>
    <col min="9487" max="9487" width="19" style="92" customWidth="1"/>
    <col min="9488" max="9488" width="11.42578125" style="92"/>
    <col min="9489" max="9489" width="10" style="92" customWidth="1"/>
    <col min="9490" max="9490" width="26" style="92" customWidth="1"/>
    <col min="9491" max="9491" width="14.42578125" style="92" customWidth="1"/>
    <col min="9492" max="9492" width="15.42578125" style="92" customWidth="1"/>
    <col min="9493" max="9493" width="54.28515625" style="92" bestFit="1" customWidth="1"/>
    <col min="9494" max="9727" width="11.42578125" style="92"/>
    <col min="9728" max="9728" width="1" style="92" customWidth="1"/>
    <col min="9729" max="9729" width="18.85546875" style="92" customWidth="1"/>
    <col min="9730" max="9730" width="17.42578125" style="92" customWidth="1"/>
    <col min="9731" max="9731" width="16.140625" style="92" customWidth="1"/>
    <col min="9732" max="9732" width="19.85546875" style="92" customWidth="1"/>
    <col min="9733" max="9733" width="18.7109375" style="92" customWidth="1"/>
    <col min="9734" max="9734" width="19.42578125" style="92" customWidth="1"/>
    <col min="9735" max="9735" width="17.85546875" style="92" customWidth="1"/>
    <col min="9736" max="9738" width="6.28515625" style="92" customWidth="1"/>
    <col min="9739" max="9739" width="24.42578125" style="92" customWidth="1"/>
    <col min="9740" max="9740" width="8" style="92" customWidth="1"/>
    <col min="9741" max="9741" width="5.7109375" style="92" customWidth="1"/>
    <col min="9742" max="9742" width="22.85546875" style="92" customWidth="1"/>
    <col min="9743" max="9743" width="19" style="92" customWidth="1"/>
    <col min="9744" max="9744" width="11.42578125" style="92"/>
    <col min="9745" max="9745" width="10" style="92" customWidth="1"/>
    <col min="9746" max="9746" width="26" style="92" customWidth="1"/>
    <col min="9747" max="9747" width="14.42578125" style="92" customWidth="1"/>
    <col min="9748" max="9748" width="15.42578125" style="92" customWidth="1"/>
    <col min="9749" max="9749" width="54.28515625" style="92" bestFit="1" customWidth="1"/>
    <col min="9750" max="9983" width="11.42578125" style="92"/>
    <col min="9984" max="9984" width="1" style="92" customWidth="1"/>
    <col min="9985" max="9985" width="18.85546875" style="92" customWidth="1"/>
    <col min="9986" max="9986" width="17.42578125" style="92" customWidth="1"/>
    <col min="9987" max="9987" width="16.140625" style="92" customWidth="1"/>
    <col min="9988" max="9988" width="19.85546875" style="92" customWidth="1"/>
    <col min="9989" max="9989" width="18.7109375" style="92" customWidth="1"/>
    <col min="9990" max="9990" width="19.42578125" style="92" customWidth="1"/>
    <col min="9991" max="9991" width="17.85546875" style="92" customWidth="1"/>
    <col min="9992" max="9994" width="6.28515625" style="92" customWidth="1"/>
    <col min="9995" max="9995" width="24.42578125" style="92" customWidth="1"/>
    <col min="9996" max="9996" width="8" style="92" customWidth="1"/>
    <col min="9997" max="9997" width="5.7109375" style="92" customWidth="1"/>
    <col min="9998" max="9998" width="22.85546875" style="92" customWidth="1"/>
    <col min="9999" max="9999" width="19" style="92" customWidth="1"/>
    <col min="10000" max="10000" width="11.42578125" style="92"/>
    <col min="10001" max="10001" width="10" style="92" customWidth="1"/>
    <col min="10002" max="10002" width="26" style="92" customWidth="1"/>
    <col min="10003" max="10003" width="14.42578125" style="92" customWidth="1"/>
    <col min="10004" max="10004" width="15.42578125" style="92" customWidth="1"/>
    <col min="10005" max="10005" width="54.28515625" style="92" bestFit="1" customWidth="1"/>
    <col min="10006" max="10239" width="11.42578125" style="92"/>
    <col min="10240" max="10240" width="1" style="92" customWidth="1"/>
    <col min="10241" max="10241" width="18.85546875" style="92" customWidth="1"/>
    <col min="10242" max="10242" width="17.42578125" style="92" customWidth="1"/>
    <col min="10243" max="10243" width="16.140625" style="92" customWidth="1"/>
    <col min="10244" max="10244" width="19.85546875" style="92" customWidth="1"/>
    <col min="10245" max="10245" width="18.7109375" style="92" customWidth="1"/>
    <col min="10246" max="10246" width="19.42578125" style="92" customWidth="1"/>
    <col min="10247" max="10247" width="17.85546875" style="92" customWidth="1"/>
    <col min="10248" max="10250" width="6.28515625" style="92" customWidth="1"/>
    <col min="10251" max="10251" width="24.42578125" style="92" customWidth="1"/>
    <col min="10252" max="10252" width="8" style="92" customWidth="1"/>
    <col min="10253" max="10253" width="5.7109375" style="92" customWidth="1"/>
    <col min="10254" max="10254" width="22.85546875" style="92" customWidth="1"/>
    <col min="10255" max="10255" width="19" style="92" customWidth="1"/>
    <col min="10256" max="10256" width="11.42578125" style="92"/>
    <col min="10257" max="10257" width="10" style="92" customWidth="1"/>
    <col min="10258" max="10258" width="26" style="92" customWidth="1"/>
    <col min="10259" max="10259" width="14.42578125" style="92" customWidth="1"/>
    <col min="10260" max="10260" width="15.42578125" style="92" customWidth="1"/>
    <col min="10261" max="10261" width="54.28515625" style="92" bestFit="1" customWidth="1"/>
    <col min="10262" max="10495" width="11.42578125" style="92"/>
    <col min="10496" max="10496" width="1" style="92" customWidth="1"/>
    <col min="10497" max="10497" width="18.85546875" style="92" customWidth="1"/>
    <col min="10498" max="10498" width="17.42578125" style="92" customWidth="1"/>
    <col min="10499" max="10499" width="16.140625" style="92" customWidth="1"/>
    <col min="10500" max="10500" width="19.85546875" style="92" customWidth="1"/>
    <col min="10501" max="10501" width="18.7109375" style="92" customWidth="1"/>
    <col min="10502" max="10502" width="19.42578125" style="92" customWidth="1"/>
    <col min="10503" max="10503" width="17.85546875" style="92" customWidth="1"/>
    <col min="10504" max="10506" width="6.28515625" style="92" customWidth="1"/>
    <col min="10507" max="10507" width="24.42578125" style="92" customWidth="1"/>
    <col min="10508" max="10508" width="8" style="92" customWidth="1"/>
    <col min="10509" max="10509" width="5.7109375" style="92" customWidth="1"/>
    <col min="10510" max="10510" width="22.85546875" style="92" customWidth="1"/>
    <col min="10511" max="10511" width="19" style="92" customWidth="1"/>
    <col min="10512" max="10512" width="11.42578125" style="92"/>
    <col min="10513" max="10513" width="10" style="92" customWidth="1"/>
    <col min="10514" max="10514" width="26" style="92" customWidth="1"/>
    <col min="10515" max="10515" width="14.42578125" style="92" customWidth="1"/>
    <col min="10516" max="10516" width="15.42578125" style="92" customWidth="1"/>
    <col min="10517" max="10517" width="54.28515625" style="92" bestFit="1" customWidth="1"/>
    <col min="10518" max="10751" width="11.42578125" style="92"/>
    <col min="10752" max="10752" width="1" style="92" customWidth="1"/>
    <col min="10753" max="10753" width="18.85546875" style="92" customWidth="1"/>
    <col min="10754" max="10754" width="17.42578125" style="92" customWidth="1"/>
    <col min="10755" max="10755" width="16.140625" style="92" customWidth="1"/>
    <col min="10756" max="10756" width="19.85546875" style="92" customWidth="1"/>
    <col min="10757" max="10757" width="18.7109375" style="92" customWidth="1"/>
    <col min="10758" max="10758" width="19.42578125" style="92" customWidth="1"/>
    <col min="10759" max="10759" width="17.85546875" style="92" customWidth="1"/>
    <col min="10760" max="10762" width="6.28515625" style="92" customWidth="1"/>
    <col min="10763" max="10763" width="24.42578125" style="92" customWidth="1"/>
    <col min="10764" max="10764" width="8" style="92" customWidth="1"/>
    <col min="10765" max="10765" width="5.7109375" style="92" customWidth="1"/>
    <col min="10766" max="10766" width="22.85546875" style="92" customWidth="1"/>
    <col min="10767" max="10767" width="19" style="92" customWidth="1"/>
    <col min="10768" max="10768" width="11.42578125" style="92"/>
    <col min="10769" max="10769" width="10" style="92" customWidth="1"/>
    <col min="10770" max="10770" width="26" style="92" customWidth="1"/>
    <col min="10771" max="10771" width="14.42578125" style="92" customWidth="1"/>
    <col min="10772" max="10772" width="15.42578125" style="92" customWidth="1"/>
    <col min="10773" max="10773" width="54.28515625" style="92" bestFit="1" customWidth="1"/>
    <col min="10774" max="11007" width="11.42578125" style="92"/>
    <col min="11008" max="11008" width="1" style="92" customWidth="1"/>
    <col min="11009" max="11009" width="18.85546875" style="92" customWidth="1"/>
    <col min="11010" max="11010" width="17.42578125" style="92" customWidth="1"/>
    <col min="11011" max="11011" width="16.140625" style="92" customWidth="1"/>
    <col min="11012" max="11012" width="19.85546875" style="92" customWidth="1"/>
    <col min="11013" max="11013" width="18.7109375" style="92" customWidth="1"/>
    <col min="11014" max="11014" width="19.42578125" style="92" customWidth="1"/>
    <col min="11015" max="11015" width="17.85546875" style="92" customWidth="1"/>
    <col min="11016" max="11018" width="6.28515625" style="92" customWidth="1"/>
    <col min="11019" max="11019" width="24.42578125" style="92" customWidth="1"/>
    <col min="11020" max="11020" width="8" style="92" customWidth="1"/>
    <col min="11021" max="11021" width="5.7109375" style="92" customWidth="1"/>
    <col min="11022" max="11022" width="22.85546875" style="92" customWidth="1"/>
    <col min="11023" max="11023" width="19" style="92" customWidth="1"/>
    <col min="11024" max="11024" width="11.42578125" style="92"/>
    <col min="11025" max="11025" width="10" style="92" customWidth="1"/>
    <col min="11026" max="11026" width="26" style="92" customWidth="1"/>
    <col min="11027" max="11027" width="14.42578125" style="92" customWidth="1"/>
    <col min="11028" max="11028" width="15.42578125" style="92" customWidth="1"/>
    <col min="11029" max="11029" width="54.28515625" style="92" bestFit="1" customWidth="1"/>
    <col min="11030" max="11263" width="11.42578125" style="92"/>
    <col min="11264" max="11264" width="1" style="92" customWidth="1"/>
    <col min="11265" max="11265" width="18.85546875" style="92" customWidth="1"/>
    <col min="11266" max="11266" width="17.42578125" style="92" customWidth="1"/>
    <col min="11267" max="11267" width="16.140625" style="92" customWidth="1"/>
    <col min="11268" max="11268" width="19.85546875" style="92" customWidth="1"/>
    <col min="11269" max="11269" width="18.7109375" style="92" customWidth="1"/>
    <col min="11270" max="11270" width="19.42578125" style="92" customWidth="1"/>
    <col min="11271" max="11271" width="17.85546875" style="92" customWidth="1"/>
    <col min="11272" max="11274" width="6.28515625" style="92" customWidth="1"/>
    <col min="11275" max="11275" width="24.42578125" style="92" customWidth="1"/>
    <col min="11276" max="11276" width="8" style="92" customWidth="1"/>
    <col min="11277" max="11277" width="5.7109375" style="92" customWidth="1"/>
    <col min="11278" max="11278" width="22.85546875" style="92" customWidth="1"/>
    <col min="11279" max="11279" width="19" style="92" customWidth="1"/>
    <col min="11280" max="11280" width="11.42578125" style="92"/>
    <col min="11281" max="11281" width="10" style="92" customWidth="1"/>
    <col min="11282" max="11282" width="26" style="92" customWidth="1"/>
    <col min="11283" max="11283" width="14.42578125" style="92" customWidth="1"/>
    <col min="11284" max="11284" width="15.42578125" style="92" customWidth="1"/>
    <col min="11285" max="11285" width="54.28515625" style="92" bestFit="1" customWidth="1"/>
    <col min="11286" max="11519" width="11.42578125" style="92"/>
    <col min="11520" max="11520" width="1" style="92" customWidth="1"/>
    <col min="11521" max="11521" width="18.85546875" style="92" customWidth="1"/>
    <col min="11522" max="11522" width="17.42578125" style="92" customWidth="1"/>
    <col min="11523" max="11523" width="16.140625" style="92" customWidth="1"/>
    <col min="11524" max="11524" width="19.85546875" style="92" customWidth="1"/>
    <col min="11525" max="11525" width="18.7109375" style="92" customWidth="1"/>
    <col min="11526" max="11526" width="19.42578125" style="92" customWidth="1"/>
    <col min="11527" max="11527" width="17.85546875" style="92" customWidth="1"/>
    <col min="11528" max="11530" width="6.28515625" style="92" customWidth="1"/>
    <col min="11531" max="11531" width="24.42578125" style="92" customWidth="1"/>
    <col min="11532" max="11532" width="8" style="92" customWidth="1"/>
    <col min="11533" max="11533" width="5.7109375" style="92" customWidth="1"/>
    <col min="11534" max="11534" width="22.85546875" style="92" customWidth="1"/>
    <col min="11535" max="11535" width="19" style="92" customWidth="1"/>
    <col min="11536" max="11536" width="11.42578125" style="92"/>
    <col min="11537" max="11537" width="10" style="92" customWidth="1"/>
    <col min="11538" max="11538" width="26" style="92" customWidth="1"/>
    <col min="11539" max="11539" width="14.42578125" style="92" customWidth="1"/>
    <col min="11540" max="11540" width="15.42578125" style="92" customWidth="1"/>
    <col min="11541" max="11541" width="54.28515625" style="92" bestFit="1" customWidth="1"/>
    <col min="11542" max="11775" width="11.42578125" style="92"/>
    <col min="11776" max="11776" width="1" style="92" customWidth="1"/>
    <col min="11777" max="11777" width="18.85546875" style="92" customWidth="1"/>
    <col min="11778" max="11778" width="17.42578125" style="92" customWidth="1"/>
    <col min="11779" max="11779" width="16.140625" style="92" customWidth="1"/>
    <col min="11780" max="11780" width="19.85546875" style="92" customWidth="1"/>
    <col min="11781" max="11781" width="18.7109375" style="92" customWidth="1"/>
    <col min="11782" max="11782" width="19.42578125" style="92" customWidth="1"/>
    <col min="11783" max="11783" width="17.85546875" style="92" customWidth="1"/>
    <col min="11784" max="11786" width="6.28515625" style="92" customWidth="1"/>
    <col min="11787" max="11787" width="24.42578125" style="92" customWidth="1"/>
    <col min="11788" max="11788" width="8" style="92" customWidth="1"/>
    <col min="11789" max="11789" width="5.7109375" style="92" customWidth="1"/>
    <col min="11790" max="11790" width="22.85546875" style="92" customWidth="1"/>
    <col min="11791" max="11791" width="19" style="92" customWidth="1"/>
    <col min="11792" max="11792" width="11.42578125" style="92"/>
    <col min="11793" max="11793" width="10" style="92" customWidth="1"/>
    <col min="11794" max="11794" width="26" style="92" customWidth="1"/>
    <col min="11795" max="11795" width="14.42578125" style="92" customWidth="1"/>
    <col min="11796" max="11796" width="15.42578125" style="92" customWidth="1"/>
    <col min="11797" max="11797" width="54.28515625" style="92" bestFit="1" customWidth="1"/>
    <col min="11798" max="12031" width="11.42578125" style="92"/>
    <col min="12032" max="12032" width="1" style="92" customWidth="1"/>
    <col min="12033" max="12033" width="18.85546875" style="92" customWidth="1"/>
    <col min="12034" max="12034" width="17.42578125" style="92" customWidth="1"/>
    <col min="12035" max="12035" width="16.140625" style="92" customWidth="1"/>
    <col min="12036" max="12036" width="19.85546875" style="92" customWidth="1"/>
    <col min="12037" max="12037" width="18.7109375" style="92" customWidth="1"/>
    <col min="12038" max="12038" width="19.42578125" style="92" customWidth="1"/>
    <col min="12039" max="12039" width="17.85546875" style="92" customWidth="1"/>
    <col min="12040" max="12042" width="6.28515625" style="92" customWidth="1"/>
    <col min="12043" max="12043" width="24.42578125" style="92" customWidth="1"/>
    <col min="12044" max="12044" width="8" style="92" customWidth="1"/>
    <col min="12045" max="12045" width="5.7109375" style="92" customWidth="1"/>
    <col min="12046" max="12046" width="22.85546875" style="92" customWidth="1"/>
    <col min="12047" max="12047" width="19" style="92" customWidth="1"/>
    <col min="12048" max="12048" width="11.42578125" style="92"/>
    <col min="12049" max="12049" width="10" style="92" customWidth="1"/>
    <col min="12050" max="12050" width="26" style="92" customWidth="1"/>
    <col min="12051" max="12051" width="14.42578125" style="92" customWidth="1"/>
    <col min="12052" max="12052" width="15.42578125" style="92" customWidth="1"/>
    <col min="12053" max="12053" width="54.28515625" style="92" bestFit="1" customWidth="1"/>
    <col min="12054" max="12287" width="11.42578125" style="92"/>
    <col min="12288" max="12288" width="1" style="92" customWidth="1"/>
    <col min="12289" max="12289" width="18.85546875" style="92" customWidth="1"/>
    <col min="12290" max="12290" width="17.42578125" style="92" customWidth="1"/>
    <col min="12291" max="12291" width="16.140625" style="92" customWidth="1"/>
    <col min="12292" max="12292" width="19.85546875" style="92" customWidth="1"/>
    <col min="12293" max="12293" width="18.7109375" style="92" customWidth="1"/>
    <col min="12294" max="12294" width="19.42578125" style="92" customWidth="1"/>
    <col min="12295" max="12295" width="17.85546875" style="92" customWidth="1"/>
    <col min="12296" max="12298" width="6.28515625" style="92" customWidth="1"/>
    <col min="12299" max="12299" width="24.42578125" style="92" customWidth="1"/>
    <col min="12300" max="12300" width="8" style="92" customWidth="1"/>
    <col min="12301" max="12301" width="5.7109375" style="92" customWidth="1"/>
    <col min="12302" max="12302" width="22.85546875" style="92" customWidth="1"/>
    <col min="12303" max="12303" width="19" style="92" customWidth="1"/>
    <col min="12304" max="12304" width="11.42578125" style="92"/>
    <col min="12305" max="12305" width="10" style="92" customWidth="1"/>
    <col min="12306" max="12306" width="26" style="92" customWidth="1"/>
    <col min="12307" max="12307" width="14.42578125" style="92" customWidth="1"/>
    <col min="12308" max="12308" width="15.42578125" style="92" customWidth="1"/>
    <col min="12309" max="12309" width="54.28515625" style="92" bestFit="1" customWidth="1"/>
    <col min="12310" max="12543" width="11.42578125" style="92"/>
    <col min="12544" max="12544" width="1" style="92" customWidth="1"/>
    <col min="12545" max="12545" width="18.85546875" style="92" customWidth="1"/>
    <col min="12546" max="12546" width="17.42578125" style="92" customWidth="1"/>
    <col min="12547" max="12547" width="16.140625" style="92" customWidth="1"/>
    <col min="12548" max="12548" width="19.85546875" style="92" customWidth="1"/>
    <col min="12549" max="12549" width="18.7109375" style="92" customWidth="1"/>
    <col min="12550" max="12550" width="19.42578125" style="92" customWidth="1"/>
    <col min="12551" max="12551" width="17.85546875" style="92" customWidth="1"/>
    <col min="12552" max="12554" width="6.28515625" style="92" customWidth="1"/>
    <col min="12555" max="12555" width="24.42578125" style="92" customWidth="1"/>
    <col min="12556" max="12556" width="8" style="92" customWidth="1"/>
    <col min="12557" max="12557" width="5.7109375" style="92" customWidth="1"/>
    <col min="12558" max="12558" width="22.85546875" style="92" customWidth="1"/>
    <col min="12559" max="12559" width="19" style="92" customWidth="1"/>
    <col min="12560" max="12560" width="11.42578125" style="92"/>
    <col min="12561" max="12561" width="10" style="92" customWidth="1"/>
    <col min="12562" max="12562" width="26" style="92" customWidth="1"/>
    <col min="12563" max="12563" width="14.42578125" style="92" customWidth="1"/>
    <col min="12564" max="12564" width="15.42578125" style="92" customWidth="1"/>
    <col min="12565" max="12565" width="54.28515625" style="92" bestFit="1" customWidth="1"/>
    <col min="12566" max="12799" width="11.42578125" style="92"/>
    <col min="12800" max="12800" width="1" style="92" customWidth="1"/>
    <col min="12801" max="12801" width="18.85546875" style="92" customWidth="1"/>
    <col min="12802" max="12802" width="17.42578125" style="92" customWidth="1"/>
    <col min="12803" max="12803" width="16.140625" style="92" customWidth="1"/>
    <col min="12804" max="12804" width="19.85546875" style="92" customWidth="1"/>
    <col min="12805" max="12805" width="18.7109375" style="92" customWidth="1"/>
    <col min="12806" max="12806" width="19.42578125" style="92" customWidth="1"/>
    <col min="12807" max="12807" width="17.85546875" style="92" customWidth="1"/>
    <col min="12808" max="12810" width="6.28515625" style="92" customWidth="1"/>
    <col min="12811" max="12811" width="24.42578125" style="92" customWidth="1"/>
    <col min="12812" max="12812" width="8" style="92" customWidth="1"/>
    <col min="12813" max="12813" width="5.7109375" style="92" customWidth="1"/>
    <col min="12814" max="12814" width="22.85546875" style="92" customWidth="1"/>
    <col min="12815" max="12815" width="19" style="92" customWidth="1"/>
    <col min="12816" max="12816" width="11.42578125" style="92"/>
    <col min="12817" max="12817" width="10" style="92" customWidth="1"/>
    <col min="12818" max="12818" width="26" style="92" customWidth="1"/>
    <col min="12819" max="12819" width="14.42578125" style="92" customWidth="1"/>
    <col min="12820" max="12820" width="15.42578125" style="92" customWidth="1"/>
    <col min="12821" max="12821" width="54.28515625" style="92" bestFit="1" customWidth="1"/>
    <col min="12822" max="13055" width="11.42578125" style="92"/>
    <col min="13056" max="13056" width="1" style="92" customWidth="1"/>
    <col min="13057" max="13057" width="18.85546875" style="92" customWidth="1"/>
    <col min="13058" max="13058" width="17.42578125" style="92" customWidth="1"/>
    <col min="13059" max="13059" width="16.140625" style="92" customWidth="1"/>
    <col min="13060" max="13060" width="19.85546875" style="92" customWidth="1"/>
    <col min="13061" max="13061" width="18.7109375" style="92" customWidth="1"/>
    <col min="13062" max="13062" width="19.42578125" style="92" customWidth="1"/>
    <col min="13063" max="13063" width="17.85546875" style="92" customWidth="1"/>
    <col min="13064" max="13066" width="6.28515625" style="92" customWidth="1"/>
    <col min="13067" max="13067" width="24.42578125" style="92" customWidth="1"/>
    <col min="13068" max="13068" width="8" style="92" customWidth="1"/>
    <col min="13069" max="13069" width="5.7109375" style="92" customWidth="1"/>
    <col min="13070" max="13070" width="22.85546875" style="92" customWidth="1"/>
    <col min="13071" max="13071" width="19" style="92" customWidth="1"/>
    <col min="13072" max="13072" width="11.42578125" style="92"/>
    <col min="13073" max="13073" width="10" style="92" customWidth="1"/>
    <col min="13074" max="13074" width="26" style="92" customWidth="1"/>
    <col min="13075" max="13075" width="14.42578125" style="92" customWidth="1"/>
    <col min="13076" max="13076" width="15.42578125" style="92" customWidth="1"/>
    <col min="13077" max="13077" width="54.28515625" style="92" bestFit="1" customWidth="1"/>
    <col min="13078" max="13311" width="11.42578125" style="92"/>
    <col min="13312" max="13312" width="1" style="92" customWidth="1"/>
    <col min="13313" max="13313" width="18.85546875" style="92" customWidth="1"/>
    <col min="13314" max="13314" width="17.42578125" style="92" customWidth="1"/>
    <col min="13315" max="13315" width="16.140625" style="92" customWidth="1"/>
    <col min="13316" max="13316" width="19.85546875" style="92" customWidth="1"/>
    <col min="13317" max="13317" width="18.7109375" style="92" customWidth="1"/>
    <col min="13318" max="13318" width="19.42578125" style="92" customWidth="1"/>
    <col min="13319" max="13319" width="17.85546875" style="92" customWidth="1"/>
    <col min="13320" max="13322" width="6.28515625" style="92" customWidth="1"/>
    <col min="13323" max="13323" width="24.42578125" style="92" customWidth="1"/>
    <col min="13324" max="13324" width="8" style="92" customWidth="1"/>
    <col min="13325" max="13325" width="5.7109375" style="92" customWidth="1"/>
    <col min="13326" max="13326" width="22.85546875" style="92" customWidth="1"/>
    <col min="13327" max="13327" width="19" style="92" customWidth="1"/>
    <col min="13328" max="13328" width="11.42578125" style="92"/>
    <col min="13329" max="13329" width="10" style="92" customWidth="1"/>
    <col min="13330" max="13330" width="26" style="92" customWidth="1"/>
    <col min="13331" max="13331" width="14.42578125" style="92" customWidth="1"/>
    <col min="13332" max="13332" width="15.42578125" style="92" customWidth="1"/>
    <col min="13333" max="13333" width="54.28515625" style="92" bestFit="1" customWidth="1"/>
    <col min="13334" max="13567" width="11.42578125" style="92"/>
    <col min="13568" max="13568" width="1" style="92" customWidth="1"/>
    <col min="13569" max="13569" width="18.85546875" style="92" customWidth="1"/>
    <col min="13570" max="13570" width="17.42578125" style="92" customWidth="1"/>
    <col min="13571" max="13571" width="16.140625" style="92" customWidth="1"/>
    <col min="13572" max="13572" width="19.85546875" style="92" customWidth="1"/>
    <col min="13573" max="13573" width="18.7109375" style="92" customWidth="1"/>
    <col min="13574" max="13574" width="19.42578125" style="92" customWidth="1"/>
    <col min="13575" max="13575" width="17.85546875" style="92" customWidth="1"/>
    <col min="13576" max="13578" width="6.28515625" style="92" customWidth="1"/>
    <col min="13579" max="13579" width="24.42578125" style="92" customWidth="1"/>
    <col min="13580" max="13580" width="8" style="92" customWidth="1"/>
    <col min="13581" max="13581" width="5.7109375" style="92" customWidth="1"/>
    <col min="13582" max="13582" width="22.85546875" style="92" customWidth="1"/>
    <col min="13583" max="13583" width="19" style="92" customWidth="1"/>
    <col min="13584" max="13584" width="11.42578125" style="92"/>
    <col min="13585" max="13585" width="10" style="92" customWidth="1"/>
    <col min="13586" max="13586" width="26" style="92" customWidth="1"/>
    <col min="13587" max="13587" width="14.42578125" style="92" customWidth="1"/>
    <col min="13588" max="13588" width="15.42578125" style="92" customWidth="1"/>
    <col min="13589" max="13589" width="54.28515625" style="92" bestFit="1" customWidth="1"/>
    <col min="13590" max="13823" width="11.42578125" style="92"/>
    <col min="13824" max="13824" width="1" style="92" customWidth="1"/>
    <col min="13825" max="13825" width="18.85546875" style="92" customWidth="1"/>
    <col min="13826" max="13826" width="17.42578125" style="92" customWidth="1"/>
    <col min="13827" max="13827" width="16.140625" style="92" customWidth="1"/>
    <col min="13828" max="13828" width="19.85546875" style="92" customWidth="1"/>
    <col min="13829" max="13829" width="18.7109375" style="92" customWidth="1"/>
    <col min="13830" max="13830" width="19.42578125" style="92" customWidth="1"/>
    <col min="13831" max="13831" width="17.85546875" style="92" customWidth="1"/>
    <col min="13832" max="13834" width="6.28515625" style="92" customWidth="1"/>
    <col min="13835" max="13835" width="24.42578125" style="92" customWidth="1"/>
    <col min="13836" max="13836" width="8" style="92" customWidth="1"/>
    <col min="13837" max="13837" width="5.7109375" style="92" customWidth="1"/>
    <col min="13838" max="13838" width="22.85546875" style="92" customWidth="1"/>
    <col min="13839" max="13839" width="19" style="92" customWidth="1"/>
    <col min="13840" max="13840" width="11.42578125" style="92"/>
    <col min="13841" max="13841" width="10" style="92" customWidth="1"/>
    <col min="13842" max="13842" width="26" style="92" customWidth="1"/>
    <col min="13843" max="13843" width="14.42578125" style="92" customWidth="1"/>
    <col min="13844" max="13844" width="15.42578125" style="92" customWidth="1"/>
    <col min="13845" max="13845" width="54.28515625" style="92" bestFit="1" customWidth="1"/>
    <col min="13846" max="14079" width="11.42578125" style="92"/>
    <col min="14080" max="14080" width="1" style="92" customWidth="1"/>
    <col min="14081" max="14081" width="18.85546875" style="92" customWidth="1"/>
    <col min="14082" max="14082" width="17.42578125" style="92" customWidth="1"/>
    <col min="14083" max="14083" width="16.140625" style="92" customWidth="1"/>
    <col min="14084" max="14084" width="19.85546875" style="92" customWidth="1"/>
    <col min="14085" max="14085" width="18.7109375" style="92" customWidth="1"/>
    <col min="14086" max="14086" width="19.42578125" style="92" customWidth="1"/>
    <col min="14087" max="14087" width="17.85546875" style="92" customWidth="1"/>
    <col min="14088" max="14090" width="6.28515625" style="92" customWidth="1"/>
    <col min="14091" max="14091" width="24.42578125" style="92" customWidth="1"/>
    <col min="14092" max="14092" width="8" style="92" customWidth="1"/>
    <col min="14093" max="14093" width="5.7109375" style="92" customWidth="1"/>
    <col min="14094" max="14094" width="22.85546875" style="92" customWidth="1"/>
    <col min="14095" max="14095" width="19" style="92" customWidth="1"/>
    <col min="14096" max="14096" width="11.42578125" style="92"/>
    <col min="14097" max="14097" width="10" style="92" customWidth="1"/>
    <col min="14098" max="14098" width="26" style="92" customWidth="1"/>
    <col min="14099" max="14099" width="14.42578125" style="92" customWidth="1"/>
    <col min="14100" max="14100" width="15.42578125" style="92" customWidth="1"/>
    <col min="14101" max="14101" width="54.28515625" style="92" bestFit="1" customWidth="1"/>
    <col min="14102" max="14335" width="11.42578125" style="92"/>
    <col min="14336" max="14336" width="1" style="92" customWidth="1"/>
    <col min="14337" max="14337" width="18.85546875" style="92" customWidth="1"/>
    <col min="14338" max="14338" width="17.42578125" style="92" customWidth="1"/>
    <col min="14339" max="14339" width="16.140625" style="92" customWidth="1"/>
    <col min="14340" max="14340" width="19.85546875" style="92" customWidth="1"/>
    <col min="14341" max="14341" width="18.7109375" style="92" customWidth="1"/>
    <col min="14342" max="14342" width="19.42578125" style="92" customWidth="1"/>
    <col min="14343" max="14343" width="17.85546875" style="92" customWidth="1"/>
    <col min="14344" max="14346" width="6.28515625" style="92" customWidth="1"/>
    <col min="14347" max="14347" width="24.42578125" style="92" customWidth="1"/>
    <col min="14348" max="14348" width="8" style="92" customWidth="1"/>
    <col min="14349" max="14349" width="5.7109375" style="92" customWidth="1"/>
    <col min="14350" max="14350" width="22.85546875" style="92" customWidth="1"/>
    <col min="14351" max="14351" width="19" style="92" customWidth="1"/>
    <col min="14352" max="14352" width="11.42578125" style="92"/>
    <col min="14353" max="14353" width="10" style="92" customWidth="1"/>
    <col min="14354" max="14354" width="26" style="92" customWidth="1"/>
    <col min="14355" max="14355" width="14.42578125" style="92" customWidth="1"/>
    <col min="14356" max="14356" width="15.42578125" style="92" customWidth="1"/>
    <col min="14357" max="14357" width="54.28515625" style="92" bestFit="1" customWidth="1"/>
    <col min="14358" max="14591" width="11.42578125" style="92"/>
    <col min="14592" max="14592" width="1" style="92" customWidth="1"/>
    <col min="14593" max="14593" width="18.85546875" style="92" customWidth="1"/>
    <col min="14594" max="14594" width="17.42578125" style="92" customWidth="1"/>
    <col min="14595" max="14595" width="16.140625" style="92" customWidth="1"/>
    <col min="14596" max="14596" width="19.85546875" style="92" customWidth="1"/>
    <col min="14597" max="14597" width="18.7109375" style="92" customWidth="1"/>
    <col min="14598" max="14598" width="19.42578125" style="92" customWidth="1"/>
    <col min="14599" max="14599" width="17.85546875" style="92" customWidth="1"/>
    <col min="14600" max="14602" width="6.28515625" style="92" customWidth="1"/>
    <col min="14603" max="14603" width="24.42578125" style="92" customWidth="1"/>
    <col min="14604" max="14604" width="8" style="92" customWidth="1"/>
    <col min="14605" max="14605" width="5.7109375" style="92" customWidth="1"/>
    <col min="14606" max="14606" width="22.85546875" style="92" customWidth="1"/>
    <col min="14607" max="14607" width="19" style="92" customWidth="1"/>
    <col min="14608" max="14608" width="11.42578125" style="92"/>
    <col min="14609" max="14609" width="10" style="92" customWidth="1"/>
    <col min="14610" max="14610" width="26" style="92" customWidth="1"/>
    <col min="14611" max="14611" width="14.42578125" style="92" customWidth="1"/>
    <col min="14612" max="14612" width="15.42578125" style="92" customWidth="1"/>
    <col min="14613" max="14613" width="54.28515625" style="92" bestFit="1" customWidth="1"/>
    <col min="14614" max="14847" width="11.42578125" style="92"/>
    <col min="14848" max="14848" width="1" style="92" customWidth="1"/>
    <col min="14849" max="14849" width="18.85546875" style="92" customWidth="1"/>
    <col min="14850" max="14850" width="17.42578125" style="92" customWidth="1"/>
    <col min="14851" max="14851" width="16.140625" style="92" customWidth="1"/>
    <col min="14852" max="14852" width="19.85546875" style="92" customWidth="1"/>
    <col min="14853" max="14853" width="18.7109375" style="92" customWidth="1"/>
    <col min="14854" max="14854" width="19.42578125" style="92" customWidth="1"/>
    <col min="14855" max="14855" width="17.85546875" style="92" customWidth="1"/>
    <col min="14856" max="14858" width="6.28515625" style="92" customWidth="1"/>
    <col min="14859" max="14859" width="24.42578125" style="92" customWidth="1"/>
    <col min="14860" max="14860" width="8" style="92" customWidth="1"/>
    <col min="14861" max="14861" width="5.7109375" style="92" customWidth="1"/>
    <col min="14862" max="14862" width="22.85546875" style="92" customWidth="1"/>
    <col min="14863" max="14863" width="19" style="92" customWidth="1"/>
    <col min="14864" max="14864" width="11.42578125" style="92"/>
    <col min="14865" max="14865" width="10" style="92" customWidth="1"/>
    <col min="14866" max="14866" width="26" style="92" customWidth="1"/>
    <col min="14867" max="14867" width="14.42578125" style="92" customWidth="1"/>
    <col min="14868" max="14868" width="15.42578125" style="92" customWidth="1"/>
    <col min="14869" max="14869" width="54.28515625" style="92" bestFit="1" customWidth="1"/>
    <col min="14870" max="15103" width="11.42578125" style="92"/>
    <col min="15104" max="15104" width="1" style="92" customWidth="1"/>
    <col min="15105" max="15105" width="18.85546875" style="92" customWidth="1"/>
    <col min="15106" max="15106" width="17.42578125" style="92" customWidth="1"/>
    <col min="15107" max="15107" width="16.140625" style="92" customWidth="1"/>
    <col min="15108" max="15108" width="19.85546875" style="92" customWidth="1"/>
    <col min="15109" max="15109" width="18.7109375" style="92" customWidth="1"/>
    <col min="15110" max="15110" width="19.42578125" style="92" customWidth="1"/>
    <col min="15111" max="15111" width="17.85546875" style="92" customWidth="1"/>
    <col min="15112" max="15114" width="6.28515625" style="92" customWidth="1"/>
    <col min="15115" max="15115" width="24.42578125" style="92" customWidth="1"/>
    <col min="15116" max="15116" width="8" style="92" customWidth="1"/>
    <col min="15117" max="15117" width="5.7109375" style="92" customWidth="1"/>
    <col min="15118" max="15118" width="22.85546875" style="92" customWidth="1"/>
    <col min="15119" max="15119" width="19" style="92" customWidth="1"/>
    <col min="15120" max="15120" width="11.42578125" style="92"/>
    <col min="15121" max="15121" width="10" style="92" customWidth="1"/>
    <col min="15122" max="15122" width="26" style="92" customWidth="1"/>
    <col min="15123" max="15123" width="14.42578125" style="92" customWidth="1"/>
    <col min="15124" max="15124" width="15.42578125" style="92" customWidth="1"/>
    <col min="15125" max="15125" width="54.28515625" style="92" bestFit="1" customWidth="1"/>
    <col min="15126" max="15359" width="11.42578125" style="92"/>
    <col min="15360" max="15360" width="1" style="92" customWidth="1"/>
    <col min="15361" max="15361" width="18.85546875" style="92" customWidth="1"/>
    <col min="15362" max="15362" width="17.42578125" style="92" customWidth="1"/>
    <col min="15363" max="15363" width="16.140625" style="92" customWidth="1"/>
    <col min="15364" max="15364" width="19.85546875" style="92" customWidth="1"/>
    <col min="15365" max="15365" width="18.7109375" style="92" customWidth="1"/>
    <col min="15366" max="15366" width="19.42578125" style="92" customWidth="1"/>
    <col min="15367" max="15367" width="17.85546875" style="92" customWidth="1"/>
    <col min="15368" max="15370" width="6.28515625" style="92" customWidth="1"/>
    <col min="15371" max="15371" width="24.42578125" style="92" customWidth="1"/>
    <col min="15372" max="15372" width="8" style="92" customWidth="1"/>
    <col min="15373" max="15373" width="5.7109375" style="92" customWidth="1"/>
    <col min="15374" max="15374" width="22.85546875" style="92" customWidth="1"/>
    <col min="15375" max="15375" width="19" style="92" customWidth="1"/>
    <col min="15376" max="15376" width="11.42578125" style="92"/>
    <col min="15377" max="15377" width="10" style="92" customWidth="1"/>
    <col min="15378" max="15378" width="26" style="92" customWidth="1"/>
    <col min="15379" max="15379" width="14.42578125" style="92" customWidth="1"/>
    <col min="15380" max="15380" width="15.42578125" style="92" customWidth="1"/>
    <col min="15381" max="15381" width="54.28515625" style="92" bestFit="1" customWidth="1"/>
    <col min="15382" max="15615" width="11.42578125" style="92"/>
    <col min="15616" max="15616" width="1" style="92" customWidth="1"/>
    <col min="15617" max="15617" width="18.85546875" style="92" customWidth="1"/>
    <col min="15618" max="15618" width="17.42578125" style="92" customWidth="1"/>
    <col min="15619" max="15619" width="16.140625" style="92" customWidth="1"/>
    <col min="15620" max="15620" width="19.85546875" style="92" customWidth="1"/>
    <col min="15621" max="15621" width="18.7109375" style="92" customWidth="1"/>
    <col min="15622" max="15622" width="19.42578125" style="92" customWidth="1"/>
    <col min="15623" max="15623" width="17.85546875" style="92" customWidth="1"/>
    <col min="15624" max="15626" width="6.28515625" style="92" customWidth="1"/>
    <col min="15627" max="15627" width="24.42578125" style="92" customWidth="1"/>
    <col min="15628" max="15628" width="8" style="92" customWidth="1"/>
    <col min="15629" max="15629" width="5.7109375" style="92" customWidth="1"/>
    <col min="15630" max="15630" width="22.85546875" style="92" customWidth="1"/>
    <col min="15631" max="15631" width="19" style="92" customWidth="1"/>
    <col min="15632" max="15632" width="11.42578125" style="92"/>
    <col min="15633" max="15633" width="10" style="92" customWidth="1"/>
    <col min="15634" max="15634" width="26" style="92" customWidth="1"/>
    <col min="15635" max="15635" width="14.42578125" style="92" customWidth="1"/>
    <col min="15636" max="15636" width="15.42578125" style="92" customWidth="1"/>
    <col min="15637" max="15637" width="54.28515625" style="92" bestFit="1" customWidth="1"/>
    <col min="15638" max="15871" width="11.42578125" style="92"/>
    <col min="15872" max="15872" width="1" style="92" customWidth="1"/>
    <col min="15873" max="15873" width="18.85546875" style="92" customWidth="1"/>
    <col min="15874" max="15874" width="17.42578125" style="92" customWidth="1"/>
    <col min="15875" max="15875" width="16.140625" style="92" customWidth="1"/>
    <col min="15876" max="15876" width="19.85546875" style="92" customWidth="1"/>
    <col min="15877" max="15877" width="18.7109375" style="92" customWidth="1"/>
    <col min="15878" max="15878" width="19.42578125" style="92" customWidth="1"/>
    <col min="15879" max="15879" width="17.85546875" style="92" customWidth="1"/>
    <col min="15880" max="15882" width="6.28515625" style="92" customWidth="1"/>
    <col min="15883" max="15883" width="24.42578125" style="92" customWidth="1"/>
    <col min="15884" max="15884" width="8" style="92" customWidth="1"/>
    <col min="15885" max="15885" width="5.7109375" style="92" customWidth="1"/>
    <col min="15886" max="15886" width="22.85546875" style="92" customWidth="1"/>
    <col min="15887" max="15887" width="19" style="92" customWidth="1"/>
    <col min="15888" max="15888" width="11.42578125" style="92"/>
    <col min="15889" max="15889" width="10" style="92" customWidth="1"/>
    <col min="15890" max="15890" width="26" style="92" customWidth="1"/>
    <col min="15891" max="15891" width="14.42578125" style="92" customWidth="1"/>
    <col min="15892" max="15892" width="15.42578125" style="92" customWidth="1"/>
    <col min="15893" max="15893" width="54.28515625" style="92" bestFit="1" customWidth="1"/>
    <col min="15894" max="16127" width="11.42578125" style="92"/>
    <col min="16128" max="16128" width="1" style="92" customWidth="1"/>
    <col min="16129" max="16129" width="18.85546875" style="92" customWidth="1"/>
    <col min="16130" max="16130" width="17.42578125" style="92" customWidth="1"/>
    <col min="16131" max="16131" width="16.140625" style="92" customWidth="1"/>
    <col min="16132" max="16132" width="19.85546875" style="92" customWidth="1"/>
    <col min="16133" max="16133" width="18.7109375" style="92" customWidth="1"/>
    <col min="16134" max="16134" width="19.42578125" style="92" customWidth="1"/>
    <col min="16135" max="16135" width="17.85546875" style="92" customWidth="1"/>
    <col min="16136" max="16138" width="6.28515625" style="92" customWidth="1"/>
    <col min="16139" max="16139" width="24.42578125" style="92" customWidth="1"/>
    <col min="16140" max="16140" width="8" style="92" customWidth="1"/>
    <col min="16141" max="16141" width="5.7109375" style="92" customWidth="1"/>
    <col min="16142" max="16142" width="22.85546875" style="92" customWidth="1"/>
    <col min="16143" max="16143" width="19" style="92" customWidth="1"/>
    <col min="16144" max="16144" width="11.42578125" style="92"/>
    <col min="16145" max="16145" width="10" style="92" customWidth="1"/>
    <col min="16146" max="16146" width="26" style="92" customWidth="1"/>
    <col min="16147" max="16147" width="14.42578125" style="92" customWidth="1"/>
    <col min="16148" max="16148" width="15.42578125" style="92" customWidth="1"/>
    <col min="16149" max="16149" width="54.28515625" style="92" bestFit="1" customWidth="1"/>
    <col min="16150" max="16384" width="11.42578125" style="92"/>
  </cols>
  <sheetData>
    <row r="1" spans="1:114" s="250" customFormat="1" ht="39" customHeight="1" x14ac:dyDescent="0.25">
      <c r="A1" s="1449"/>
      <c r="B1" s="1450"/>
      <c r="C1" s="1452" t="s">
        <v>55</v>
      </c>
      <c r="D1" s="1452"/>
      <c r="E1" s="1452"/>
      <c r="F1" s="1452"/>
      <c r="G1" s="1452"/>
      <c r="H1" s="1452"/>
      <c r="I1" s="1452"/>
      <c r="J1" s="1452"/>
      <c r="K1" s="1452"/>
      <c r="L1" s="1452"/>
      <c r="M1" s="1452"/>
      <c r="N1" s="1452"/>
      <c r="O1" s="1452"/>
      <c r="P1" s="1452"/>
      <c r="Q1" s="1452"/>
      <c r="R1" s="1452"/>
      <c r="S1" s="1452"/>
      <c r="T1" s="1452"/>
      <c r="U1" s="338" t="s">
        <v>56</v>
      </c>
    </row>
    <row r="2" spans="1:114" s="250" customFormat="1" ht="39" customHeight="1" x14ac:dyDescent="0.25">
      <c r="A2" s="1451"/>
      <c r="B2" s="1040"/>
      <c r="C2" s="1453" t="s">
        <v>57</v>
      </c>
      <c r="D2" s="1453"/>
      <c r="E2" s="1453"/>
      <c r="F2" s="1453"/>
      <c r="G2" s="1453"/>
      <c r="H2" s="1453"/>
      <c r="I2" s="1453"/>
      <c r="J2" s="1453"/>
      <c r="K2" s="1453"/>
      <c r="L2" s="1453"/>
      <c r="M2" s="1453"/>
      <c r="N2" s="1453"/>
      <c r="O2" s="1453"/>
      <c r="P2" s="1453"/>
      <c r="Q2" s="1453"/>
      <c r="R2" s="1453"/>
      <c r="S2" s="1453"/>
      <c r="T2" s="1453"/>
      <c r="U2" s="339" t="s">
        <v>1533</v>
      </c>
    </row>
    <row r="3" spans="1:114" s="250" customFormat="1" ht="27" customHeight="1" x14ac:dyDescent="0.25">
      <c r="A3" s="1454" t="s">
        <v>1809</v>
      </c>
      <c r="B3" s="1454"/>
      <c r="C3" s="1454"/>
      <c r="D3" s="1454"/>
      <c r="E3" s="1454"/>
      <c r="F3" s="1454" t="s">
        <v>1810</v>
      </c>
      <c r="G3" s="1454"/>
      <c r="H3" s="1454"/>
      <c r="I3" s="1454"/>
      <c r="J3" s="1454"/>
      <c r="K3" s="1454"/>
      <c r="L3" s="1454"/>
      <c r="M3" s="1454"/>
      <c r="N3" s="1454"/>
      <c r="O3" s="1454"/>
      <c r="P3" s="1454"/>
      <c r="Q3" s="1454"/>
      <c r="R3" s="1454"/>
      <c r="S3" s="1454"/>
      <c r="T3" s="1454"/>
      <c r="U3" s="1455"/>
    </row>
    <row r="4" spans="1:114" s="340" customFormat="1" x14ac:dyDescent="0.25">
      <c r="A4" s="1456" t="s">
        <v>171</v>
      </c>
      <c r="B4" s="1456"/>
      <c r="C4" s="1456" t="s">
        <v>172</v>
      </c>
      <c r="D4" s="1456" t="s">
        <v>173</v>
      </c>
      <c r="E4" s="1456"/>
      <c r="F4" s="1456"/>
      <c r="G4" s="1456" t="s">
        <v>174</v>
      </c>
      <c r="H4" s="1457" t="s">
        <v>65</v>
      </c>
      <c r="I4" s="1457" t="s">
        <v>66</v>
      </c>
      <c r="J4" s="1025" t="s">
        <v>67</v>
      </c>
      <c r="K4" s="1023" t="s">
        <v>68</v>
      </c>
      <c r="L4" s="1025" t="s">
        <v>69</v>
      </c>
      <c r="M4" s="1025" t="s">
        <v>70</v>
      </c>
      <c r="N4" s="1023" t="s">
        <v>71</v>
      </c>
      <c r="O4" s="1023" t="s">
        <v>72</v>
      </c>
      <c r="P4" s="1023" t="s">
        <v>73</v>
      </c>
      <c r="Q4" s="1023"/>
      <c r="R4" s="1023" t="s">
        <v>74</v>
      </c>
      <c r="S4" s="1023" t="s">
        <v>75</v>
      </c>
      <c r="T4" s="1023" t="s">
        <v>76</v>
      </c>
      <c r="U4" s="1023" t="s">
        <v>77</v>
      </c>
    </row>
    <row r="5" spans="1:114" s="340" customFormat="1" ht="25.5" x14ac:dyDescent="0.25">
      <c r="A5" s="341" t="s">
        <v>175</v>
      </c>
      <c r="B5" s="341" t="s">
        <v>176</v>
      </c>
      <c r="C5" s="1456"/>
      <c r="D5" s="342" t="s">
        <v>177</v>
      </c>
      <c r="E5" s="342" t="s">
        <v>178</v>
      </c>
      <c r="F5" s="342" t="s">
        <v>179</v>
      </c>
      <c r="G5" s="1456"/>
      <c r="H5" s="1457"/>
      <c r="I5" s="1457"/>
      <c r="J5" s="1025"/>
      <c r="K5" s="1023"/>
      <c r="L5" s="1025"/>
      <c r="M5" s="1025"/>
      <c r="N5" s="1023"/>
      <c r="O5" s="1023"/>
      <c r="P5" s="47" t="s">
        <v>82</v>
      </c>
      <c r="Q5" s="47" t="s">
        <v>83</v>
      </c>
      <c r="R5" s="1023"/>
      <c r="S5" s="1023"/>
      <c r="T5" s="1023"/>
      <c r="U5" s="1023"/>
    </row>
    <row r="6" spans="1:114" s="343" customFormat="1" ht="27" customHeight="1" x14ac:dyDescent="0.25">
      <c r="A6" s="1066" t="s">
        <v>1811</v>
      </c>
      <c r="B6" s="1040" t="s">
        <v>2974</v>
      </c>
      <c r="C6" s="1040" t="s">
        <v>1812</v>
      </c>
      <c r="D6" s="1040" t="s">
        <v>1813</v>
      </c>
      <c r="E6" s="1040" t="s">
        <v>1814</v>
      </c>
      <c r="F6" s="1443"/>
      <c r="G6" s="1040" t="s">
        <v>1815</v>
      </c>
      <c r="H6" s="1238" t="s">
        <v>91</v>
      </c>
      <c r="I6" s="1238" t="s">
        <v>1816</v>
      </c>
      <c r="J6" s="1035" t="s">
        <v>1817</v>
      </c>
      <c r="K6" s="49" t="s">
        <v>1818</v>
      </c>
      <c r="L6" s="1035" t="s">
        <v>1819</v>
      </c>
      <c r="M6" s="1035" t="s">
        <v>96</v>
      </c>
      <c r="N6" s="1026" t="s">
        <v>1820</v>
      </c>
      <c r="O6" s="1026" t="s">
        <v>1821</v>
      </c>
      <c r="P6" s="1026" t="s">
        <v>1403</v>
      </c>
      <c r="Q6" s="1033">
        <v>43435</v>
      </c>
      <c r="R6" s="1026" t="s">
        <v>1822</v>
      </c>
      <c r="S6" s="1131">
        <v>1</v>
      </c>
      <c r="T6" s="1131">
        <v>1</v>
      </c>
      <c r="U6" s="1045" t="s">
        <v>2608</v>
      </c>
    </row>
    <row r="7" spans="1:114" s="343" customFormat="1" ht="27" customHeight="1" x14ac:dyDescent="0.25">
      <c r="A7" s="1438"/>
      <c r="B7" s="1040"/>
      <c r="C7" s="1040"/>
      <c r="D7" s="1040"/>
      <c r="E7" s="1040"/>
      <c r="F7" s="1444"/>
      <c r="G7" s="1040"/>
      <c r="H7" s="1238"/>
      <c r="I7" s="1238"/>
      <c r="J7" s="1035"/>
      <c r="K7" s="49" t="s">
        <v>1823</v>
      </c>
      <c r="L7" s="1035"/>
      <c r="M7" s="1035"/>
      <c r="N7" s="1026"/>
      <c r="O7" s="1026"/>
      <c r="P7" s="1026"/>
      <c r="Q7" s="1026"/>
      <c r="R7" s="1026"/>
      <c r="S7" s="1131"/>
      <c r="T7" s="1026"/>
      <c r="U7" s="1045"/>
    </row>
    <row r="8" spans="1:114" s="343" customFormat="1" ht="27" customHeight="1" x14ac:dyDescent="0.25">
      <c r="A8" s="1438"/>
      <c r="B8" s="1040"/>
      <c r="C8" s="1040"/>
      <c r="D8" s="1040"/>
      <c r="E8" s="1040" t="s">
        <v>1824</v>
      </c>
      <c r="F8" s="1444"/>
      <c r="G8" s="1040"/>
      <c r="H8" s="1238"/>
      <c r="I8" s="1238"/>
      <c r="J8" s="1035"/>
      <c r="K8" s="1026" t="s">
        <v>1825</v>
      </c>
      <c r="L8" s="1035"/>
      <c r="M8" s="1035"/>
      <c r="N8" s="1026"/>
      <c r="O8" s="1026"/>
      <c r="P8" s="1026"/>
      <c r="Q8" s="1026"/>
      <c r="R8" s="1026"/>
      <c r="S8" s="1131"/>
      <c r="T8" s="1026"/>
      <c r="U8" s="1045"/>
    </row>
    <row r="9" spans="1:114" s="343" customFormat="1" ht="27" customHeight="1" x14ac:dyDescent="0.25">
      <c r="A9" s="1438"/>
      <c r="B9" s="1040"/>
      <c r="C9" s="1040"/>
      <c r="D9" s="1040"/>
      <c r="E9" s="1040"/>
      <c r="F9" s="1445"/>
      <c r="G9" s="1040"/>
      <c r="H9" s="1238"/>
      <c r="I9" s="1238"/>
      <c r="J9" s="1035"/>
      <c r="K9" s="1026"/>
      <c r="L9" s="1035"/>
      <c r="M9" s="1035"/>
      <c r="N9" s="1026"/>
      <c r="O9" s="1026"/>
      <c r="P9" s="1026"/>
      <c r="Q9" s="1026"/>
      <c r="R9" s="1026"/>
      <c r="S9" s="1131"/>
      <c r="T9" s="1026"/>
      <c r="U9" s="1045"/>
    </row>
    <row r="10" spans="1:114" s="343" customFormat="1" ht="27" customHeight="1" x14ac:dyDescent="0.25">
      <c r="A10" s="1438"/>
      <c r="B10" s="1040"/>
      <c r="C10" s="1040"/>
      <c r="D10" s="1040" t="s">
        <v>1826</v>
      </c>
      <c r="E10" s="1040" t="s">
        <v>1827</v>
      </c>
      <c r="F10" s="1066" t="s">
        <v>1828</v>
      </c>
      <c r="G10" s="1040"/>
      <c r="H10" s="1238"/>
      <c r="I10" s="1238"/>
      <c r="J10" s="1035"/>
      <c r="K10" s="1026" t="s">
        <v>1829</v>
      </c>
      <c r="L10" s="1035"/>
      <c r="M10" s="1035"/>
      <c r="N10" s="1440"/>
      <c r="O10" s="1440"/>
      <c r="P10" s="1440"/>
      <c r="Q10" s="1440"/>
      <c r="R10" s="1440"/>
      <c r="S10" s="1440"/>
      <c r="T10" s="1440"/>
      <c r="U10" s="1439"/>
    </row>
    <row r="11" spans="1:114" s="343" customFormat="1" ht="27" customHeight="1" x14ac:dyDescent="0.25">
      <c r="A11" s="1438"/>
      <c r="B11" s="1040"/>
      <c r="C11" s="1040"/>
      <c r="D11" s="1437"/>
      <c r="E11" s="1040"/>
      <c r="F11" s="1438"/>
      <c r="G11" s="1040"/>
      <c r="H11" s="1238"/>
      <c r="I11" s="1238"/>
      <c r="J11" s="1035"/>
      <c r="K11" s="1026"/>
      <c r="L11" s="1035"/>
      <c r="M11" s="1035"/>
      <c r="N11" s="1440"/>
      <c r="O11" s="1440"/>
      <c r="P11" s="1440"/>
      <c r="Q11" s="1440"/>
      <c r="R11" s="1440"/>
      <c r="S11" s="1440"/>
      <c r="T11" s="1440"/>
      <c r="U11" s="1439"/>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44"/>
      <c r="CC11" s="344"/>
      <c r="CD11" s="344"/>
      <c r="CE11" s="344"/>
      <c r="CF11" s="344"/>
      <c r="CG11" s="344"/>
      <c r="CH11" s="344"/>
      <c r="CI11" s="344"/>
      <c r="CJ11" s="344"/>
      <c r="CK11" s="344"/>
      <c r="CL11" s="344"/>
      <c r="CM11" s="344"/>
      <c r="CN11" s="344"/>
      <c r="CO11" s="344"/>
      <c r="CP11" s="344"/>
      <c r="CQ11" s="344"/>
      <c r="CR11" s="344"/>
      <c r="CS11" s="344"/>
      <c r="CT11" s="344"/>
      <c r="CU11" s="344"/>
      <c r="CV11" s="344"/>
      <c r="CW11" s="344"/>
      <c r="CX11" s="344"/>
      <c r="CY11" s="344"/>
      <c r="CZ11" s="344"/>
      <c r="DA11" s="344"/>
      <c r="DB11" s="344"/>
      <c r="DC11" s="344"/>
      <c r="DD11" s="344"/>
      <c r="DE11" s="344"/>
      <c r="DF11" s="344"/>
      <c r="DG11" s="344"/>
      <c r="DH11" s="344"/>
      <c r="DI11" s="344"/>
      <c r="DJ11" s="344"/>
    </row>
    <row r="12" spans="1:114" s="343" customFormat="1" ht="89.25" x14ac:dyDescent="0.25">
      <c r="A12" s="1438"/>
      <c r="B12" s="1040"/>
      <c r="C12" s="1040"/>
      <c r="D12" s="1437"/>
      <c r="E12" s="1040" t="s">
        <v>1830</v>
      </c>
      <c r="F12" s="1438"/>
      <c r="G12" s="1040"/>
      <c r="H12" s="1238"/>
      <c r="I12" s="1238"/>
      <c r="J12" s="1035"/>
      <c r="K12" s="49" t="s">
        <v>1831</v>
      </c>
      <c r="L12" s="1035"/>
      <c r="M12" s="1035"/>
      <c r="N12" s="49" t="s">
        <v>1832</v>
      </c>
      <c r="O12" s="49" t="s">
        <v>1833</v>
      </c>
      <c r="P12" s="133">
        <v>43101</v>
      </c>
      <c r="Q12" s="133">
        <v>43465</v>
      </c>
      <c r="R12" s="81" t="s">
        <v>1834</v>
      </c>
      <c r="S12" s="612" t="s">
        <v>2975</v>
      </c>
      <c r="T12" s="612">
        <v>1</v>
      </c>
      <c r="U12" s="622" t="s">
        <v>2609</v>
      </c>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row>
    <row r="13" spans="1:114" s="343" customFormat="1" ht="60" customHeight="1" x14ac:dyDescent="0.25">
      <c r="A13" s="1438"/>
      <c r="B13" s="1040"/>
      <c r="C13" s="1040"/>
      <c r="D13" s="1437"/>
      <c r="E13" s="1437"/>
      <c r="F13" s="1438"/>
      <c r="G13" s="1040"/>
      <c r="H13" s="1238"/>
      <c r="I13" s="1238"/>
      <c r="J13" s="1035"/>
      <c r="K13" s="49" t="s">
        <v>1835</v>
      </c>
      <c r="L13" s="1035"/>
      <c r="M13" s="1035"/>
      <c r="N13" s="49" t="s">
        <v>1836</v>
      </c>
      <c r="O13" s="49" t="s">
        <v>1837</v>
      </c>
      <c r="P13" s="133">
        <v>43101</v>
      </c>
      <c r="Q13" s="133">
        <v>43465</v>
      </c>
      <c r="R13" s="49" t="s">
        <v>2976</v>
      </c>
      <c r="S13" s="612">
        <v>1</v>
      </c>
      <c r="T13" s="345">
        <v>1</v>
      </c>
      <c r="U13" s="622" t="s">
        <v>2610</v>
      </c>
    </row>
    <row r="14" spans="1:114" s="343" customFormat="1" ht="25.5" customHeight="1" x14ac:dyDescent="0.25">
      <c r="A14" s="1438"/>
      <c r="B14" s="1040"/>
      <c r="C14" s="1040"/>
      <c r="D14" s="1437"/>
      <c r="E14" s="1437"/>
      <c r="F14" s="1438"/>
      <c r="G14" s="1040"/>
      <c r="H14" s="1238"/>
      <c r="I14" s="1238"/>
      <c r="J14" s="1035"/>
      <c r="K14" s="1026" t="s">
        <v>1838</v>
      </c>
      <c r="L14" s="1035"/>
      <c r="M14" s="1035"/>
      <c r="N14" s="1026" t="s">
        <v>1839</v>
      </c>
      <c r="O14" s="1026" t="s">
        <v>1840</v>
      </c>
      <c r="P14" s="1033">
        <v>43101</v>
      </c>
      <c r="Q14" s="1033">
        <v>43465</v>
      </c>
      <c r="R14" s="1026" t="s">
        <v>1841</v>
      </c>
      <c r="S14" s="1131">
        <v>1</v>
      </c>
      <c r="T14" s="1122">
        <v>1</v>
      </c>
      <c r="U14" s="1045" t="s">
        <v>2611</v>
      </c>
    </row>
    <row r="15" spans="1:114" s="343" customFormat="1" ht="36" customHeight="1" x14ac:dyDescent="0.25">
      <c r="A15" s="1438"/>
      <c r="B15" s="1040"/>
      <c r="C15" s="1040"/>
      <c r="D15" s="1437"/>
      <c r="E15" s="1437"/>
      <c r="F15" s="1438"/>
      <c r="G15" s="1040"/>
      <c r="H15" s="1238"/>
      <c r="I15" s="1238"/>
      <c r="J15" s="1035"/>
      <c r="K15" s="1026"/>
      <c r="L15" s="1035"/>
      <c r="M15" s="1035"/>
      <c r="N15" s="1026"/>
      <c r="O15" s="1026"/>
      <c r="P15" s="1033"/>
      <c r="Q15" s="1026"/>
      <c r="R15" s="1026"/>
      <c r="S15" s="1131"/>
      <c r="T15" s="1122"/>
      <c r="U15" s="1045"/>
    </row>
    <row r="16" spans="1:114" s="343" customFormat="1" ht="55.5" customHeight="1" x14ac:dyDescent="0.25">
      <c r="A16" s="1438"/>
      <c r="B16" s="1040" t="s">
        <v>2974</v>
      </c>
      <c r="C16" s="1040" t="s">
        <v>1812</v>
      </c>
      <c r="D16" s="58" t="s">
        <v>1842</v>
      </c>
      <c r="E16" s="58" t="s">
        <v>1843</v>
      </c>
      <c r="F16" s="1438"/>
      <c r="G16" s="1040" t="s">
        <v>1815</v>
      </c>
      <c r="H16" s="1238" t="s">
        <v>91</v>
      </c>
      <c r="I16" s="1238" t="s">
        <v>1816</v>
      </c>
      <c r="J16" s="1035" t="s">
        <v>1817</v>
      </c>
      <c r="K16" s="1026" t="s">
        <v>1844</v>
      </c>
      <c r="L16" s="1035" t="s">
        <v>1819</v>
      </c>
      <c r="M16" s="1035" t="s">
        <v>96</v>
      </c>
      <c r="N16" s="1026" t="s">
        <v>1845</v>
      </c>
      <c r="O16" s="1026" t="s">
        <v>1846</v>
      </c>
      <c r="P16" s="1026" t="s">
        <v>1403</v>
      </c>
      <c r="Q16" s="1026" t="s">
        <v>391</v>
      </c>
      <c r="R16" s="1026" t="s">
        <v>1847</v>
      </c>
      <c r="S16" s="1441">
        <v>1</v>
      </c>
      <c r="T16" s="1131">
        <v>1</v>
      </c>
      <c r="U16" s="1009" t="s">
        <v>2612</v>
      </c>
    </row>
    <row r="17" spans="1:21" s="343" customFormat="1" ht="55.5" customHeight="1" x14ac:dyDescent="0.25">
      <c r="A17" s="1438"/>
      <c r="B17" s="1040"/>
      <c r="C17" s="1040"/>
      <c r="D17" s="1040" t="s">
        <v>1848</v>
      </c>
      <c r="E17" s="1040" t="s">
        <v>1849</v>
      </c>
      <c r="F17" s="1438"/>
      <c r="G17" s="1040"/>
      <c r="H17" s="1238"/>
      <c r="I17" s="1238"/>
      <c r="J17" s="1035"/>
      <c r="K17" s="1026"/>
      <c r="L17" s="1035"/>
      <c r="M17" s="1035"/>
      <c r="N17" s="1026"/>
      <c r="O17" s="1026"/>
      <c r="P17" s="1026"/>
      <c r="Q17" s="1026"/>
      <c r="R17" s="1026"/>
      <c r="S17" s="1441"/>
      <c r="T17" s="1131"/>
      <c r="U17" s="1010"/>
    </row>
    <row r="18" spans="1:21" s="343" customFormat="1" ht="55.5" customHeight="1" x14ac:dyDescent="0.25">
      <c r="A18" s="1438"/>
      <c r="B18" s="1040"/>
      <c r="C18" s="1040"/>
      <c r="D18" s="1040"/>
      <c r="E18" s="1040"/>
      <c r="F18" s="1067"/>
      <c r="G18" s="1040"/>
      <c r="H18" s="1238"/>
      <c r="I18" s="1238"/>
      <c r="J18" s="1035"/>
      <c r="K18" s="1026"/>
      <c r="L18" s="1035"/>
      <c r="M18" s="1035"/>
      <c r="N18" s="1026"/>
      <c r="O18" s="1026"/>
      <c r="P18" s="1026"/>
      <c r="Q18" s="1026"/>
      <c r="R18" s="1026"/>
      <c r="S18" s="1441"/>
      <c r="T18" s="1131"/>
      <c r="U18" s="1011"/>
    </row>
    <row r="19" spans="1:21" s="343" customFormat="1" ht="89.25" x14ac:dyDescent="0.25">
      <c r="A19" s="1438"/>
      <c r="B19" s="1040"/>
      <c r="C19" s="1040"/>
      <c r="D19" s="1026" t="s">
        <v>2977</v>
      </c>
      <c r="E19" s="49" t="s">
        <v>1850</v>
      </c>
      <c r="F19" s="1040"/>
      <c r="G19" s="1040"/>
      <c r="H19" s="1238"/>
      <c r="I19" s="1238"/>
      <c r="J19" s="1035"/>
      <c r="K19" s="49" t="s">
        <v>1851</v>
      </c>
      <c r="L19" s="1035"/>
      <c r="M19" s="1035"/>
      <c r="N19" s="49" t="s">
        <v>2978</v>
      </c>
      <c r="O19" s="49" t="s">
        <v>2979</v>
      </c>
      <c r="P19" s="346" t="s">
        <v>1403</v>
      </c>
      <c r="Q19" s="346">
        <v>43465</v>
      </c>
      <c r="R19" s="49" t="s">
        <v>1852</v>
      </c>
      <c r="S19" s="612">
        <v>0.5</v>
      </c>
      <c r="T19" s="614">
        <v>1</v>
      </c>
      <c r="U19" s="610" t="s">
        <v>2980</v>
      </c>
    </row>
    <row r="20" spans="1:21" s="343" customFormat="1" ht="25.5" customHeight="1" x14ac:dyDescent="0.25">
      <c r="A20" s="1438"/>
      <c r="B20" s="1040"/>
      <c r="C20" s="1040"/>
      <c r="D20" s="1026"/>
      <c r="E20" s="49"/>
      <c r="F20" s="1040"/>
      <c r="G20" s="1040"/>
      <c r="H20" s="1238"/>
      <c r="I20" s="1238"/>
      <c r="J20" s="1035"/>
      <c r="K20" s="49" t="s">
        <v>1853</v>
      </c>
      <c r="L20" s="1035"/>
      <c r="M20" s="1035"/>
      <c r="N20" s="1026" t="s">
        <v>2981</v>
      </c>
      <c r="O20" s="1026" t="s">
        <v>1854</v>
      </c>
      <c r="P20" s="1033" t="s">
        <v>1403</v>
      </c>
      <c r="Q20" s="1033">
        <v>43465</v>
      </c>
      <c r="R20" s="1026" t="s">
        <v>1855</v>
      </c>
      <c r="S20" s="1131">
        <v>1</v>
      </c>
      <c r="T20" s="1448">
        <v>1</v>
      </c>
      <c r="U20" s="1009" t="s">
        <v>2613</v>
      </c>
    </row>
    <row r="21" spans="1:21" s="343" customFormat="1" ht="51" x14ac:dyDescent="0.25">
      <c r="A21" s="1438"/>
      <c r="B21" s="1040"/>
      <c r="C21" s="1040"/>
      <c r="D21" s="1040" t="s">
        <v>1856</v>
      </c>
      <c r="E21" s="163" t="s">
        <v>1857</v>
      </c>
      <c r="F21" s="1040"/>
      <c r="G21" s="1040"/>
      <c r="H21" s="1238"/>
      <c r="I21" s="1238"/>
      <c r="J21" s="1035"/>
      <c r="K21" s="49" t="s">
        <v>1858</v>
      </c>
      <c r="L21" s="1035"/>
      <c r="M21" s="1035"/>
      <c r="N21" s="1026"/>
      <c r="O21" s="1026"/>
      <c r="P21" s="1033"/>
      <c r="Q21" s="1033"/>
      <c r="R21" s="1026"/>
      <c r="S21" s="1131"/>
      <c r="T21" s="1448"/>
      <c r="U21" s="1010"/>
    </row>
    <row r="22" spans="1:21" s="343" customFormat="1" ht="76.5" x14ac:dyDescent="0.25">
      <c r="A22" s="1438"/>
      <c r="B22" s="1040"/>
      <c r="C22" s="1040"/>
      <c r="D22" s="1040"/>
      <c r="E22" s="58" t="s">
        <v>1859</v>
      </c>
      <c r="F22" s="1040"/>
      <c r="G22" s="1040"/>
      <c r="H22" s="1238"/>
      <c r="I22" s="1238"/>
      <c r="J22" s="1035"/>
      <c r="K22" s="49" t="s">
        <v>2982</v>
      </c>
      <c r="L22" s="1035"/>
      <c r="M22" s="1035"/>
      <c r="N22" s="1026"/>
      <c r="O22" s="1026"/>
      <c r="P22" s="1033"/>
      <c r="Q22" s="1033"/>
      <c r="R22" s="1026"/>
      <c r="S22" s="1131"/>
      <c r="T22" s="1448"/>
      <c r="U22" s="1011"/>
    </row>
    <row r="23" spans="1:21" s="343" customFormat="1" ht="139.5" customHeight="1" x14ac:dyDescent="0.25">
      <c r="A23" s="1438"/>
      <c r="B23" s="1040"/>
      <c r="C23" s="1040"/>
      <c r="D23" s="1040" t="s">
        <v>1860</v>
      </c>
      <c r="E23" s="1446" t="s">
        <v>1861</v>
      </c>
      <c r="F23" s="1040" t="s">
        <v>1862</v>
      </c>
      <c r="G23" s="1040"/>
      <c r="H23" s="1238"/>
      <c r="I23" s="1238"/>
      <c r="J23" s="1035"/>
      <c r="K23" s="1026" t="s">
        <v>1863</v>
      </c>
      <c r="L23" s="1035"/>
      <c r="M23" s="1035"/>
      <c r="N23" s="49" t="s">
        <v>1864</v>
      </c>
      <c r="O23" s="49" t="s">
        <v>1865</v>
      </c>
      <c r="P23" s="49" t="s">
        <v>1403</v>
      </c>
      <c r="Q23" s="133">
        <v>43465</v>
      </c>
      <c r="R23" s="49" t="s">
        <v>1866</v>
      </c>
      <c r="S23" s="612">
        <v>1</v>
      </c>
      <c r="T23" s="612">
        <v>1</v>
      </c>
      <c r="U23" s="610" t="s">
        <v>2614</v>
      </c>
    </row>
    <row r="24" spans="1:21" s="343" customFormat="1" ht="30.75" customHeight="1" x14ac:dyDescent="0.25">
      <c r="A24" s="1438"/>
      <c r="B24" s="1040"/>
      <c r="C24" s="1040"/>
      <c r="D24" s="1040"/>
      <c r="E24" s="1446"/>
      <c r="F24" s="1040"/>
      <c r="G24" s="1040"/>
      <c r="H24" s="1238"/>
      <c r="I24" s="1238"/>
      <c r="J24" s="1035"/>
      <c r="K24" s="1026"/>
      <c r="L24" s="1035"/>
      <c r="M24" s="1035"/>
      <c r="N24" s="1026" t="s">
        <v>1867</v>
      </c>
      <c r="O24" s="1026" t="s">
        <v>1868</v>
      </c>
      <c r="P24" s="1026" t="s">
        <v>1403</v>
      </c>
      <c r="Q24" s="1033" t="s">
        <v>628</v>
      </c>
      <c r="R24" s="1026" t="s">
        <v>1869</v>
      </c>
      <c r="S24" s="1441">
        <v>70</v>
      </c>
      <c r="T24" s="1131">
        <v>1</v>
      </c>
      <c r="U24" s="1009" t="s">
        <v>2983</v>
      </c>
    </row>
    <row r="25" spans="1:21" s="343" customFormat="1" ht="30.75" customHeight="1" x14ac:dyDescent="0.25">
      <c r="A25" s="1438"/>
      <c r="B25" s="1040"/>
      <c r="C25" s="1040"/>
      <c r="D25" s="1040"/>
      <c r="E25" s="1447"/>
      <c r="F25" s="1437"/>
      <c r="G25" s="1040"/>
      <c r="H25" s="1238"/>
      <c r="I25" s="1238"/>
      <c r="J25" s="1035"/>
      <c r="K25" s="1026"/>
      <c r="L25" s="1035"/>
      <c r="M25" s="1035"/>
      <c r="N25" s="1026"/>
      <c r="O25" s="1026"/>
      <c r="P25" s="1026"/>
      <c r="Q25" s="1033"/>
      <c r="R25" s="1026"/>
      <c r="S25" s="1441"/>
      <c r="T25" s="1131"/>
      <c r="U25" s="1011"/>
    </row>
    <row r="26" spans="1:21" s="343" customFormat="1" ht="85.5" customHeight="1" x14ac:dyDescent="0.25">
      <c r="A26" s="1438"/>
      <c r="B26" s="1040" t="s">
        <v>2974</v>
      </c>
      <c r="C26" s="1040" t="s">
        <v>1812</v>
      </c>
      <c r="D26" s="1040" t="s">
        <v>1860</v>
      </c>
      <c r="E26" s="1437" t="s">
        <v>1861</v>
      </c>
      <c r="F26" s="1437" t="s">
        <v>1870</v>
      </c>
      <c r="G26" s="1040" t="s">
        <v>1815</v>
      </c>
      <c r="H26" s="1238" t="s">
        <v>91</v>
      </c>
      <c r="I26" s="1238" t="s">
        <v>1816</v>
      </c>
      <c r="J26" s="1035" t="s">
        <v>1817</v>
      </c>
      <c r="K26" s="1026" t="s">
        <v>1863</v>
      </c>
      <c r="L26" s="1035" t="s">
        <v>1819</v>
      </c>
      <c r="M26" s="1035" t="s">
        <v>96</v>
      </c>
      <c r="N26" s="1026" t="s">
        <v>2615</v>
      </c>
      <c r="O26" s="1026" t="s">
        <v>1871</v>
      </c>
      <c r="P26" s="1033" t="s">
        <v>705</v>
      </c>
      <c r="Q26" s="1033" t="s">
        <v>628</v>
      </c>
      <c r="R26" s="1026" t="s">
        <v>1872</v>
      </c>
      <c r="S26" s="1441">
        <v>50</v>
      </c>
      <c r="T26" s="1131">
        <v>1</v>
      </c>
      <c r="U26" s="1009" t="s">
        <v>2616</v>
      </c>
    </row>
    <row r="27" spans="1:21" s="343" customFormat="1" ht="65.25" customHeight="1" x14ac:dyDescent="0.25">
      <c r="A27" s="1438"/>
      <c r="B27" s="1040"/>
      <c r="C27" s="1040"/>
      <c r="D27" s="1040"/>
      <c r="E27" s="1437"/>
      <c r="F27" s="1437"/>
      <c r="G27" s="1040"/>
      <c r="H27" s="1238"/>
      <c r="I27" s="1238"/>
      <c r="J27" s="1035"/>
      <c r="K27" s="1026"/>
      <c r="L27" s="1035"/>
      <c r="M27" s="1035"/>
      <c r="N27" s="1026"/>
      <c r="O27" s="1026"/>
      <c r="P27" s="1033"/>
      <c r="Q27" s="1033"/>
      <c r="R27" s="1026"/>
      <c r="S27" s="1441"/>
      <c r="T27" s="1440"/>
      <c r="U27" s="1011"/>
    </row>
    <row r="28" spans="1:21" s="343" customFormat="1" ht="121.5" customHeight="1" x14ac:dyDescent="0.25">
      <c r="A28" s="1438"/>
      <c r="B28" s="1040"/>
      <c r="C28" s="1040"/>
      <c r="D28" s="49" t="s">
        <v>1873</v>
      </c>
      <c r="E28" s="49" t="s">
        <v>1874</v>
      </c>
      <c r="F28" s="49" t="s">
        <v>1875</v>
      </c>
      <c r="G28" s="1040"/>
      <c r="H28" s="1238"/>
      <c r="I28" s="1238"/>
      <c r="J28" s="1035"/>
      <c r="K28" s="49" t="s">
        <v>1876</v>
      </c>
      <c r="L28" s="1035"/>
      <c r="M28" s="1035"/>
      <c r="N28" s="49" t="s">
        <v>1877</v>
      </c>
      <c r="O28" s="49" t="s">
        <v>1878</v>
      </c>
      <c r="P28" s="133" t="s">
        <v>353</v>
      </c>
      <c r="Q28" s="133" t="s">
        <v>1879</v>
      </c>
      <c r="R28" s="49" t="s">
        <v>1880</v>
      </c>
      <c r="S28" s="347">
        <v>1</v>
      </c>
      <c r="T28" s="613">
        <v>1</v>
      </c>
      <c r="U28" s="603" t="s">
        <v>2984</v>
      </c>
    </row>
    <row r="29" spans="1:21" s="343" customFormat="1" ht="76.5" x14ac:dyDescent="0.25">
      <c r="A29" s="1438"/>
      <c r="B29" s="1040"/>
      <c r="C29" s="1040"/>
      <c r="D29" s="49" t="s">
        <v>1881</v>
      </c>
      <c r="E29" s="49" t="s">
        <v>1874</v>
      </c>
      <c r="F29" s="49" t="s">
        <v>1875</v>
      </c>
      <c r="G29" s="1040"/>
      <c r="H29" s="1238"/>
      <c r="I29" s="1238"/>
      <c r="J29" s="1035"/>
      <c r="K29" s="49" t="s">
        <v>1882</v>
      </c>
      <c r="L29" s="1035"/>
      <c r="M29" s="1035"/>
      <c r="N29" s="49" t="s">
        <v>1883</v>
      </c>
      <c r="O29" s="49" t="s">
        <v>2979</v>
      </c>
      <c r="P29" s="133" t="s">
        <v>356</v>
      </c>
      <c r="Q29" s="133" t="s">
        <v>391</v>
      </c>
      <c r="R29" s="49" t="s">
        <v>1880</v>
      </c>
      <c r="S29" s="612" t="s">
        <v>1884</v>
      </c>
      <c r="T29" s="613">
        <v>0.9</v>
      </c>
      <c r="U29" s="608" t="s">
        <v>2985</v>
      </c>
    </row>
    <row r="30" spans="1:21" s="343" customFormat="1" ht="51" x14ac:dyDescent="0.25">
      <c r="A30" s="1438"/>
      <c r="B30" s="1040"/>
      <c r="C30" s="1040"/>
      <c r="D30" s="49" t="s">
        <v>1885</v>
      </c>
      <c r="E30" s="49" t="s">
        <v>1886</v>
      </c>
      <c r="F30" s="49"/>
      <c r="G30" s="1040"/>
      <c r="H30" s="1238"/>
      <c r="I30" s="1238"/>
      <c r="J30" s="1035"/>
      <c r="K30" s="1026" t="s">
        <v>1887</v>
      </c>
      <c r="L30" s="1035"/>
      <c r="M30" s="1035"/>
      <c r="N30" s="1026" t="s">
        <v>1888</v>
      </c>
      <c r="O30" s="1026" t="s">
        <v>1889</v>
      </c>
      <c r="P30" s="1033" t="s">
        <v>356</v>
      </c>
      <c r="Q30" s="1033" t="s">
        <v>391</v>
      </c>
      <c r="R30" s="1026" t="s">
        <v>1890</v>
      </c>
      <c r="S30" s="1026">
        <v>20</v>
      </c>
      <c r="T30" s="1122">
        <v>1</v>
      </c>
      <c r="U30" s="1442" t="s">
        <v>2617</v>
      </c>
    </row>
    <row r="31" spans="1:21" s="343" customFormat="1" x14ac:dyDescent="0.25">
      <c r="A31" s="1438"/>
      <c r="B31" s="1040"/>
      <c r="C31" s="1040"/>
      <c r="D31" s="1040" t="s">
        <v>1891</v>
      </c>
      <c r="E31" s="1040" t="s">
        <v>1892</v>
      </c>
      <c r="F31" s="1433" t="s">
        <v>1893</v>
      </c>
      <c r="G31" s="1040"/>
      <c r="H31" s="1238"/>
      <c r="I31" s="1238"/>
      <c r="J31" s="1035"/>
      <c r="K31" s="1026"/>
      <c r="L31" s="1035"/>
      <c r="M31" s="1035"/>
      <c r="N31" s="1026"/>
      <c r="O31" s="1026"/>
      <c r="P31" s="1033"/>
      <c r="Q31" s="1033"/>
      <c r="R31" s="1026"/>
      <c r="S31" s="1026"/>
      <c r="T31" s="1122"/>
      <c r="U31" s="1442"/>
    </row>
    <row r="32" spans="1:21" s="343" customFormat="1" x14ac:dyDescent="0.25">
      <c r="A32" s="1438"/>
      <c r="B32" s="1040"/>
      <c r="C32" s="1040"/>
      <c r="D32" s="1040"/>
      <c r="E32" s="1040"/>
      <c r="F32" s="1433"/>
      <c r="G32" s="1040"/>
      <c r="H32" s="1238"/>
      <c r="I32" s="1238"/>
      <c r="J32" s="1035"/>
      <c r="K32" s="1026"/>
      <c r="L32" s="1035"/>
      <c r="M32" s="1035"/>
      <c r="N32" s="1026"/>
      <c r="O32" s="1026"/>
      <c r="P32" s="1033"/>
      <c r="Q32" s="1033"/>
      <c r="R32" s="1026"/>
      <c r="S32" s="1026"/>
      <c r="T32" s="1122"/>
      <c r="U32" s="1442"/>
    </row>
    <row r="33" spans="1:21" s="343" customFormat="1" ht="76.5" x14ac:dyDescent="0.25">
      <c r="A33" s="1067"/>
      <c r="B33" s="1040"/>
      <c r="C33" s="1040"/>
      <c r="D33" s="1040"/>
      <c r="E33" s="1040"/>
      <c r="F33" s="1433"/>
      <c r="G33" s="1040"/>
      <c r="H33" s="1238"/>
      <c r="I33" s="1238"/>
      <c r="J33" s="1035"/>
      <c r="K33" s="49" t="s">
        <v>1894</v>
      </c>
      <c r="L33" s="1035"/>
      <c r="M33" s="1035"/>
      <c r="N33" s="49" t="s">
        <v>2986</v>
      </c>
      <c r="O33" s="49" t="s">
        <v>1895</v>
      </c>
      <c r="P33" s="133">
        <v>42736</v>
      </c>
      <c r="Q33" s="133" t="s">
        <v>391</v>
      </c>
      <c r="R33" s="49" t="s">
        <v>1896</v>
      </c>
      <c r="S33" s="609">
        <v>1</v>
      </c>
      <c r="T33" s="613">
        <v>1</v>
      </c>
      <c r="U33" s="615" t="s">
        <v>2987</v>
      </c>
    </row>
    <row r="34" spans="1:21" s="343" customFormat="1" ht="38.25" x14ac:dyDescent="0.25">
      <c r="A34" s="1432" t="s">
        <v>1897</v>
      </c>
      <c r="B34" s="1432" t="s">
        <v>1898</v>
      </c>
      <c r="C34" s="1436" t="s">
        <v>1899</v>
      </c>
      <c r="D34" s="165" t="s">
        <v>1900</v>
      </c>
      <c r="E34" s="165" t="s">
        <v>1901</v>
      </c>
      <c r="F34" s="165"/>
      <c r="G34" s="1040" t="s">
        <v>1902</v>
      </c>
      <c r="H34" s="1238" t="s">
        <v>257</v>
      </c>
      <c r="I34" s="1238" t="s">
        <v>266</v>
      </c>
      <c r="J34" s="1035" t="s">
        <v>1903</v>
      </c>
      <c r="K34" s="49" t="s">
        <v>1904</v>
      </c>
      <c r="L34" s="1434" t="s">
        <v>1905</v>
      </c>
      <c r="M34" s="1035" t="s">
        <v>1906</v>
      </c>
      <c r="N34" s="66"/>
      <c r="O34" s="66"/>
      <c r="P34" s="198"/>
      <c r="Q34" s="198"/>
      <c r="R34" s="198"/>
      <c r="S34" s="611"/>
      <c r="T34" s="611"/>
      <c r="U34" s="610"/>
    </row>
    <row r="35" spans="1:21" s="250" customFormat="1" ht="38.25" x14ac:dyDescent="0.25">
      <c r="A35" s="1432"/>
      <c r="B35" s="1432"/>
      <c r="C35" s="1436"/>
      <c r="D35" s="165" t="s">
        <v>1828</v>
      </c>
      <c r="E35" s="165" t="s">
        <v>1907</v>
      </c>
      <c r="F35" s="165"/>
      <c r="G35" s="1040"/>
      <c r="H35" s="1238"/>
      <c r="I35" s="1238"/>
      <c r="J35" s="1035"/>
      <c r="K35" s="49" t="s">
        <v>1908</v>
      </c>
      <c r="L35" s="1435"/>
      <c r="M35" s="1035"/>
      <c r="N35" s="65"/>
      <c r="O35" s="49"/>
      <c r="P35" s="49"/>
      <c r="Q35" s="49"/>
      <c r="R35" s="49"/>
      <c r="S35" s="614"/>
      <c r="T35" s="611"/>
      <c r="U35" s="610"/>
    </row>
    <row r="36" spans="1:21" s="250" customFormat="1" ht="38.25" x14ac:dyDescent="0.25">
      <c r="A36" s="1432"/>
      <c r="B36" s="1432"/>
      <c r="C36" s="1436"/>
      <c r="D36" s="165" t="s">
        <v>1909</v>
      </c>
      <c r="E36" s="165" t="s">
        <v>1910</v>
      </c>
      <c r="F36" s="165"/>
      <c r="G36" s="1040"/>
      <c r="H36" s="1238"/>
      <c r="I36" s="1238"/>
      <c r="J36" s="1035"/>
      <c r="K36" s="49" t="s">
        <v>1911</v>
      </c>
      <c r="L36" s="1435"/>
      <c r="M36" s="1035"/>
      <c r="N36" s="65" t="s">
        <v>1912</v>
      </c>
      <c r="O36" s="49" t="s">
        <v>1913</v>
      </c>
      <c r="P36" s="49" t="s">
        <v>356</v>
      </c>
      <c r="Q36" s="49" t="s">
        <v>628</v>
      </c>
      <c r="R36" s="49" t="s">
        <v>1914</v>
      </c>
      <c r="S36" s="614">
        <v>1</v>
      </c>
      <c r="T36" s="613">
        <v>1</v>
      </c>
      <c r="U36" s="610" t="s">
        <v>2618</v>
      </c>
    </row>
    <row r="37" spans="1:21" s="250" customFormat="1" ht="38.25" x14ac:dyDescent="0.25">
      <c r="A37" s="1432"/>
      <c r="B37" s="1432"/>
      <c r="C37" s="1436"/>
      <c r="D37" s="165" t="s">
        <v>1915</v>
      </c>
      <c r="E37" s="165" t="s">
        <v>1916</v>
      </c>
      <c r="F37" s="165"/>
      <c r="G37" s="1040"/>
      <c r="H37" s="1238"/>
      <c r="I37" s="1238"/>
      <c r="J37" s="1035"/>
      <c r="K37" s="49" t="s">
        <v>1917</v>
      </c>
      <c r="L37" s="1435"/>
      <c r="M37" s="1035"/>
      <c r="N37" s="66"/>
      <c r="O37" s="66"/>
      <c r="P37" s="49"/>
      <c r="Q37" s="348"/>
      <c r="R37" s="198"/>
      <c r="S37" s="613"/>
      <c r="T37" s="611"/>
      <c r="U37" s="610"/>
    </row>
    <row r="38" spans="1:21" s="250" customFormat="1" x14ac:dyDescent="0.25">
      <c r="A38" s="1040" t="s">
        <v>2988</v>
      </c>
      <c r="B38" s="1432" t="s">
        <v>1918</v>
      </c>
      <c r="C38" s="1040" t="s">
        <v>1919</v>
      </c>
      <c r="D38" s="1040" t="s">
        <v>1920</v>
      </c>
      <c r="E38" s="1040" t="s">
        <v>1921</v>
      </c>
      <c r="F38" s="1040"/>
      <c r="G38" s="1040" t="s">
        <v>1922</v>
      </c>
      <c r="H38" s="1035" t="s">
        <v>257</v>
      </c>
      <c r="I38" s="1035" t="s">
        <v>266</v>
      </c>
      <c r="J38" s="1035" t="s">
        <v>243</v>
      </c>
      <c r="K38" s="1026" t="s">
        <v>1923</v>
      </c>
      <c r="L38" s="1035" t="s">
        <v>1924</v>
      </c>
      <c r="M38" s="1133" t="s">
        <v>329</v>
      </c>
      <c r="N38" s="1026" t="s">
        <v>1925</v>
      </c>
      <c r="O38" s="1026" t="s">
        <v>1926</v>
      </c>
      <c r="P38" s="1042" t="s">
        <v>356</v>
      </c>
      <c r="Q38" s="1042">
        <v>43435</v>
      </c>
      <c r="R38" s="1026" t="s">
        <v>1855</v>
      </c>
      <c r="S38" s="1131">
        <v>1</v>
      </c>
      <c r="T38" s="1131">
        <v>0.5</v>
      </c>
      <c r="U38" s="1045" t="s">
        <v>2619</v>
      </c>
    </row>
    <row r="39" spans="1:21" s="250" customFormat="1" x14ac:dyDescent="0.25">
      <c r="A39" s="1040"/>
      <c r="B39" s="1432"/>
      <c r="C39" s="1040"/>
      <c r="D39" s="1040"/>
      <c r="E39" s="1040"/>
      <c r="F39" s="1040"/>
      <c r="G39" s="1040"/>
      <c r="H39" s="1035"/>
      <c r="I39" s="1035"/>
      <c r="J39" s="1035"/>
      <c r="K39" s="1026"/>
      <c r="L39" s="1035"/>
      <c r="M39" s="1133"/>
      <c r="N39" s="1026"/>
      <c r="O39" s="1026"/>
      <c r="P39" s="1042"/>
      <c r="Q39" s="1042"/>
      <c r="R39" s="1026"/>
      <c r="S39" s="1131"/>
      <c r="T39" s="1131"/>
      <c r="U39" s="1045"/>
    </row>
    <row r="40" spans="1:21" s="250" customFormat="1" x14ac:dyDescent="0.25">
      <c r="A40" s="1040"/>
      <c r="B40" s="1432"/>
      <c r="C40" s="1040"/>
      <c r="D40" s="1040"/>
      <c r="E40" s="1040"/>
      <c r="F40" s="1040"/>
      <c r="G40" s="1040"/>
      <c r="H40" s="1035"/>
      <c r="I40" s="1035"/>
      <c r="J40" s="1035"/>
      <c r="K40" s="1026"/>
      <c r="L40" s="1035"/>
      <c r="M40" s="1133"/>
      <c r="N40" s="1026"/>
      <c r="O40" s="1026"/>
      <c r="P40" s="1042"/>
      <c r="Q40" s="1042"/>
      <c r="R40" s="1026"/>
      <c r="S40" s="1131"/>
      <c r="T40" s="1131"/>
      <c r="U40" s="1045"/>
    </row>
    <row r="41" spans="1:21" s="250" customFormat="1" x14ac:dyDescent="0.25">
      <c r="A41" s="1040"/>
      <c r="B41" s="1432"/>
      <c r="C41" s="1040"/>
      <c r="D41" s="1040"/>
      <c r="E41" s="1040"/>
      <c r="F41" s="1040"/>
      <c r="G41" s="1040"/>
      <c r="H41" s="1035"/>
      <c r="I41" s="1035"/>
      <c r="J41" s="1035"/>
      <c r="K41" s="1026"/>
      <c r="L41" s="1035"/>
      <c r="M41" s="1133"/>
      <c r="N41" s="1026"/>
      <c r="O41" s="1026"/>
      <c r="P41" s="1042"/>
      <c r="Q41" s="1042"/>
      <c r="R41" s="1026"/>
      <c r="S41" s="1131"/>
      <c r="T41" s="1131"/>
      <c r="U41" s="1045"/>
    </row>
    <row r="43" spans="1:21" s="99" customFormat="1" ht="35.25" x14ac:dyDescent="0.2">
      <c r="A43" s="411">
        <f>COUNTIF(A6:A41,"*")</f>
        <v>3</v>
      </c>
      <c r="B43" s="19"/>
      <c r="C43" s="20"/>
      <c r="D43" s="18"/>
      <c r="E43" s="18"/>
      <c r="F43" s="18"/>
      <c r="G43" s="20"/>
      <c r="H43" s="21"/>
      <c r="I43" s="18"/>
      <c r="J43" s="18"/>
      <c r="K43" s="20"/>
      <c r="L43" s="22"/>
      <c r="M43" s="22"/>
      <c r="N43" s="411">
        <f>COUNTIF(N6:N41,"*")</f>
        <v>16</v>
      </c>
      <c r="O43" s="20"/>
      <c r="P43" s="45"/>
      <c r="Q43" s="45"/>
      <c r="S43" s="45"/>
      <c r="T43" s="502">
        <f>AVERAGE(T6:T41)</f>
        <v>0.96250000000000002</v>
      </c>
    </row>
    <row r="44" spans="1:21" s="99" customFormat="1" x14ac:dyDescent="0.2">
      <c r="A44" s="168" t="s">
        <v>2381</v>
      </c>
      <c r="B44" s="168"/>
      <c r="C44" s="76"/>
      <c r="D44" s="76"/>
      <c r="E44" s="76"/>
      <c r="F44" s="76"/>
      <c r="G44" s="76"/>
      <c r="H44" s="412"/>
      <c r="I44" s="168"/>
      <c r="J44" s="168"/>
      <c r="K44" s="76"/>
      <c r="L44" s="413"/>
      <c r="M44" s="76"/>
      <c r="N44" s="168" t="s">
        <v>2382</v>
      </c>
      <c r="O44" s="76"/>
      <c r="P44" s="45"/>
      <c r="Q44" s="45"/>
      <c r="S44" s="45"/>
      <c r="T44" s="45"/>
    </row>
  </sheetData>
  <mergeCells count="162">
    <mergeCell ref="A1:B2"/>
    <mergeCell ref="C1:T1"/>
    <mergeCell ref="C2:T2"/>
    <mergeCell ref="A3:E3"/>
    <mergeCell ref="F3:U3"/>
    <mergeCell ref="A4:B4"/>
    <mergeCell ref="C4:C5"/>
    <mergeCell ref="D4:F4"/>
    <mergeCell ref="G4:G5"/>
    <mergeCell ref="H4:H5"/>
    <mergeCell ref="O4:O5"/>
    <mergeCell ref="P4:Q4"/>
    <mergeCell ref="R4:R5"/>
    <mergeCell ref="S4:S5"/>
    <mergeCell ref="T4:T5"/>
    <mergeCell ref="U4:U5"/>
    <mergeCell ref="I4:I5"/>
    <mergeCell ref="J4:J5"/>
    <mergeCell ref="K4:K5"/>
    <mergeCell ref="L4:L5"/>
    <mergeCell ref="M4:M5"/>
    <mergeCell ref="N4:N5"/>
    <mergeCell ref="B16:B25"/>
    <mergeCell ref="C16:C25"/>
    <mergeCell ref="G16:G25"/>
    <mergeCell ref="H16:H25"/>
    <mergeCell ref="I16:I25"/>
    <mergeCell ref="J16:J25"/>
    <mergeCell ref="K16:K18"/>
    <mergeCell ref="L16:L25"/>
    <mergeCell ref="O14:O15"/>
    <mergeCell ref="B6:B15"/>
    <mergeCell ref="C6:C15"/>
    <mergeCell ref="G6:G15"/>
    <mergeCell ref="D17:D18"/>
    <mergeCell ref="E8:E9"/>
    <mergeCell ref="D10:D15"/>
    <mergeCell ref="E10:E11"/>
    <mergeCell ref="K10:K11"/>
    <mergeCell ref="E12:E15"/>
    <mergeCell ref="K14:K15"/>
    <mergeCell ref="N14:N15"/>
    <mergeCell ref="O6:O11"/>
    <mergeCell ref="D6:D9"/>
    <mergeCell ref="E6:E7"/>
    <mergeCell ref="D21:D22"/>
    <mergeCell ref="D23:D25"/>
    <mergeCell ref="E23:E25"/>
    <mergeCell ref="F23:F25"/>
    <mergeCell ref="K23:K25"/>
    <mergeCell ref="N24:N25"/>
    <mergeCell ref="O24:O25"/>
    <mergeCell ref="P24:P25"/>
    <mergeCell ref="U14:U15"/>
    <mergeCell ref="P14:P15"/>
    <mergeCell ref="Q14:Q15"/>
    <mergeCell ref="R14:R15"/>
    <mergeCell ref="S14:S15"/>
    <mergeCell ref="T14:T15"/>
    <mergeCell ref="S16:S18"/>
    <mergeCell ref="T16:T18"/>
    <mergeCell ref="U16:U18"/>
    <mergeCell ref="Q24:Q25"/>
    <mergeCell ref="S20:S22"/>
    <mergeCell ref="T20:T22"/>
    <mergeCell ref="U20:U22"/>
    <mergeCell ref="R24:R25"/>
    <mergeCell ref="S24:S25"/>
    <mergeCell ref="T24:T25"/>
    <mergeCell ref="U24:U25"/>
    <mergeCell ref="F6:F9"/>
    <mergeCell ref="F10:F18"/>
    <mergeCell ref="Q16:Q18"/>
    <mergeCell ref="R16:R18"/>
    <mergeCell ref="Q20:Q22"/>
    <mergeCell ref="R20:R22"/>
    <mergeCell ref="F19:F22"/>
    <mergeCell ref="N20:N22"/>
    <mergeCell ref="O20:O22"/>
    <mergeCell ref="P20:P22"/>
    <mergeCell ref="M16:M25"/>
    <mergeCell ref="N16:N18"/>
    <mergeCell ref="O16:O18"/>
    <mergeCell ref="P16:P18"/>
    <mergeCell ref="Q6:Q11"/>
    <mergeCell ref="R6:R11"/>
    <mergeCell ref="H6:H15"/>
    <mergeCell ref="I6:I15"/>
    <mergeCell ref="J6:J15"/>
    <mergeCell ref="L6:L15"/>
    <mergeCell ref="M6:M15"/>
    <mergeCell ref="N6:N11"/>
    <mergeCell ref="K8:K9"/>
    <mergeCell ref="U6:U11"/>
    <mergeCell ref="P6:P11"/>
    <mergeCell ref="S26:S27"/>
    <mergeCell ref="T26:T27"/>
    <mergeCell ref="U26:U27"/>
    <mergeCell ref="K30:K32"/>
    <mergeCell ref="N30:N32"/>
    <mergeCell ref="O30:O32"/>
    <mergeCell ref="P30:P32"/>
    <mergeCell ref="Q30:Q32"/>
    <mergeCell ref="R30:R32"/>
    <mergeCell ref="S30:S32"/>
    <mergeCell ref="M26:M33"/>
    <mergeCell ref="N26:N27"/>
    <mergeCell ref="O26:O27"/>
    <mergeCell ref="P26:P27"/>
    <mergeCell ref="Q26:Q27"/>
    <mergeCell ref="R26:R27"/>
    <mergeCell ref="K26:K27"/>
    <mergeCell ref="L26:L33"/>
    <mergeCell ref="T30:T32"/>
    <mergeCell ref="U30:U32"/>
    <mergeCell ref="S6:S11"/>
    <mergeCell ref="T6:T11"/>
    <mergeCell ref="D31:D33"/>
    <mergeCell ref="E31:E33"/>
    <mergeCell ref="F31:F33"/>
    <mergeCell ref="L34:L37"/>
    <mergeCell ref="M34:M37"/>
    <mergeCell ref="A34:A37"/>
    <mergeCell ref="B34:B37"/>
    <mergeCell ref="C34:C37"/>
    <mergeCell ref="G34:G37"/>
    <mergeCell ref="H34:H37"/>
    <mergeCell ref="G26:G33"/>
    <mergeCell ref="H26:H33"/>
    <mergeCell ref="I26:I33"/>
    <mergeCell ref="J26:J33"/>
    <mergeCell ref="I34:I37"/>
    <mergeCell ref="J34:J37"/>
    <mergeCell ref="B26:B33"/>
    <mergeCell ref="C26:C33"/>
    <mergeCell ref="D26:D27"/>
    <mergeCell ref="E26:E27"/>
    <mergeCell ref="F26:F27"/>
    <mergeCell ref="A6:A33"/>
    <mergeCell ref="E17:E18"/>
    <mergeCell ref="D19:D20"/>
    <mergeCell ref="A38:A41"/>
    <mergeCell ref="B38:B41"/>
    <mergeCell ref="C38:C41"/>
    <mergeCell ref="D38:D41"/>
    <mergeCell ref="E38:E41"/>
    <mergeCell ref="F38:F41"/>
    <mergeCell ref="S38:S41"/>
    <mergeCell ref="T38:T41"/>
    <mergeCell ref="U38:U41"/>
    <mergeCell ref="M38:M41"/>
    <mergeCell ref="N38:N41"/>
    <mergeCell ref="O38:O41"/>
    <mergeCell ref="P38:P41"/>
    <mergeCell ref="Q38:Q41"/>
    <mergeCell ref="R38:R41"/>
    <mergeCell ref="G38:G41"/>
    <mergeCell ref="H38:H41"/>
    <mergeCell ref="I38:I41"/>
    <mergeCell ref="J38:J41"/>
    <mergeCell ref="K38:K41"/>
    <mergeCell ref="L38:L41"/>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zoomScale="70" zoomScaleNormal="70" workbookViewId="0">
      <selection activeCell="G6" sqref="G6:G8"/>
    </sheetView>
  </sheetViews>
  <sheetFormatPr baseColWidth="10" defaultColWidth="11.42578125" defaultRowHeight="12.75" x14ac:dyDescent="0.25"/>
  <cols>
    <col min="1" max="1" width="19.42578125" style="110" customWidth="1"/>
    <col min="2" max="2" width="18.42578125" style="110" customWidth="1"/>
    <col min="3" max="3" width="17.42578125" style="200" customWidth="1"/>
    <col min="4" max="4" width="15.5703125" style="200" customWidth="1"/>
    <col min="5" max="5" width="16.7109375" style="200" customWidth="1"/>
    <col min="6" max="6" width="15.42578125" style="200" customWidth="1"/>
    <col min="7" max="7" width="19.28515625" style="200" customWidth="1"/>
    <col min="8" max="8" width="6.28515625" style="114" customWidth="1"/>
    <col min="9" max="10" width="6.28515625" style="110" customWidth="1"/>
    <col min="11" max="11" width="22" style="110" customWidth="1"/>
    <col min="12" max="12" width="8" style="202" customWidth="1"/>
    <col min="13" max="13" width="7.42578125" style="200" customWidth="1"/>
    <col min="14" max="14" width="23.28515625" style="110" customWidth="1"/>
    <col min="15" max="15" width="19.42578125" style="200" customWidth="1"/>
    <col min="16" max="16" width="12.28515625" style="125" customWidth="1"/>
    <col min="17" max="17" width="12.7109375" style="125" customWidth="1"/>
    <col min="18" max="18" width="23.5703125" style="200" customWidth="1"/>
    <col min="19" max="19" width="13.28515625" style="200" customWidth="1"/>
    <col min="20" max="20" width="15.5703125" style="200" customWidth="1"/>
    <col min="21" max="21" width="24.85546875" style="200" customWidth="1"/>
    <col min="22" max="22" width="11.7109375" style="200" customWidth="1"/>
    <col min="23" max="16384" width="11.42578125" style="200"/>
  </cols>
  <sheetData>
    <row r="1" spans="1:24" s="80" customFormat="1" ht="27.75" customHeight="1" x14ac:dyDescent="0.25">
      <c r="A1" s="1053"/>
      <c r="B1" s="1054"/>
      <c r="C1" s="1056" t="s">
        <v>55</v>
      </c>
      <c r="D1" s="1056"/>
      <c r="E1" s="1056"/>
      <c r="F1" s="1056"/>
      <c r="G1" s="1056"/>
      <c r="H1" s="1056"/>
      <c r="I1" s="1056"/>
      <c r="J1" s="1056"/>
      <c r="K1" s="1056"/>
      <c r="L1" s="1056"/>
      <c r="M1" s="1056"/>
      <c r="N1" s="1056"/>
      <c r="O1" s="1056"/>
      <c r="P1" s="1056"/>
      <c r="Q1" s="1056"/>
      <c r="R1" s="1056"/>
      <c r="S1" s="1056"/>
      <c r="T1" s="1056"/>
      <c r="U1" s="79" t="s">
        <v>56</v>
      </c>
    </row>
    <row r="2" spans="1:24" s="80" customFormat="1" ht="27.75" customHeight="1" x14ac:dyDescent="0.25">
      <c r="A2" s="1468"/>
      <c r="B2" s="1469"/>
      <c r="C2" s="1232" t="s">
        <v>57</v>
      </c>
      <c r="D2" s="1232"/>
      <c r="E2" s="1232"/>
      <c r="F2" s="1232"/>
      <c r="G2" s="1232"/>
      <c r="H2" s="1232"/>
      <c r="I2" s="1232"/>
      <c r="J2" s="1232"/>
      <c r="K2" s="1232"/>
      <c r="L2" s="1232"/>
      <c r="M2" s="1232"/>
      <c r="N2" s="1232"/>
      <c r="O2" s="1232"/>
      <c r="P2" s="1232"/>
      <c r="Q2" s="1232"/>
      <c r="R2" s="1232"/>
      <c r="S2" s="1232"/>
      <c r="T2" s="1232"/>
      <c r="U2" s="835" t="s">
        <v>58</v>
      </c>
    </row>
    <row r="3" spans="1:24" s="80" customFormat="1" ht="30" customHeight="1" x14ac:dyDescent="0.25">
      <c r="A3" s="1100" t="s">
        <v>1927</v>
      </c>
      <c r="B3" s="1100"/>
      <c r="C3" s="1100"/>
      <c r="D3" s="1100"/>
      <c r="E3" s="1100"/>
      <c r="F3" s="1100" t="s">
        <v>1928</v>
      </c>
      <c r="G3" s="1100"/>
      <c r="H3" s="1100"/>
      <c r="I3" s="1100"/>
      <c r="J3" s="1100"/>
      <c r="K3" s="1100"/>
      <c r="L3" s="1100"/>
      <c r="M3" s="1100"/>
      <c r="N3" s="1100"/>
      <c r="O3" s="1100"/>
      <c r="P3" s="1100"/>
      <c r="Q3" s="1100"/>
      <c r="R3" s="1100"/>
      <c r="S3" s="1100"/>
      <c r="T3" s="1100"/>
      <c r="U3" s="1100"/>
    </row>
    <row r="4" spans="1:24" s="83" customFormat="1" ht="48" customHeight="1" x14ac:dyDescent="0.25">
      <c r="A4" s="1466" t="s">
        <v>314</v>
      </c>
      <c r="B4" s="1466"/>
      <c r="C4" s="1049" t="s">
        <v>315</v>
      </c>
      <c r="D4" s="1049" t="s">
        <v>316</v>
      </c>
      <c r="E4" s="1049"/>
      <c r="F4" s="1049"/>
      <c r="G4" s="1049" t="s">
        <v>317</v>
      </c>
      <c r="H4" s="1050" t="s">
        <v>65</v>
      </c>
      <c r="I4" s="1050" t="s">
        <v>66</v>
      </c>
      <c r="J4" s="1050" t="s">
        <v>67</v>
      </c>
      <c r="K4" s="1466" t="s">
        <v>68</v>
      </c>
      <c r="L4" s="1050" t="s">
        <v>69</v>
      </c>
      <c r="M4" s="1050" t="s">
        <v>70</v>
      </c>
      <c r="N4" s="1466" t="s">
        <v>71</v>
      </c>
      <c r="O4" s="1049" t="s">
        <v>72</v>
      </c>
      <c r="P4" s="1049" t="s">
        <v>73</v>
      </c>
      <c r="Q4" s="1049"/>
      <c r="R4" s="1049" t="s">
        <v>74</v>
      </c>
      <c r="S4" s="1049" t="s">
        <v>75</v>
      </c>
      <c r="T4" s="1465" t="s">
        <v>76</v>
      </c>
      <c r="U4" s="1049" t="s">
        <v>77</v>
      </c>
      <c r="V4" s="1463"/>
    </row>
    <row r="5" spans="1:24" s="83" customFormat="1" ht="67.5" customHeight="1" x14ac:dyDescent="0.25">
      <c r="A5" s="350" t="s">
        <v>318</v>
      </c>
      <c r="B5" s="350" t="s">
        <v>319</v>
      </c>
      <c r="C5" s="1049"/>
      <c r="D5" s="85" t="s">
        <v>177</v>
      </c>
      <c r="E5" s="85" t="s">
        <v>178</v>
      </c>
      <c r="F5" s="85" t="s">
        <v>179</v>
      </c>
      <c r="G5" s="1049"/>
      <c r="H5" s="1050"/>
      <c r="I5" s="1050"/>
      <c r="J5" s="1050"/>
      <c r="K5" s="1466"/>
      <c r="L5" s="1050"/>
      <c r="M5" s="1050"/>
      <c r="N5" s="1466"/>
      <c r="O5" s="1049"/>
      <c r="P5" s="84" t="s">
        <v>82</v>
      </c>
      <c r="Q5" s="84" t="s">
        <v>83</v>
      </c>
      <c r="R5" s="1049"/>
      <c r="S5" s="1049"/>
      <c r="T5" s="1465"/>
      <c r="U5" s="1049"/>
      <c r="V5" s="1463"/>
    </row>
    <row r="6" spans="1:24" s="60" customFormat="1" ht="96" customHeight="1" x14ac:dyDescent="0.25">
      <c r="A6" s="1040" t="s">
        <v>1929</v>
      </c>
      <c r="B6" s="1026" t="s">
        <v>1930</v>
      </c>
      <c r="C6" s="1026" t="s">
        <v>1931</v>
      </c>
      <c r="D6" s="1134" t="s">
        <v>1932</v>
      </c>
      <c r="E6" s="1134" t="s">
        <v>1933</v>
      </c>
      <c r="F6" s="1026" t="s">
        <v>1934</v>
      </c>
      <c r="G6" s="1026" t="s">
        <v>1935</v>
      </c>
      <c r="H6" s="1035" t="s">
        <v>91</v>
      </c>
      <c r="I6" s="1035" t="s">
        <v>141</v>
      </c>
      <c r="J6" s="1035" t="s">
        <v>327</v>
      </c>
      <c r="K6" s="1040" t="s">
        <v>1936</v>
      </c>
      <c r="L6" s="1035" t="s">
        <v>1937</v>
      </c>
      <c r="M6" s="1035" t="s">
        <v>188</v>
      </c>
      <c r="N6" s="58" t="s">
        <v>1938</v>
      </c>
      <c r="O6" s="142" t="s">
        <v>1939</v>
      </c>
      <c r="P6" s="351" t="s">
        <v>1940</v>
      </c>
      <c r="Q6" s="63" t="s">
        <v>1941</v>
      </c>
      <c r="R6" s="49" t="s">
        <v>1942</v>
      </c>
      <c r="S6" s="58">
        <v>1</v>
      </c>
      <c r="T6" s="61">
        <v>1</v>
      </c>
      <c r="U6" s="1314" t="s">
        <v>2989</v>
      </c>
      <c r="V6" s="352"/>
    </row>
    <row r="7" spans="1:24" s="60" customFormat="1" ht="72.75" customHeight="1" x14ac:dyDescent="0.25">
      <c r="A7" s="1040"/>
      <c r="B7" s="1026"/>
      <c r="C7" s="1026"/>
      <c r="D7" s="1134"/>
      <c r="E7" s="1134"/>
      <c r="F7" s="1464"/>
      <c r="G7" s="1026"/>
      <c r="H7" s="1035"/>
      <c r="I7" s="1035"/>
      <c r="J7" s="1035"/>
      <c r="K7" s="1040"/>
      <c r="L7" s="1035"/>
      <c r="M7" s="1035"/>
      <c r="N7" s="1040" t="s">
        <v>1943</v>
      </c>
      <c r="O7" s="1134" t="s">
        <v>1939</v>
      </c>
      <c r="P7" s="1461" t="str">
        <f>P6</f>
        <v>Enero 18 2018</v>
      </c>
      <c r="Q7" s="1461" t="str">
        <f t="shared" ref="Q7" si="0">Q6</f>
        <v>Junio 30 2019</v>
      </c>
      <c r="R7" s="1026" t="s">
        <v>1944</v>
      </c>
      <c r="S7" s="1040">
        <v>1</v>
      </c>
      <c r="T7" s="1131">
        <v>1</v>
      </c>
      <c r="U7" s="1319"/>
      <c r="V7" s="1467"/>
    </row>
    <row r="8" spans="1:24" s="60" customFormat="1" ht="102" x14ac:dyDescent="0.25">
      <c r="A8" s="1040"/>
      <c r="B8" s="1026"/>
      <c r="C8" s="1026"/>
      <c r="D8" s="49" t="s">
        <v>1945</v>
      </c>
      <c r="E8" s="49" t="s">
        <v>1946</v>
      </c>
      <c r="F8" s="49" t="s">
        <v>1947</v>
      </c>
      <c r="G8" s="1026"/>
      <c r="H8" s="1035"/>
      <c r="I8" s="1035"/>
      <c r="J8" s="1035"/>
      <c r="K8" s="1040"/>
      <c r="L8" s="1035"/>
      <c r="M8" s="1035"/>
      <c r="N8" s="1040"/>
      <c r="O8" s="1134"/>
      <c r="P8" s="1461"/>
      <c r="Q8" s="1461"/>
      <c r="R8" s="1026"/>
      <c r="S8" s="1040"/>
      <c r="T8" s="1026"/>
      <c r="U8" s="1315"/>
      <c r="V8" s="1467"/>
    </row>
    <row r="9" spans="1:24" s="92" customFormat="1" ht="51" x14ac:dyDescent="0.25">
      <c r="A9" s="1040" t="s">
        <v>1948</v>
      </c>
      <c r="B9" s="1026" t="s">
        <v>1949</v>
      </c>
      <c r="C9" s="1026" t="s">
        <v>1950</v>
      </c>
      <c r="D9" s="1026" t="s">
        <v>1951</v>
      </c>
      <c r="E9" s="1026" t="s">
        <v>1952</v>
      </c>
      <c r="F9" s="1026" t="s">
        <v>1953</v>
      </c>
      <c r="G9" s="1026" t="s">
        <v>2681</v>
      </c>
      <c r="H9" s="1035" t="s">
        <v>341</v>
      </c>
      <c r="I9" s="1035" t="s">
        <v>92</v>
      </c>
      <c r="J9" s="1035" t="s">
        <v>327</v>
      </c>
      <c r="K9" s="58" t="s">
        <v>1954</v>
      </c>
      <c r="L9" s="1035" t="s">
        <v>1955</v>
      </c>
      <c r="M9" s="1035" t="s">
        <v>1956</v>
      </c>
      <c r="N9" s="1040" t="s">
        <v>1957</v>
      </c>
      <c r="O9" s="1026" t="s">
        <v>1958</v>
      </c>
      <c r="P9" s="1461" t="s">
        <v>1940</v>
      </c>
      <c r="Q9" s="1461" t="s">
        <v>1941</v>
      </c>
      <c r="R9" s="1026" t="s">
        <v>1959</v>
      </c>
      <c r="S9" s="1026" t="s">
        <v>1960</v>
      </c>
      <c r="T9" s="1131">
        <v>1</v>
      </c>
      <c r="U9" s="1045" t="s">
        <v>2683</v>
      </c>
      <c r="V9" s="1458"/>
      <c r="W9" s="94"/>
    </row>
    <row r="10" spans="1:24" s="92" customFormat="1" x14ac:dyDescent="0.25">
      <c r="A10" s="1040"/>
      <c r="B10" s="1026"/>
      <c r="C10" s="1026"/>
      <c r="D10" s="1026"/>
      <c r="E10" s="1026"/>
      <c r="F10" s="1026"/>
      <c r="G10" s="1026"/>
      <c r="H10" s="1035"/>
      <c r="I10" s="1035"/>
      <c r="J10" s="1035"/>
      <c r="K10" s="1040" t="s">
        <v>1961</v>
      </c>
      <c r="L10" s="1035"/>
      <c r="M10" s="1035"/>
      <c r="N10" s="1040"/>
      <c r="O10" s="1026"/>
      <c r="P10" s="1461"/>
      <c r="Q10" s="1461"/>
      <c r="R10" s="1026"/>
      <c r="S10" s="1026"/>
      <c r="T10" s="1131"/>
      <c r="U10" s="1045"/>
      <c r="V10" s="1458"/>
      <c r="W10" s="94"/>
    </row>
    <row r="11" spans="1:24" s="92" customFormat="1" ht="53.25" customHeight="1" x14ac:dyDescent="0.25">
      <c r="A11" s="1040"/>
      <c r="B11" s="1026"/>
      <c r="C11" s="1026"/>
      <c r="D11" s="1026"/>
      <c r="E11" s="1026"/>
      <c r="F11" s="1026"/>
      <c r="G11" s="1026"/>
      <c r="H11" s="1035"/>
      <c r="I11" s="1035"/>
      <c r="J11" s="1035"/>
      <c r="K11" s="1040"/>
      <c r="L11" s="1035"/>
      <c r="M11" s="1035"/>
      <c r="N11" s="58" t="s">
        <v>1962</v>
      </c>
      <c r="O11" s="49" t="s">
        <v>2990</v>
      </c>
      <c r="P11" s="89" t="s">
        <v>1940</v>
      </c>
      <c r="Q11" s="89" t="s">
        <v>1941</v>
      </c>
      <c r="R11" s="49" t="s">
        <v>1963</v>
      </c>
      <c r="S11" s="49">
        <v>1</v>
      </c>
      <c r="T11" s="61">
        <v>0.5</v>
      </c>
      <c r="U11" s="676" t="s">
        <v>2682</v>
      </c>
      <c r="V11" s="222"/>
      <c r="W11" s="94"/>
    </row>
    <row r="12" spans="1:24" s="92" customFormat="1" ht="58.5" customHeight="1" x14ac:dyDescent="0.25">
      <c r="A12" s="1040"/>
      <c r="B12" s="1026"/>
      <c r="C12" s="1026"/>
      <c r="D12" s="1026"/>
      <c r="E12" s="1026"/>
      <c r="F12" s="1026"/>
      <c r="G12" s="1026"/>
      <c r="H12" s="1035"/>
      <c r="I12" s="1035"/>
      <c r="J12" s="1035"/>
      <c r="K12" s="1040" t="s">
        <v>1964</v>
      </c>
      <c r="L12" s="1035"/>
      <c r="M12" s="1035"/>
      <c r="N12" s="1040" t="s">
        <v>1965</v>
      </c>
      <c r="O12" s="1026" t="s">
        <v>1966</v>
      </c>
      <c r="P12" s="1460" t="s">
        <v>1940</v>
      </c>
      <c r="Q12" s="1460" t="s">
        <v>1941</v>
      </c>
      <c r="R12" s="1026" t="s">
        <v>1967</v>
      </c>
      <c r="S12" s="1044">
        <v>0.8</v>
      </c>
      <c r="T12" s="1131">
        <v>1</v>
      </c>
      <c r="U12" s="1045" t="s">
        <v>2684</v>
      </c>
      <c r="V12" s="1462"/>
      <c r="W12" s="94"/>
    </row>
    <row r="13" spans="1:24" s="92" customFormat="1" ht="42" customHeight="1" x14ac:dyDescent="0.25">
      <c r="A13" s="1040"/>
      <c r="B13" s="1026"/>
      <c r="C13" s="1026"/>
      <c r="D13" s="1026"/>
      <c r="E13" s="1026"/>
      <c r="F13" s="1026"/>
      <c r="G13" s="1026"/>
      <c r="H13" s="1035"/>
      <c r="I13" s="1035"/>
      <c r="J13" s="1035"/>
      <c r="K13" s="1040"/>
      <c r="L13" s="1035"/>
      <c r="M13" s="1035"/>
      <c r="N13" s="1040"/>
      <c r="O13" s="1026"/>
      <c r="P13" s="1460"/>
      <c r="Q13" s="1460"/>
      <c r="R13" s="1026"/>
      <c r="S13" s="1040"/>
      <c r="T13" s="1131"/>
      <c r="U13" s="1045"/>
      <c r="V13" s="1462"/>
      <c r="W13" s="94"/>
      <c r="X13" s="94"/>
    </row>
    <row r="14" spans="1:24" s="92" customFormat="1" x14ac:dyDescent="0.25">
      <c r="A14" s="1040" t="s">
        <v>1968</v>
      </c>
      <c r="B14" s="1026" t="s">
        <v>1969</v>
      </c>
      <c r="C14" s="1026" t="s">
        <v>1970</v>
      </c>
      <c r="D14" s="1026" t="s">
        <v>1971</v>
      </c>
      <c r="E14" s="1026" t="s">
        <v>1972</v>
      </c>
      <c r="F14" s="1026"/>
      <c r="G14" s="1026" t="s">
        <v>2991</v>
      </c>
      <c r="H14" s="1035" t="s">
        <v>341</v>
      </c>
      <c r="I14" s="1035" t="s">
        <v>92</v>
      </c>
      <c r="J14" s="1035" t="s">
        <v>327</v>
      </c>
      <c r="K14" s="1040" t="s">
        <v>1973</v>
      </c>
      <c r="L14" s="1035" t="s">
        <v>1955</v>
      </c>
      <c r="M14" s="1035" t="s">
        <v>1956</v>
      </c>
      <c r="N14" s="1040" t="s">
        <v>1974</v>
      </c>
      <c r="O14" s="1026" t="s">
        <v>1975</v>
      </c>
      <c r="P14" s="1033" t="s">
        <v>1940</v>
      </c>
      <c r="Q14" s="1460" t="s">
        <v>1941</v>
      </c>
      <c r="R14" s="1026" t="s">
        <v>1976</v>
      </c>
      <c r="S14" s="1040" t="s">
        <v>1960</v>
      </c>
      <c r="T14" s="1131">
        <v>0.5</v>
      </c>
      <c r="U14" s="1045" t="s">
        <v>2992</v>
      </c>
      <c r="V14" s="1458"/>
      <c r="W14" s="94"/>
    </row>
    <row r="15" spans="1:24" s="92" customFormat="1" x14ac:dyDescent="0.25">
      <c r="A15" s="1040"/>
      <c r="B15" s="1026"/>
      <c r="C15" s="1026"/>
      <c r="D15" s="1026"/>
      <c r="E15" s="1026"/>
      <c r="F15" s="1026"/>
      <c r="G15" s="1026"/>
      <c r="H15" s="1035"/>
      <c r="I15" s="1035"/>
      <c r="J15" s="1035"/>
      <c r="K15" s="1040"/>
      <c r="L15" s="1035"/>
      <c r="M15" s="1035"/>
      <c r="N15" s="1040"/>
      <c r="O15" s="1026"/>
      <c r="P15" s="1033"/>
      <c r="Q15" s="1460"/>
      <c r="R15" s="1026"/>
      <c r="S15" s="1040"/>
      <c r="T15" s="1131"/>
      <c r="U15" s="1045"/>
      <c r="V15" s="1458"/>
      <c r="W15" s="94"/>
    </row>
    <row r="16" spans="1:24" s="92" customFormat="1" x14ac:dyDescent="0.25">
      <c r="A16" s="1040"/>
      <c r="B16" s="1026"/>
      <c r="C16" s="1026"/>
      <c r="D16" s="1026"/>
      <c r="E16" s="1026"/>
      <c r="F16" s="1026"/>
      <c r="G16" s="1026"/>
      <c r="H16" s="1035"/>
      <c r="I16" s="1035"/>
      <c r="J16" s="1035"/>
      <c r="K16" s="1040"/>
      <c r="L16" s="1035"/>
      <c r="M16" s="1035"/>
      <c r="N16" s="1040"/>
      <c r="O16" s="1026"/>
      <c r="P16" s="1033"/>
      <c r="Q16" s="1460"/>
      <c r="R16" s="1026"/>
      <c r="S16" s="1040"/>
      <c r="T16" s="1131"/>
      <c r="U16" s="1045"/>
      <c r="V16" s="1458"/>
      <c r="W16" s="94"/>
    </row>
    <row r="17" spans="1:23" s="92" customFormat="1" ht="51" x14ac:dyDescent="0.25">
      <c r="A17" s="1040"/>
      <c r="B17" s="1026"/>
      <c r="C17" s="1026"/>
      <c r="D17" s="49" t="s">
        <v>2993</v>
      </c>
      <c r="E17" s="49" t="s">
        <v>2994</v>
      </c>
      <c r="F17" s="49"/>
      <c r="G17" s="1026"/>
      <c r="H17" s="1035"/>
      <c r="I17" s="1035"/>
      <c r="J17" s="1035"/>
      <c r="K17" s="1040"/>
      <c r="L17" s="1035"/>
      <c r="M17" s="1035"/>
      <c r="N17" s="1040"/>
      <c r="O17" s="1026"/>
      <c r="P17" s="1033"/>
      <c r="Q17" s="1460"/>
      <c r="R17" s="1026"/>
      <c r="S17" s="1040"/>
      <c r="T17" s="1131"/>
      <c r="U17" s="1045"/>
      <c r="V17" s="1458"/>
      <c r="W17" s="94"/>
    </row>
    <row r="18" spans="1:23" s="80" customFormat="1" ht="38.25" x14ac:dyDescent="0.25">
      <c r="A18" s="1040"/>
      <c r="B18" s="1026"/>
      <c r="C18" s="1026"/>
      <c r="D18" s="49" t="s">
        <v>1977</v>
      </c>
      <c r="E18" s="49" t="s">
        <v>1978</v>
      </c>
      <c r="F18" s="341"/>
      <c r="G18" s="1026"/>
      <c r="H18" s="1035"/>
      <c r="I18" s="1035"/>
      <c r="J18" s="1035"/>
      <c r="K18" s="1040" t="s">
        <v>1979</v>
      </c>
      <c r="L18" s="1035"/>
      <c r="M18" s="1035"/>
      <c r="N18" s="58" t="s">
        <v>1980</v>
      </c>
      <c r="O18" s="49" t="s">
        <v>1975</v>
      </c>
      <c r="P18" s="89" t="s">
        <v>1940</v>
      </c>
      <c r="Q18" s="89" t="s">
        <v>1941</v>
      </c>
      <c r="R18" s="81" t="s">
        <v>1981</v>
      </c>
      <c r="S18" s="49">
        <v>1</v>
      </c>
      <c r="T18" s="61">
        <v>0.3</v>
      </c>
      <c r="U18" s="676" t="s">
        <v>2685</v>
      </c>
      <c r="V18" s="349"/>
      <c r="W18" s="329"/>
    </row>
    <row r="19" spans="1:23" s="80" customFormat="1" ht="89.25" x14ac:dyDescent="0.25">
      <c r="A19" s="1040"/>
      <c r="B19" s="1026"/>
      <c r="C19" s="1026"/>
      <c r="D19" s="49" t="s">
        <v>1982</v>
      </c>
      <c r="E19" s="49" t="s">
        <v>2995</v>
      </c>
      <c r="F19" s="49"/>
      <c r="G19" s="1026"/>
      <c r="H19" s="1035"/>
      <c r="I19" s="1035"/>
      <c r="J19" s="1035"/>
      <c r="K19" s="1040"/>
      <c r="L19" s="1035"/>
      <c r="M19" s="1035"/>
      <c r="N19" s="58" t="s">
        <v>1983</v>
      </c>
      <c r="O19" s="49" t="s">
        <v>1975</v>
      </c>
      <c r="P19" s="89" t="s">
        <v>1940</v>
      </c>
      <c r="Q19" s="89" t="s">
        <v>1941</v>
      </c>
      <c r="R19" s="49" t="s">
        <v>2996</v>
      </c>
      <c r="S19" s="58" t="s">
        <v>2997</v>
      </c>
      <c r="T19" s="61">
        <v>1</v>
      </c>
      <c r="U19" s="676" t="s">
        <v>2686</v>
      </c>
      <c r="V19" s="222"/>
      <c r="W19" s="329"/>
    </row>
    <row r="20" spans="1:23" s="80" customFormat="1" ht="76.5" x14ac:dyDescent="0.25">
      <c r="A20" s="1040"/>
      <c r="B20" s="1026"/>
      <c r="C20" s="1026"/>
      <c r="D20" s="1040" t="s">
        <v>2998</v>
      </c>
      <c r="E20" s="1026" t="s">
        <v>1984</v>
      </c>
      <c r="F20" s="1026" t="s">
        <v>1985</v>
      </c>
      <c r="G20" s="1023"/>
      <c r="H20" s="1035"/>
      <c r="I20" s="1035"/>
      <c r="J20" s="1035"/>
      <c r="K20" s="1459" t="s">
        <v>1986</v>
      </c>
      <c r="L20" s="1035"/>
      <c r="M20" s="1035"/>
      <c r="N20" s="58" t="s">
        <v>2999</v>
      </c>
      <c r="O20" s="142" t="s">
        <v>1939</v>
      </c>
      <c r="P20" s="89" t="s">
        <v>1940</v>
      </c>
      <c r="Q20" s="89" t="s">
        <v>1941</v>
      </c>
      <c r="R20" s="49" t="s">
        <v>1987</v>
      </c>
      <c r="S20" s="58">
        <v>1</v>
      </c>
      <c r="T20" s="61">
        <v>0.8</v>
      </c>
      <c r="U20" s="676" t="s">
        <v>3000</v>
      </c>
      <c r="V20" s="222"/>
      <c r="W20" s="329"/>
    </row>
    <row r="21" spans="1:23" s="80" customFormat="1" ht="63.75" x14ac:dyDescent="0.25">
      <c r="A21" s="1040"/>
      <c r="B21" s="1026"/>
      <c r="C21" s="1026"/>
      <c r="D21" s="1040"/>
      <c r="E21" s="1026"/>
      <c r="F21" s="1026"/>
      <c r="G21" s="1023"/>
      <c r="H21" s="1035"/>
      <c r="I21" s="1035"/>
      <c r="J21" s="1035"/>
      <c r="K21" s="1459"/>
      <c r="L21" s="1035"/>
      <c r="M21" s="1035"/>
      <c r="N21" s="58" t="s">
        <v>1988</v>
      </c>
      <c r="O21" s="142" t="s">
        <v>1989</v>
      </c>
      <c r="P21" s="89" t="s">
        <v>1940</v>
      </c>
      <c r="Q21" s="89" t="s">
        <v>1941</v>
      </c>
      <c r="R21" s="49" t="s">
        <v>1990</v>
      </c>
      <c r="S21" s="58">
        <v>1</v>
      </c>
      <c r="T21" s="61">
        <v>0.5</v>
      </c>
      <c r="U21" s="676" t="s">
        <v>2687</v>
      </c>
      <c r="V21" s="222"/>
      <c r="W21" s="329"/>
    </row>
    <row r="22" spans="1:23" s="80" customFormat="1" ht="63.75" x14ac:dyDescent="0.25">
      <c r="A22" s="1026" t="s">
        <v>1991</v>
      </c>
      <c r="B22" s="1026" t="s">
        <v>1992</v>
      </c>
      <c r="C22" s="1026" t="s">
        <v>1993</v>
      </c>
      <c r="D22" s="1026" t="s">
        <v>3001</v>
      </c>
      <c r="E22" s="1026" t="s">
        <v>1994</v>
      </c>
      <c r="F22" s="1026"/>
      <c r="G22" s="1026" t="s">
        <v>1995</v>
      </c>
      <c r="H22" s="1238" t="s">
        <v>341</v>
      </c>
      <c r="I22" s="1238" t="s">
        <v>92</v>
      </c>
      <c r="J22" s="1238" t="s">
        <v>327</v>
      </c>
      <c r="K22" s="49" t="s">
        <v>1996</v>
      </c>
      <c r="L22" s="1238" t="s">
        <v>1955</v>
      </c>
      <c r="M22" s="1035" t="s">
        <v>1956</v>
      </c>
      <c r="N22" s="49" t="s">
        <v>3002</v>
      </c>
      <c r="O22" s="104" t="s">
        <v>1997</v>
      </c>
      <c r="P22" s="66" t="s">
        <v>1940</v>
      </c>
      <c r="Q22" s="66" t="s">
        <v>1941</v>
      </c>
      <c r="R22" s="104" t="s">
        <v>1998</v>
      </c>
      <c r="S22" s="49" t="s">
        <v>1999</v>
      </c>
      <c r="T22" s="61">
        <v>1</v>
      </c>
      <c r="U22" s="676" t="s">
        <v>3003</v>
      </c>
      <c r="V22" s="222"/>
      <c r="W22" s="329"/>
    </row>
    <row r="23" spans="1:23" s="80" customFormat="1" ht="51" x14ac:dyDescent="0.25">
      <c r="A23" s="1026"/>
      <c r="B23" s="1026"/>
      <c r="C23" s="1026"/>
      <c r="D23" s="1026"/>
      <c r="E23" s="1026"/>
      <c r="F23" s="1026"/>
      <c r="G23" s="1026"/>
      <c r="H23" s="1238"/>
      <c r="I23" s="1238"/>
      <c r="J23" s="1238"/>
      <c r="K23" s="49" t="s">
        <v>3004</v>
      </c>
      <c r="L23" s="1238"/>
      <c r="M23" s="1035"/>
      <c r="N23" s="49" t="s">
        <v>2000</v>
      </c>
      <c r="O23" s="49" t="s">
        <v>1975</v>
      </c>
      <c r="P23" s="66" t="s">
        <v>1940</v>
      </c>
      <c r="Q23" s="66" t="s">
        <v>1941</v>
      </c>
      <c r="R23" s="58" t="s">
        <v>2001</v>
      </c>
      <c r="S23" s="49" t="s">
        <v>2002</v>
      </c>
      <c r="T23" s="677">
        <v>1</v>
      </c>
      <c r="U23" s="678" t="s">
        <v>3005</v>
      </c>
    </row>
    <row r="24" spans="1:23" ht="15" x14ac:dyDescent="0.25">
      <c r="A24" s="95"/>
      <c r="B24" s="95"/>
      <c r="C24" s="80"/>
      <c r="D24" s="80"/>
      <c r="E24" s="80"/>
      <c r="F24" s="80"/>
      <c r="G24" s="80"/>
      <c r="H24" s="96"/>
      <c r="I24" s="95"/>
      <c r="J24" s="95"/>
      <c r="K24" s="95"/>
      <c r="L24" s="97"/>
      <c r="M24" s="80"/>
      <c r="N24" s="95"/>
      <c r="O24" s="80"/>
      <c r="P24" s="98"/>
      <c r="Q24" s="98"/>
      <c r="R24" s="80"/>
      <c r="S24" s="80"/>
      <c r="T24" s="80"/>
      <c r="U24" s="80"/>
    </row>
    <row r="25" spans="1:23" s="692" customFormat="1" ht="25.5" x14ac:dyDescent="0.35">
      <c r="A25" s="685">
        <f>COUNTIF(A6:A23,"*")</f>
        <v>4</v>
      </c>
      <c r="B25" s="686"/>
      <c r="C25" s="687"/>
      <c r="D25" s="688"/>
      <c r="E25" s="688"/>
      <c r="F25" s="688"/>
      <c r="G25" s="687"/>
      <c r="H25" s="689"/>
      <c r="I25" s="688"/>
      <c r="J25" s="688"/>
      <c r="K25" s="687"/>
      <c r="L25" s="690"/>
      <c r="M25" s="690"/>
      <c r="N25" s="685">
        <f>COUNTIF(N6:N23,"*")</f>
        <v>12</v>
      </c>
      <c r="O25" s="687"/>
      <c r="P25" s="691"/>
      <c r="Q25" s="691"/>
      <c r="T25" s="516">
        <f>AVERAGE(T6:T23)</f>
        <v>0.79999999999999993</v>
      </c>
    </row>
    <row r="26" spans="1:23" s="99" customFormat="1" x14ac:dyDescent="0.2">
      <c r="A26" s="168" t="s">
        <v>2381</v>
      </c>
      <c r="B26" s="168"/>
      <c r="C26" s="76"/>
      <c r="D26" s="76"/>
      <c r="E26" s="76"/>
      <c r="F26" s="76"/>
      <c r="G26" s="76"/>
      <c r="H26" s="412"/>
      <c r="I26" s="168"/>
      <c r="J26" s="168"/>
      <c r="K26" s="76"/>
      <c r="L26" s="413"/>
      <c r="M26" s="76"/>
      <c r="N26" s="168" t="s">
        <v>2382</v>
      </c>
      <c r="O26" s="76"/>
      <c r="P26" s="45"/>
      <c r="Q26" s="45"/>
    </row>
  </sheetData>
  <mergeCells count="117">
    <mergeCell ref="A1:B2"/>
    <mergeCell ref="C1:T1"/>
    <mergeCell ref="C2:T2"/>
    <mergeCell ref="A3:E3"/>
    <mergeCell ref="F3:U3"/>
    <mergeCell ref="A4:B4"/>
    <mergeCell ref="C4:C5"/>
    <mergeCell ref="D4:F4"/>
    <mergeCell ref="G4:G5"/>
    <mergeCell ref="H4:H5"/>
    <mergeCell ref="V4:V5"/>
    <mergeCell ref="A6:A8"/>
    <mergeCell ref="B6:B8"/>
    <mergeCell ref="C6:C8"/>
    <mergeCell ref="D6:D7"/>
    <mergeCell ref="E6:E7"/>
    <mergeCell ref="F6:F7"/>
    <mergeCell ref="G6:G8"/>
    <mergeCell ref="H6:H8"/>
    <mergeCell ref="I6:I8"/>
    <mergeCell ref="O4:O5"/>
    <mergeCell ref="P4:Q4"/>
    <mergeCell ref="R4:R5"/>
    <mergeCell ref="S4:S5"/>
    <mergeCell ref="T4:T5"/>
    <mergeCell ref="U4:U5"/>
    <mergeCell ref="I4:I5"/>
    <mergeCell ref="J4:J5"/>
    <mergeCell ref="K4:K5"/>
    <mergeCell ref="L4:L5"/>
    <mergeCell ref="M4:M5"/>
    <mergeCell ref="N4:N5"/>
    <mergeCell ref="V7:V8"/>
    <mergeCell ref="P7:P8"/>
    <mergeCell ref="A9:A13"/>
    <mergeCell ref="B9:B13"/>
    <mergeCell ref="C9:C13"/>
    <mergeCell ref="D9:D13"/>
    <mergeCell ref="E9:E13"/>
    <mergeCell ref="F9:F13"/>
    <mergeCell ref="G9:G13"/>
    <mergeCell ref="H9:H13"/>
    <mergeCell ref="I9:I13"/>
    <mergeCell ref="Q7:Q8"/>
    <mergeCell ref="R7:R8"/>
    <mergeCell ref="S7:S8"/>
    <mergeCell ref="T7:T8"/>
    <mergeCell ref="J6:J8"/>
    <mergeCell ref="K6:K8"/>
    <mergeCell ref="L6:L8"/>
    <mergeCell ref="M6:M8"/>
    <mergeCell ref="N7:N8"/>
    <mergeCell ref="O7:O8"/>
    <mergeCell ref="U6:U8"/>
    <mergeCell ref="Q9:Q10"/>
    <mergeCell ref="R9:R10"/>
    <mergeCell ref="S9:S10"/>
    <mergeCell ref="T9:T10"/>
    <mergeCell ref="U9:U10"/>
    <mergeCell ref="V9:V10"/>
    <mergeCell ref="J9:J13"/>
    <mergeCell ref="L9:L13"/>
    <mergeCell ref="M9:M13"/>
    <mergeCell ref="N9:N10"/>
    <mergeCell ref="O9:O10"/>
    <mergeCell ref="P9:P10"/>
    <mergeCell ref="K10:K11"/>
    <mergeCell ref="K12:K13"/>
    <mergeCell ref="N12:N13"/>
    <mergeCell ref="O12:O13"/>
    <mergeCell ref="V12:V13"/>
    <mergeCell ref="P12:P13"/>
    <mergeCell ref="Q12:Q13"/>
    <mergeCell ref="R12:R13"/>
    <mergeCell ref="S12:S13"/>
    <mergeCell ref="T12:T13"/>
    <mergeCell ref="U12:U13"/>
    <mergeCell ref="A14:A21"/>
    <mergeCell ref="B14:B21"/>
    <mergeCell ref="C14:C21"/>
    <mergeCell ref="D14:D16"/>
    <mergeCell ref="E14:E16"/>
    <mergeCell ref="F14:F16"/>
    <mergeCell ref="G14:G19"/>
    <mergeCell ref="H14:H21"/>
    <mergeCell ref="I14:I21"/>
    <mergeCell ref="V14:V17"/>
    <mergeCell ref="K18:K19"/>
    <mergeCell ref="D20:D21"/>
    <mergeCell ref="E20:E21"/>
    <mergeCell ref="F20:F21"/>
    <mergeCell ref="G20:G21"/>
    <mergeCell ref="K20:K21"/>
    <mergeCell ref="P14:P17"/>
    <mergeCell ref="Q14:Q17"/>
    <mergeCell ref="R14:R17"/>
    <mergeCell ref="S14:S17"/>
    <mergeCell ref="T14:T17"/>
    <mergeCell ref="U14:U17"/>
    <mergeCell ref="J14:J21"/>
    <mergeCell ref="K14:K17"/>
    <mergeCell ref="L14:L21"/>
    <mergeCell ref="M14:M21"/>
    <mergeCell ref="N14:N17"/>
    <mergeCell ref="O14:O17"/>
    <mergeCell ref="G22:G23"/>
    <mergeCell ref="H22:H23"/>
    <mergeCell ref="I22:I23"/>
    <mergeCell ref="J22:J23"/>
    <mergeCell ref="L22:L23"/>
    <mergeCell ref="M22:M23"/>
    <mergeCell ref="A22:A23"/>
    <mergeCell ref="B22:B23"/>
    <mergeCell ref="C22:C23"/>
    <mergeCell ref="D22:D23"/>
    <mergeCell ref="E22:E23"/>
    <mergeCell ref="F22:F23"/>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8"/>
  <sheetViews>
    <sheetView showGridLines="0" zoomScale="70" zoomScaleNormal="70" workbookViewId="0">
      <selection activeCell="W7" sqref="W7"/>
    </sheetView>
  </sheetViews>
  <sheetFormatPr baseColWidth="10" defaultRowHeight="12.75" x14ac:dyDescent="0.25"/>
  <cols>
    <col min="1" max="1" width="17.28515625" style="354" customWidth="1"/>
    <col min="2" max="2" width="14.85546875" style="354" customWidth="1"/>
    <col min="3" max="3" width="13.7109375" style="287" customWidth="1"/>
    <col min="4" max="4" width="29.140625" style="287" customWidth="1"/>
    <col min="5" max="6" width="23.85546875" style="287" customWidth="1"/>
    <col min="7" max="7" width="21" style="287" customWidth="1"/>
    <col min="8" max="8" width="3.5703125" style="363" customWidth="1"/>
    <col min="9" max="9" width="3.5703125" style="354" customWidth="1"/>
    <col min="10" max="10" width="5.42578125" style="354" customWidth="1"/>
    <col min="11" max="11" width="30.140625" style="354" customWidth="1"/>
    <col min="12" max="12" width="5.42578125" style="353" customWidth="1"/>
    <col min="13" max="13" width="5.42578125" style="287" customWidth="1"/>
    <col min="14" max="14" width="29.7109375" style="354" customWidth="1"/>
    <col min="15" max="15" width="29.140625" style="287" customWidth="1"/>
    <col min="16" max="17" width="12.7109375" style="355" customWidth="1"/>
    <col min="18" max="18" width="15.140625" style="287" customWidth="1"/>
    <col min="19" max="19" width="13.42578125" style="74" customWidth="1"/>
    <col min="20" max="20" width="16.140625" style="287" customWidth="1"/>
    <col min="21" max="21" width="27.7109375" style="287" customWidth="1"/>
    <col min="22" max="22" width="4.28515625" style="357" customWidth="1"/>
    <col min="23" max="50" width="11.42578125" style="357"/>
    <col min="51" max="256" width="11.42578125" style="287"/>
    <col min="257" max="257" width="13" style="287" customWidth="1"/>
    <col min="258" max="258" width="14.85546875" style="287" customWidth="1"/>
    <col min="259" max="259" width="13.7109375" style="287" customWidth="1"/>
    <col min="260" max="260" width="29.140625" style="287" customWidth="1"/>
    <col min="261" max="262" width="23.85546875" style="287" customWidth="1"/>
    <col min="263" max="263" width="21" style="287" customWidth="1"/>
    <col min="264" max="266" width="3.5703125" style="287" customWidth="1"/>
    <col min="267" max="267" width="30.140625" style="287" customWidth="1"/>
    <col min="268" max="269" width="4.140625" style="287" customWidth="1"/>
    <col min="270" max="270" width="29.7109375" style="287" customWidth="1"/>
    <col min="271" max="271" width="29.140625" style="287" customWidth="1"/>
    <col min="272" max="273" width="12.7109375" style="287" customWidth="1"/>
    <col min="274" max="274" width="15.140625" style="287" customWidth="1"/>
    <col min="275" max="275" width="13.42578125" style="287" customWidth="1"/>
    <col min="276" max="276" width="16.140625" style="287" customWidth="1"/>
    <col min="277" max="277" width="16.7109375" style="287" customWidth="1"/>
    <col min="278" max="278" width="4.28515625" style="287" customWidth="1"/>
    <col min="279" max="512" width="11.42578125" style="287"/>
    <col min="513" max="513" width="13" style="287" customWidth="1"/>
    <col min="514" max="514" width="14.85546875" style="287" customWidth="1"/>
    <col min="515" max="515" width="13.7109375" style="287" customWidth="1"/>
    <col min="516" max="516" width="29.140625" style="287" customWidth="1"/>
    <col min="517" max="518" width="23.85546875" style="287" customWidth="1"/>
    <col min="519" max="519" width="21" style="287" customWidth="1"/>
    <col min="520" max="522" width="3.5703125" style="287" customWidth="1"/>
    <col min="523" max="523" width="30.140625" style="287" customWidth="1"/>
    <col min="524" max="525" width="4.140625" style="287" customWidth="1"/>
    <col min="526" max="526" width="29.7109375" style="287" customWidth="1"/>
    <col min="527" max="527" width="29.140625" style="287" customWidth="1"/>
    <col min="528" max="529" width="12.7109375" style="287" customWidth="1"/>
    <col min="530" max="530" width="15.140625" style="287" customWidth="1"/>
    <col min="531" max="531" width="13.42578125" style="287" customWidth="1"/>
    <col min="532" max="532" width="16.140625" style="287" customWidth="1"/>
    <col min="533" max="533" width="16.7109375" style="287" customWidth="1"/>
    <col min="534" max="534" width="4.28515625" style="287" customWidth="1"/>
    <col min="535" max="768" width="11.42578125" style="287"/>
    <col min="769" max="769" width="13" style="287" customWidth="1"/>
    <col min="770" max="770" width="14.85546875" style="287" customWidth="1"/>
    <col min="771" max="771" width="13.7109375" style="287" customWidth="1"/>
    <col min="772" max="772" width="29.140625" style="287" customWidth="1"/>
    <col min="773" max="774" width="23.85546875" style="287" customWidth="1"/>
    <col min="775" max="775" width="21" style="287" customWidth="1"/>
    <col min="776" max="778" width="3.5703125" style="287" customWidth="1"/>
    <col min="779" max="779" width="30.140625" style="287" customWidth="1"/>
    <col min="780" max="781" width="4.140625" style="287" customWidth="1"/>
    <col min="782" max="782" width="29.7109375" style="287" customWidth="1"/>
    <col min="783" max="783" width="29.140625" style="287" customWidth="1"/>
    <col min="784" max="785" width="12.7109375" style="287" customWidth="1"/>
    <col min="786" max="786" width="15.140625" style="287" customWidth="1"/>
    <col min="787" max="787" width="13.42578125" style="287" customWidth="1"/>
    <col min="788" max="788" width="16.140625" style="287" customWidth="1"/>
    <col min="789" max="789" width="16.7109375" style="287" customWidth="1"/>
    <col min="790" max="790" width="4.28515625" style="287" customWidth="1"/>
    <col min="791" max="1024" width="11.42578125" style="287"/>
    <col min="1025" max="1025" width="13" style="287" customWidth="1"/>
    <col min="1026" max="1026" width="14.85546875" style="287" customWidth="1"/>
    <col min="1027" max="1027" width="13.7109375" style="287" customWidth="1"/>
    <col min="1028" max="1028" width="29.140625" style="287" customWidth="1"/>
    <col min="1029" max="1030" width="23.85546875" style="287" customWidth="1"/>
    <col min="1031" max="1031" width="21" style="287" customWidth="1"/>
    <col min="1032" max="1034" width="3.5703125" style="287" customWidth="1"/>
    <col min="1035" max="1035" width="30.140625" style="287" customWidth="1"/>
    <col min="1036" max="1037" width="4.140625" style="287" customWidth="1"/>
    <col min="1038" max="1038" width="29.7109375" style="287" customWidth="1"/>
    <col min="1039" max="1039" width="29.140625" style="287" customWidth="1"/>
    <col min="1040" max="1041" width="12.7109375" style="287" customWidth="1"/>
    <col min="1042" max="1042" width="15.140625" style="287" customWidth="1"/>
    <col min="1043" max="1043" width="13.42578125" style="287" customWidth="1"/>
    <col min="1044" max="1044" width="16.140625" style="287" customWidth="1"/>
    <col min="1045" max="1045" width="16.7109375" style="287" customWidth="1"/>
    <col min="1046" max="1046" width="4.28515625" style="287" customWidth="1"/>
    <col min="1047" max="1280" width="11.42578125" style="287"/>
    <col min="1281" max="1281" width="13" style="287" customWidth="1"/>
    <col min="1282" max="1282" width="14.85546875" style="287" customWidth="1"/>
    <col min="1283" max="1283" width="13.7109375" style="287" customWidth="1"/>
    <col min="1284" max="1284" width="29.140625" style="287" customWidth="1"/>
    <col min="1285" max="1286" width="23.85546875" style="287" customWidth="1"/>
    <col min="1287" max="1287" width="21" style="287" customWidth="1"/>
    <col min="1288" max="1290" width="3.5703125" style="287" customWidth="1"/>
    <col min="1291" max="1291" width="30.140625" style="287" customWidth="1"/>
    <col min="1292" max="1293" width="4.140625" style="287" customWidth="1"/>
    <col min="1294" max="1294" width="29.7109375" style="287" customWidth="1"/>
    <col min="1295" max="1295" width="29.140625" style="287" customWidth="1"/>
    <col min="1296" max="1297" width="12.7109375" style="287" customWidth="1"/>
    <col min="1298" max="1298" width="15.140625" style="287" customWidth="1"/>
    <col min="1299" max="1299" width="13.42578125" style="287" customWidth="1"/>
    <col min="1300" max="1300" width="16.140625" style="287" customWidth="1"/>
    <col min="1301" max="1301" width="16.7109375" style="287" customWidth="1"/>
    <col min="1302" max="1302" width="4.28515625" style="287" customWidth="1"/>
    <col min="1303" max="1536" width="11.42578125" style="287"/>
    <col min="1537" max="1537" width="13" style="287" customWidth="1"/>
    <col min="1538" max="1538" width="14.85546875" style="287" customWidth="1"/>
    <col min="1539" max="1539" width="13.7109375" style="287" customWidth="1"/>
    <col min="1540" max="1540" width="29.140625" style="287" customWidth="1"/>
    <col min="1541" max="1542" width="23.85546875" style="287" customWidth="1"/>
    <col min="1543" max="1543" width="21" style="287" customWidth="1"/>
    <col min="1544" max="1546" width="3.5703125" style="287" customWidth="1"/>
    <col min="1547" max="1547" width="30.140625" style="287" customWidth="1"/>
    <col min="1548" max="1549" width="4.140625" style="287" customWidth="1"/>
    <col min="1550" max="1550" width="29.7109375" style="287" customWidth="1"/>
    <col min="1551" max="1551" width="29.140625" style="287" customWidth="1"/>
    <col min="1552" max="1553" width="12.7109375" style="287" customWidth="1"/>
    <col min="1554" max="1554" width="15.140625" style="287" customWidth="1"/>
    <col min="1555" max="1555" width="13.42578125" style="287" customWidth="1"/>
    <col min="1556" max="1556" width="16.140625" style="287" customWidth="1"/>
    <col min="1557" max="1557" width="16.7109375" style="287" customWidth="1"/>
    <col min="1558" max="1558" width="4.28515625" style="287" customWidth="1"/>
    <col min="1559" max="1792" width="11.42578125" style="287"/>
    <col min="1793" max="1793" width="13" style="287" customWidth="1"/>
    <col min="1794" max="1794" width="14.85546875" style="287" customWidth="1"/>
    <col min="1795" max="1795" width="13.7109375" style="287" customWidth="1"/>
    <col min="1796" max="1796" width="29.140625" style="287" customWidth="1"/>
    <col min="1797" max="1798" width="23.85546875" style="287" customWidth="1"/>
    <col min="1799" max="1799" width="21" style="287" customWidth="1"/>
    <col min="1800" max="1802" width="3.5703125" style="287" customWidth="1"/>
    <col min="1803" max="1803" width="30.140625" style="287" customWidth="1"/>
    <col min="1804" max="1805" width="4.140625" style="287" customWidth="1"/>
    <col min="1806" max="1806" width="29.7109375" style="287" customWidth="1"/>
    <col min="1807" max="1807" width="29.140625" style="287" customWidth="1"/>
    <col min="1808" max="1809" width="12.7109375" style="287" customWidth="1"/>
    <col min="1810" max="1810" width="15.140625" style="287" customWidth="1"/>
    <col min="1811" max="1811" width="13.42578125" style="287" customWidth="1"/>
    <col min="1812" max="1812" width="16.140625" style="287" customWidth="1"/>
    <col min="1813" max="1813" width="16.7109375" style="287" customWidth="1"/>
    <col min="1814" max="1814" width="4.28515625" style="287" customWidth="1"/>
    <col min="1815" max="2048" width="11.42578125" style="287"/>
    <col min="2049" max="2049" width="13" style="287" customWidth="1"/>
    <col min="2050" max="2050" width="14.85546875" style="287" customWidth="1"/>
    <col min="2051" max="2051" width="13.7109375" style="287" customWidth="1"/>
    <col min="2052" max="2052" width="29.140625" style="287" customWidth="1"/>
    <col min="2053" max="2054" width="23.85546875" style="287" customWidth="1"/>
    <col min="2055" max="2055" width="21" style="287" customWidth="1"/>
    <col min="2056" max="2058" width="3.5703125" style="287" customWidth="1"/>
    <col min="2059" max="2059" width="30.140625" style="287" customWidth="1"/>
    <col min="2060" max="2061" width="4.140625" style="287" customWidth="1"/>
    <col min="2062" max="2062" width="29.7109375" style="287" customWidth="1"/>
    <col min="2063" max="2063" width="29.140625" style="287" customWidth="1"/>
    <col min="2064" max="2065" width="12.7109375" style="287" customWidth="1"/>
    <col min="2066" max="2066" width="15.140625" style="287" customWidth="1"/>
    <col min="2067" max="2067" width="13.42578125" style="287" customWidth="1"/>
    <col min="2068" max="2068" width="16.140625" style="287" customWidth="1"/>
    <col min="2069" max="2069" width="16.7109375" style="287" customWidth="1"/>
    <col min="2070" max="2070" width="4.28515625" style="287" customWidth="1"/>
    <col min="2071" max="2304" width="11.42578125" style="287"/>
    <col min="2305" max="2305" width="13" style="287" customWidth="1"/>
    <col min="2306" max="2306" width="14.85546875" style="287" customWidth="1"/>
    <col min="2307" max="2307" width="13.7109375" style="287" customWidth="1"/>
    <col min="2308" max="2308" width="29.140625" style="287" customWidth="1"/>
    <col min="2309" max="2310" width="23.85546875" style="287" customWidth="1"/>
    <col min="2311" max="2311" width="21" style="287" customWidth="1"/>
    <col min="2312" max="2314" width="3.5703125" style="287" customWidth="1"/>
    <col min="2315" max="2315" width="30.140625" style="287" customWidth="1"/>
    <col min="2316" max="2317" width="4.140625" style="287" customWidth="1"/>
    <col min="2318" max="2318" width="29.7109375" style="287" customWidth="1"/>
    <col min="2319" max="2319" width="29.140625" style="287" customWidth="1"/>
    <col min="2320" max="2321" width="12.7109375" style="287" customWidth="1"/>
    <col min="2322" max="2322" width="15.140625" style="287" customWidth="1"/>
    <col min="2323" max="2323" width="13.42578125" style="287" customWidth="1"/>
    <col min="2324" max="2324" width="16.140625" style="287" customWidth="1"/>
    <col min="2325" max="2325" width="16.7109375" style="287" customWidth="1"/>
    <col min="2326" max="2326" width="4.28515625" style="287" customWidth="1"/>
    <col min="2327" max="2560" width="11.42578125" style="287"/>
    <col min="2561" max="2561" width="13" style="287" customWidth="1"/>
    <col min="2562" max="2562" width="14.85546875" style="287" customWidth="1"/>
    <col min="2563" max="2563" width="13.7109375" style="287" customWidth="1"/>
    <col min="2564" max="2564" width="29.140625" style="287" customWidth="1"/>
    <col min="2565" max="2566" width="23.85546875" style="287" customWidth="1"/>
    <col min="2567" max="2567" width="21" style="287" customWidth="1"/>
    <col min="2568" max="2570" width="3.5703125" style="287" customWidth="1"/>
    <col min="2571" max="2571" width="30.140625" style="287" customWidth="1"/>
    <col min="2572" max="2573" width="4.140625" style="287" customWidth="1"/>
    <col min="2574" max="2574" width="29.7109375" style="287" customWidth="1"/>
    <col min="2575" max="2575" width="29.140625" style="287" customWidth="1"/>
    <col min="2576" max="2577" width="12.7109375" style="287" customWidth="1"/>
    <col min="2578" max="2578" width="15.140625" style="287" customWidth="1"/>
    <col min="2579" max="2579" width="13.42578125" style="287" customWidth="1"/>
    <col min="2580" max="2580" width="16.140625" style="287" customWidth="1"/>
    <col min="2581" max="2581" width="16.7109375" style="287" customWidth="1"/>
    <col min="2582" max="2582" width="4.28515625" style="287" customWidth="1"/>
    <col min="2583" max="2816" width="11.42578125" style="287"/>
    <col min="2817" max="2817" width="13" style="287" customWidth="1"/>
    <col min="2818" max="2818" width="14.85546875" style="287" customWidth="1"/>
    <col min="2819" max="2819" width="13.7109375" style="287" customWidth="1"/>
    <col min="2820" max="2820" width="29.140625" style="287" customWidth="1"/>
    <col min="2821" max="2822" width="23.85546875" style="287" customWidth="1"/>
    <col min="2823" max="2823" width="21" style="287" customWidth="1"/>
    <col min="2824" max="2826" width="3.5703125" style="287" customWidth="1"/>
    <col min="2827" max="2827" width="30.140625" style="287" customWidth="1"/>
    <col min="2828" max="2829" width="4.140625" style="287" customWidth="1"/>
    <col min="2830" max="2830" width="29.7109375" style="287" customWidth="1"/>
    <col min="2831" max="2831" width="29.140625" style="287" customWidth="1"/>
    <col min="2832" max="2833" width="12.7109375" style="287" customWidth="1"/>
    <col min="2834" max="2834" width="15.140625" style="287" customWidth="1"/>
    <col min="2835" max="2835" width="13.42578125" style="287" customWidth="1"/>
    <col min="2836" max="2836" width="16.140625" style="287" customWidth="1"/>
    <col min="2837" max="2837" width="16.7109375" style="287" customWidth="1"/>
    <col min="2838" max="2838" width="4.28515625" style="287" customWidth="1"/>
    <col min="2839" max="3072" width="11.42578125" style="287"/>
    <col min="3073" max="3073" width="13" style="287" customWidth="1"/>
    <col min="3074" max="3074" width="14.85546875" style="287" customWidth="1"/>
    <col min="3075" max="3075" width="13.7109375" style="287" customWidth="1"/>
    <col min="3076" max="3076" width="29.140625" style="287" customWidth="1"/>
    <col min="3077" max="3078" width="23.85546875" style="287" customWidth="1"/>
    <col min="3079" max="3079" width="21" style="287" customWidth="1"/>
    <col min="3080" max="3082" width="3.5703125" style="287" customWidth="1"/>
    <col min="3083" max="3083" width="30.140625" style="287" customWidth="1"/>
    <col min="3084" max="3085" width="4.140625" style="287" customWidth="1"/>
    <col min="3086" max="3086" width="29.7109375" style="287" customWidth="1"/>
    <col min="3087" max="3087" width="29.140625" style="287" customWidth="1"/>
    <col min="3088" max="3089" width="12.7109375" style="287" customWidth="1"/>
    <col min="3090" max="3090" width="15.140625" style="287" customWidth="1"/>
    <col min="3091" max="3091" width="13.42578125" style="287" customWidth="1"/>
    <col min="3092" max="3092" width="16.140625" style="287" customWidth="1"/>
    <col min="3093" max="3093" width="16.7109375" style="287" customWidth="1"/>
    <col min="3094" max="3094" width="4.28515625" style="287" customWidth="1"/>
    <col min="3095" max="3328" width="11.42578125" style="287"/>
    <col min="3329" max="3329" width="13" style="287" customWidth="1"/>
    <col min="3330" max="3330" width="14.85546875" style="287" customWidth="1"/>
    <col min="3331" max="3331" width="13.7109375" style="287" customWidth="1"/>
    <col min="3332" max="3332" width="29.140625" style="287" customWidth="1"/>
    <col min="3333" max="3334" width="23.85546875" style="287" customWidth="1"/>
    <col min="3335" max="3335" width="21" style="287" customWidth="1"/>
    <col min="3336" max="3338" width="3.5703125" style="287" customWidth="1"/>
    <col min="3339" max="3339" width="30.140625" style="287" customWidth="1"/>
    <col min="3340" max="3341" width="4.140625" style="287" customWidth="1"/>
    <col min="3342" max="3342" width="29.7109375" style="287" customWidth="1"/>
    <col min="3343" max="3343" width="29.140625" style="287" customWidth="1"/>
    <col min="3344" max="3345" width="12.7109375" style="287" customWidth="1"/>
    <col min="3346" max="3346" width="15.140625" style="287" customWidth="1"/>
    <col min="3347" max="3347" width="13.42578125" style="287" customWidth="1"/>
    <col min="3348" max="3348" width="16.140625" style="287" customWidth="1"/>
    <col min="3349" max="3349" width="16.7109375" style="287" customWidth="1"/>
    <col min="3350" max="3350" width="4.28515625" style="287" customWidth="1"/>
    <col min="3351" max="3584" width="11.42578125" style="287"/>
    <col min="3585" max="3585" width="13" style="287" customWidth="1"/>
    <col min="3586" max="3586" width="14.85546875" style="287" customWidth="1"/>
    <col min="3587" max="3587" width="13.7109375" style="287" customWidth="1"/>
    <col min="3588" max="3588" width="29.140625" style="287" customWidth="1"/>
    <col min="3589" max="3590" width="23.85546875" style="287" customWidth="1"/>
    <col min="3591" max="3591" width="21" style="287" customWidth="1"/>
    <col min="3592" max="3594" width="3.5703125" style="287" customWidth="1"/>
    <col min="3595" max="3595" width="30.140625" style="287" customWidth="1"/>
    <col min="3596" max="3597" width="4.140625" style="287" customWidth="1"/>
    <col min="3598" max="3598" width="29.7109375" style="287" customWidth="1"/>
    <col min="3599" max="3599" width="29.140625" style="287" customWidth="1"/>
    <col min="3600" max="3601" width="12.7109375" style="287" customWidth="1"/>
    <col min="3602" max="3602" width="15.140625" style="287" customWidth="1"/>
    <col min="3603" max="3603" width="13.42578125" style="287" customWidth="1"/>
    <col min="3604" max="3604" width="16.140625" style="287" customWidth="1"/>
    <col min="3605" max="3605" width="16.7109375" style="287" customWidth="1"/>
    <col min="3606" max="3606" width="4.28515625" style="287" customWidth="1"/>
    <col min="3607" max="3840" width="11.42578125" style="287"/>
    <col min="3841" max="3841" width="13" style="287" customWidth="1"/>
    <col min="3842" max="3842" width="14.85546875" style="287" customWidth="1"/>
    <col min="3843" max="3843" width="13.7109375" style="287" customWidth="1"/>
    <col min="3844" max="3844" width="29.140625" style="287" customWidth="1"/>
    <col min="3845" max="3846" width="23.85546875" style="287" customWidth="1"/>
    <col min="3847" max="3847" width="21" style="287" customWidth="1"/>
    <col min="3848" max="3850" width="3.5703125" style="287" customWidth="1"/>
    <col min="3851" max="3851" width="30.140625" style="287" customWidth="1"/>
    <col min="3852" max="3853" width="4.140625" style="287" customWidth="1"/>
    <col min="3854" max="3854" width="29.7109375" style="287" customWidth="1"/>
    <col min="3855" max="3855" width="29.140625" style="287" customWidth="1"/>
    <col min="3856" max="3857" width="12.7109375" style="287" customWidth="1"/>
    <col min="3858" max="3858" width="15.140625" style="287" customWidth="1"/>
    <col min="3859" max="3859" width="13.42578125" style="287" customWidth="1"/>
    <col min="3860" max="3860" width="16.140625" style="287" customWidth="1"/>
    <col min="3861" max="3861" width="16.7109375" style="287" customWidth="1"/>
    <col min="3862" max="3862" width="4.28515625" style="287" customWidth="1"/>
    <col min="3863" max="4096" width="11.42578125" style="287"/>
    <col min="4097" max="4097" width="13" style="287" customWidth="1"/>
    <col min="4098" max="4098" width="14.85546875" style="287" customWidth="1"/>
    <col min="4099" max="4099" width="13.7109375" style="287" customWidth="1"/>
    <col min="4100" max="4100" width="29.140625" style="287" customWidth="1"/>
    <col min="4101" max="4102" width="23.85546875" style="287" customWidth="1"/>
    <col min="4103" max="4103" width="21" style="287" customWidth="1"/>
    <col min="4104" max="4106" width="3.5703125" style="287" customWidth="1"/>
    <col min="4107" max="4107" width="30.140625" style="287" customWidth="1"/>
    <col min="4108" max="4109" width="4.140625" style="287" customWidth="1"/>
    <col min="4110" max="4110" width="29.7109375" style="287" customWidth="1"/>
    <col min="4111" max="4111" width="29.140625" style="287" customWidth="1"/>
    <col min="4112" max="4113" width="12.7109375" style="287" customWidth="1"/>
    <col min="4114" max="4114" width="15.140625" style="287" customWidth="1"/>
    <col min="4115" max="4115" width="13.42578125" style="287" customWidth="1"/>
    <col min="4116" max="4116" width="16.140625" style="287" customWidth="1"/>
    <col min="4117" max="4117" width="16.7109375" style="287" customWidth="1"/>
    <col min="4118" max="4118" width="4.28515625" style="287" customWidth="1"/>
    <col min="4119" max="4352" width="11.42578125" style="287"/>
    <col min="4353" max="4353" width="13" style="287" customWidth="1"/>
    <col min="4354" max="4354" width="14.85546875" style="287" customWidth="1"/>
    <col min="4355" max="4355" width="13.7109375" style="287" customWidth="1"/>
    <col min="4356" max="4356" width="29.140625" style="287" customWidth="1"/>
    <col min="4357" max="4358" width="23.85546875" style="287" customWidth="1"/>
    <col min="4359" max="4359" width="21" style="287" customWidth="1"/>
    <col min="4360" max="4362" width="3.5703125" style="287" customWidth="1"/>
    <col min="4363" max="4363" width="30.140625" style="287" customWidth="1"/>
    <col min="4364" max="4365" width="4.140625" style="287" customWidth="1"/>
    <col min="4366" max="4366" width="29.7109375" style="287" customWidth="1"/>
    <col min="4367" max="4367" width="29.140625" style="287" customWidth="1"/>
    <col min="4368" max="4369" width="12.7109375" style="287" customWidth="1"/>
    <col min="4370" max="4370" width="15.140625" style="287" customWidth="1"/>
    <col min="4371" max="4371" width="13.42578125" style="287" customWidth="1"/>
    <col min="4372" max="4372" width="16.140625" style="287" customWidth="1"/>
    <col min="4373" max="4373" width="16.7109375" style="287" customWidth="1"/>
    <col min="4374" max="4374" width="4.28515625" style="287" customWidth="1"/>
    <col min="4375" max="4608" width="11.42578125" style="287"/>
    <col min="4609" max="4609" width="13" style="287" customWidth="1"/>
    <col min="4610" max="4610" width="14.85546875" style="287" customWidth="1"/>
    <col min="4611" max="4611" width="13.7109375" style="287" customWidth="1"/>
    <col min="4612" max="4612" width="29.140625" style="287" customWidth="1"/>
    <col min="4613" max="4614" width="23.85546875" style="287" customWidth="1"/>
    <col min="4615" max="4615" width="21" style="287" customWidth="1"/>
    <col min="4616" max="4618" width="3.5703125" style="287" customWidth="1"/>
    <col min="4619" max="4619" width="30.140625" style="287" customWidth="1"/>
    <col min="4620" max="4621" width="4.140625" style="287" customWidth="1"/>
    <col min="4622" max="4622" width="29.7109375" style="287" customWidth="1"/>
    <col min="4623" max="4623" width="29.140625" style="287" customWidth="1"/>
    <col min="4624" max="4625" width="12.7109375" style="287" customWidth="1"/>
    <col min="4626" max="4626" width="15.140625" style="287" customWidth="1"/>
    <col min="4627" max="4627" width="13.42578125" style="287" customWidth="1"/>
    <col min="4628" max="4628" width="16.140625" style="287" customWidth="1"/>
    <col min="4629" max="4629" width="16.7109375" style="287" customWidth="1"/>
    <col min="4630" max="4630" width="4.28515625" style="287" customWidth="1"/>
    <col min="4631" max="4864" width="11.42578125" style="287"/>
    <col min="4865" max="4865" width="13" style="287" customWidth="1"/>
    <col min="4866" max="4866" width="14.85546875" style="287" customWidth="1"/>
    <col min="4867" max="4867" width="13.7109375" style="287" customWidth="1"/>
    <col min="4868" max="4868" width="29.140625" style="287" customWidth="1"/>
    <col min="4869" max="4870" width="23.85546875" style="287" customWidth="1"/>
    <col min="4871" max="4871" width="21" style="287" customWidth="1"/>
    <col min="4872" max="4874" width="3.5703125" style="287" customWidth="1"/>
    <col min="4875" max="4875" width="30.140625" style="287" customWidth="1"/>
    <col min="4876" max="4877" width="4.140625" style="287" customWidth="1"/>
    <col min="4878" max="4878" width="29.7109375" style="287" customWidth="1"/>
    <col min="4879" max="4879" width="29.140625" style="287" customWidth="1"/>
    <col min="4880" max="4881" width="12.7109375" style="287" customWidth="1"/>
    <col min="4882" max="4882" width="15.140625" style="287" customWidth="1"/>
    <col min="4883" max="4883" width="13.42578125" style="287" customWidth="1"/>
    <col min="4884" max="4884" width="16.140625" style="287" customWidth="1"/>
    <col min="4885" max="4885" width="16.7109375" style="287" customWidth="1"/>
    <col min="4886" max="4886" width="4.28515625" style="287" customWidth="1"/>
    <col min="4887" max="5120" width="11.42578125" style="287"/>
    <col min="5121" max="5121" width="13" style="287" customWidth="1"/>
    <col min="5122" max="5122" width="14.85546875" style="287" customWidth="1"/>
    <col min="5123" max="5123" width="13.7109375" style="287" customWidth="1"/>
    <col min="5124" max="5124" width="29.140625" style="287" customWidth="1"/>
    <col min="5125" max="5126" width="23.85546875" style="287" customWidth="1"/>
    <col min="5127" max="5127" width="21" style="287" customWidth="1"/>
    <col min="5128" max="5130" width="3.5703125" style="287" customWidth="1"/>
    <col min="5131" max="5131" width="30.140625" style="287" customWidth="1"/>
    <col min="5132" max="5133" width="4.140625" style="287" customWidth="1"/>
    <col min="5134" max="5134" width="29.7109375" style="287" customWidth="1"/>
    <col min="5135" max="5135" width="29.140625" style="287" customWidth="1"/>
    <col min="5136" max="5137" width="12.7109375" style="287" customWidth="1"/>
    <col min="5138" max="5138" width="15.140625" style="287" customWidth="1"/>
    <col min="5139" max="5139" width="13.42578125" style="287" customWidth="1"/>
    <col min="5140" max="5140" width="16.140625" style="287" customWidth="1"/>
    <col min="5141" max="5141" width="16.7109375" style="287" customWidth="1"/>
    <col min="5142" max="5142" width="4.28515625" style="287" customWidth="1"/>
    <col min="5143" max="5376" width="11.42578125" style="287"/>
    <col min="5377" max="5377" width="13" style="287" customWidth="1"/>
    <col min="5378" max="5378" width="14.85546875" style="287" customWidth="1"/>
    <col min="5379" max="5379" width="13.7109375" style="287" customWidth="1"/>
    <col min="5380" max="5380" width="29.140625" style="287" customWidth="1"/>
    <col min="5381" max="5382" width="23.85546875" style="287" customWidth="1"/>
    <col min="5383" max="5383" width="21" style="287" customWidth="1"/>
    <col min="5384" max="5386" width="3.5703125" style="287" customWidth="1"/>
    <col min="5387" max="5387" width="30.140625" style="287" customWidth="1"/>
    <col min="5388" max="5389" width="4.140625" style="287" customWidth="1"/>
    <col min="5390" max="5390" width="29.7109375" style="287" customWidth="1"/>
    <col min="5391" max="5391" width="29.140625" style="287" customWidth="1"/>
    <col min="5392" max="5393" width="12.7109375" style="287" customWidth="1"/>
    <col min="5394" max="5394" width="15.140625" style="287" customWidth="1"/>
    <col min="5395" max="5395" width="13.42578125" style="287" customWidth="1"/>
    <col min="5396" max="5396" width="16.140625" style="287" customWidth="1"/>
    <col min="5397" max="5397" width="16.7109375" style="287" customWidth="1"/>
    <col min="5398" max="5398" width="4.28515625" style="287" customWidth="1"/>
    <col min="5399" max="5632" width="11.42578125" style="287"/>
    <col min="5633" max="5633" width="13" style="287" customWidth="1"/>
    <col min="5634" max="5634" width="14.85546875" style="287" customWidth="1"/>
    <col min="5635" max="5635" width="13.7109375" style="287" customWidth="1"/>
    <col min="5636" max="5636" width="29.140625" style="287" customWidth="1"/>
    <col min="5637" max="5638" width="23.85546875" style="287" customWidth="1"/>
    <col min="5639" max="5639" width="21" style="287" customWidth="1"/>
    <col min="5640" max="5642" width="3.5703125" style="287" customWidth="1"/>
    <col min="5643" max="5643" width="30.140625" style="287" customWidth="1"/>
    <col min="5644" max="5645" width="4.140625" style="287" customWidth="1"/>
    <col min="5646" max="5646" width="29.7109375" style="287" customWidth="1"/>
    <col min="5647" max="5647" width="29.140625" style="287" customWidth="1"/>
    <col min="5648" max="5649" width="12.7109375" style="287" customWidth="1"/>
    <col min="5650" max="5650" width="15.140625" style="287" customWidth="1"/>
    <col min="5651" max="5651" width="13.42578125" style="287" customWidth="1"/>
    <col min="5652" max="5652" width="16.140625" style="287" customWidth="1"/>
    <col min="5653" max="5653" width="16.7109375" style="287" customWidth="1"/>
    <col min="5654" max="5654" width="4.28515625" style="287" customWidth="1"/>
    <col min="5655" max="5888" width="11.42578125" style="287"/>
    <col min="5889" max="5889" width="13" style="287" customWidth="1"/>
    <col min="5890" max="5890" width="14.85546875" style="287" customWidth="1"/>
    <col min="5891" max="5891" width="13.7109375" style="287" customWidth="1"/>
    <col min="5892" max="5892" width="29.140625" style="287" customWidth="1"/>
    <col min="5893" max="5894" width="23.85546875" style="287" customWidth="1"/>
    <col min="5895" max="5895" width="21" style="287" customWidth="1"/>
    <col min="5896" max="5898" width="3.5703125" style="287" customWidth="1"/>
    <col min="5899" max="5899" width="30.140625" style="287" customWidth="1"/>
    <col min="5900" max="5901" width="4.140625" style="287" customWidth="1"/>
    <col min="5902" max="5902" width="29.7109375" style="287" customWidth="1"/>
    <col min="5903" max="5903" width="29.140625" style="287" customWidth="1"/>
    <col min="5904" max="5905" width="12.7109375" style="287" customWidth="1"/>
    <col min="5906" max="5906" width="15.140625" style="287" customWidth="1"/>
    <col min="5907" max="5907" width="13.42578125" style="287" customWidth="1"/>
    <col min="5908" max="5908" width="16.140625" style="287" customWidth="1"/>
    <col min="5909" max="5909" width="16.7109375" style="287" customWidth="1"/>
    <col min="5910" max="5910" width="4.28515625" style="287" customWidth="1"/>
    <col min="5911" max="6144" width="11.42578125" style="287"/>
    <col min="6145" max="6145" width="13" style="287" customWidth="1"/>
    <col min="6146" max="6146" width="14.85546875" style="287" customWidth="1"/>
    <col min="6147" max="6147" width="13.7109375" style="287" customWidth="1"/>
    <col min="6148" max="6148" width="29.140625" style="287" customWidth="1"/>
    <col min="6149" max="6150" width="23.85546875" style="287" customWidth="1"/>
    <col min="6151" max="6151" width="21" style="287" customWidth="1"/>
    <col min="6152" max="6154" width="3.5703125" style="287" customWidth="1"/>
    <col min="6155" max="6155" width="30.140625" style="287" customWidth="1"/>
    <col min="6156" max="6157" width="4.140625" style="287" customWidth="1"/>
    <col min="6158" max="6158" width="29.7109375" style="287" customWidth="1"/>
    <col min="6159" max="6159" width="29.140625" style="287" customWidth="1"/>
    <col min="6160" max="6161" width="12.7109375" style="287" customWidth="1"/>
    <col min="6162" max="6162" width="15.140625" style="287" customWidth="1"/>
    <col min="6163" max="6163" width="13.42578125" style="287" customWidth="1"/>
    <col min="6164" max="6164" width="16.140625" style="287" customWidth="1"/>
    <col min="6165" max="6165" width="16.7109375" style="287" customWidth="1"/>
    <col min="6166" max="6166" width="4.28515625" style="287" customWidth="1"/>
    <col min="6167" max="6400" width="11.42578125" style="287"/>
    <col min="6401" max="6401" width="13" style="287" customWidth="1"/>
    <col min="6402" max="6402" width="14.85546875" style="287" customWidth="1"/>
    <col min="6403" max="6403" width="13.7109375" style="287" customWidth="1"/>
    <col min="6404" max="6404" width="29.140625" style="287" customWidth="1"/>
    <col min="6405" max="6406" width="23.85546875" style="287" customWidth="1"/>
    <col min="6407" max="6407" width="21" style="287" customWidth="1"/>
    <col min="6408" max="6410" width="3.5703125" style="287" customWidth="1"/>
    <col min="6411" max="6411" width="30.140625" style="287" customWidth="1"/>
    <col min="6412" max="6413" width="4.140625" style="287" customWidth="1"/>
    <col min="6414" max="6414" width="29.7109375" style="287" customWidth="1"/>
    <col min="6415" max="6415" width="29.140625" style="287" customWidth="1"/>
    <col min="6416" max="6417" width="12.7109375" style="287" customWidth="1"/>
    <col min="6418" max="6418" width="15.140625" style="287" customWidth="1"/>
    <col min="6419" max="6419" width="13.42578125" style="287" customWidth="1"/>
    <col min="6420" max="6420" width="16.140625" style="287" customWidth="1"/>
    <col min="6421" max="6421" width="16.7109375" style="287" customWidth="1"/>
    <col min="6422" max="6422" width="4.28515625" style="287" customWidth="1"/>
    <col min="6423" max="6656" width="11.42578125" style="287"/>
    <col min="6657" max="6657" width="13" style="287" customWidth="1"/>
    <col min="6658" max="6658" width="14.85546875" style="287" customWidth="1"/>
    <col min="6659" max="6659" width="13.7109375" style="287" customWidth="1"/>
    <col min="6660" max="6660" width="29.140625" style="287" customWidth="1"/>
    <col min="6661" max="6662" width="23.85546875" style="287" customWidth="1"/>
    <col min="6663" max="6663" width="21" style="287" customWidth="1"/>
    <col min="6664" max="6666" width="3.5703125" style="287" customWidth="1"/>
    <col min="6667" max="6667" width="30.140625" style="287" customWidth="1"/>
    <col min="6668" max="6669" width="4.140625" style="287" customWidth="1"/>
    <col min="6670" max="6670" width="29.7109375" style="287" customWidth="1"/>
    <col min="6671" max="6671" width="29.140625" style="287" customWidth="1"/>
    <col min="6672" max="6673" width="12.7109375" style="287" customWidth="1"/>
    <col min="6674" max="6674" width="15.140625" style="287" customWidth="1"/>
    <col min="6675" max="6675" width="13.42578125" style="287" customWidth="1"/>
    <col min="6676" max="6676" width="16.140625" style="287" customWidth="1"/>
    <col min="6677" max="6677" width="16.7109375" style="287" customWidth="1"/>
    <col min="6678" max="6678" width="4.28515625" style="287" customWidth="1"/>
    <col min="6679" max="6912" width="11.42578125" style="287"/>
    <col min="6913" max="6913" width="13" style="287" customWidth="1"/>
    <col min="6914" max="6914" width="14.85546875" style="287" customWidth="1"/>
    <col min="6915" max="6915" width="13.7109375" style="287" customWidth="1"/>
    <col min="6916" max="6916" width="29.140625" style="287" customWidth="1"/>
    <col min="6917" max="6918" width="23.85546875" style="287" customWidth="1"/>
    <col min="6919" max="6919" width="21" style="287" customWidth="1"/>
    <col min="6920" max="6922" width="3.5703125" style="287" customWidth="1"/>
    <col min="6923" max="6923" width="30.140625" style="287" customWidth="1"/>
    <col min="6924" max="6925" width="4.140625" style="287" customWidth="1"/>
    <col min="6926" max="6926" width="29.7109375" style="287" customWidth="1"/>
    <col min="6927" max="6927" width="29.140625" style="287" customWidth="1"/>
    <col min="6928" max="6929" width="12.7109375" style="287" customWidth="1"/>
    <col min="6930" max="6930" width="15.140625" style="287" customWidth="1"/>
    <col min="6931" max="6931" width="13.42578125" style="287" customWidth="1"/>
    <col min="6932" max="6932" width="16.140625" style="287" customWidth="1"/>
    <col min="6933" max="6933" width="16.7109375" style="287" customWidth="1"/>
    <col min="6934" max="6934" width="4.28515625" style="287" customWidth="1"/>
    <col min="6935" max="7168" width="11.42578125" style="287"/>
    <col min="7169" max="7169" width="13" style="287" customWidth="1"/>
    <col min="7170" max="7170" width="14.85546875" style="287" customWidth="1"/>
    <col min="7171" max="7171" width="13.7109375" style="287" customWidth="1"/>
    <col min="7172" max="7172" width="29.140625" style="287" customWidth="1"/>
    <col min="7173" max="7174" width="23.85546875" style="287" customWidth="1"/>
    <col min="7175" max="7175" width="21" style="287" customWidth="1"/>
    <col min="7176" max="7178" width="3.5703125" style="287" customWidth="1"/>
    <col min="7179" max="7179" width="30.140625" style="287" customWidth="1"/>
    <col min="7180" max="7181" width="4.140625" style="287" customWidth="1"/>
    <col min="7182" max="7182" width="29.7109375" style="287" customWidth="1"/>
    <col min="7183" max="7183" width="29.140625" style="287" customWidth="1"/>
    <col min="7184" max="7185" width="12.7109375" style="287" customWidth="1"/>
    <col min="7186" max="7186" width="15.140625" style="287" customWidth="1"/>
    <col min="7187" max="7187" width="13.42578125" style="287" customWidth="1"/>
    <col min="7188" max="7188" width="16.140625" style="287" customWidth="1"/>
    <col min="7189" max="7189" width="16.7109375" style="287" customWidth="1"/>
    <col min="7190" max="7190" width="4.28515625" style="287" customWidth="1"/>
    <col min="7191" max="7424" width="11.42578125" style="287"/>
    <col min="7425" max="7425" width="13" style="287" customWidth="1"/>
    <col min="7426" max="7426" width="14.85546875" style="287" customWidth="1"/>
    <col min="7427" max="7427" width="13.7109375" style="287" customWidth="1"/>
    <col min="7428" max="7428" width="29.140625" style="287" customWidth="1"/>
    <col min="7429" max="7430" width="23.85546875" style="287" customWidth="1"/>
    <col min="7431" max="7431" width="21" style="287" customWidth="1"/>
    <col min="7432" max="7434" width="3.5703125" style="287" customWidth="1"/>
    <col min="7435" max="7435" width="30.140625" style="287" customWidth="1"/>
    <col min="7436" max="7437" width="4.140625" style="287" customWidth="1"/>
    <col min="7438" max="7438" width="29.7109375" style="287" customWidth="1"/>
    <col min="7439" max="7439" width="29.140625" style="287" customWidth="1"/>
    <col min="7440" max="7441" width="12.7109375" style="287" customWidth="1"/>
    <col min="7442" max="7442" width="15.140625" style="287" customWidth="1"/>
    <col min="7443" max="7443" width="13.42578125" style="287" customWidth="1"/>
    <col min="7444" max="7444" width="16.140625" style="287" customWidth="1"/>
    <col min="7445" max="7445" width="16.7109375" style="287" customWidth="1"/>
    <col min="7446" max="7446" width="4.28515625" style="287" customWidth="1"/>
    <col min="7447" max="7680" width="11.42578125" style="287"/>
    <col min="7681" max="7681" width="13" style="287" customWidth="1"/>
    <col min="7682" max="7682" width="14.85546875" style="287" customWidth="1"/>
    <col min="7683" max="7683" width="13.7109375" style="287" customWidth="1"/>
    <col min="7684" max="7684" width="29.140625" style="287" customWidth="1"/>
    <col min="7685" max="7686" width="23.85546875" style="287" customWidth="1"/>
    <col min="7687" max="7687" width="21" style="287" customWidth="1"/>
    <col min="7688" max="7690" width="3.5703125" style="287" customWidth="1"/>
    <col min="7691" max="7691" width="30.140625" style="287" customWidth="1"/>
    <col min="7692" max="7693" width="4.140625" style="287" customWidth="1"/>
    <col min="7694" max="7694" width="29.7109375" style="287" customWidth="1"/>
    <col min="7695" max="7695" width="29.140625" style="287" customWidth="1"/>
    <col min="7696" max="7697" width="12.7109375" style="287" customWidth="1"/>
    <col min="7698" max="7698" width="15.140625" style="287" customWidth="1"/>
    <col min="7699" max="7699" width="13.42578125" style="287" customWidth="1"/>
    <col min="7700" max="7700" width="16.140625" style="287" customWidth="1"/>
    <col min="7701" max="7701" width="16.7109375" style="287" customWidth="1"/>
    <col min="7702" max="7702" width="4.28515625" style="287" customWidth="1"/>
    <col min="7703" max="7936" width="11.42578125" style="287"/>
    <col min="7937" max="7937" width="13" style="287" customWidth="1"/>
    <col min="7938" max="7938" width="14.85546875" style="287" customWidth="1"/>
    <col min="7939" max="7939" width="13.7109375" style="287" customWidth="1"/>
    <col min="7940" max="7940" width="29.140625" style="287" customWidth="1"/>
    <col min="7941" max="7942" width="23.85546875" style="287" customWidth="1"/>
    <col min="7943" max="7943" width="21" style="287" customWidth="1"/>
    <col min="7944" max="7946" width="3.5703125" style="287" customWidth="1"/>
    <col min="7947" max="7947" width="30.140625" style="287" customWidth="1"/>
    <col min="7948" max="7949" width="4.140625" style="287" customWidth="1"/>
    <col min="7950" max="7950" width="29.7109375" style="287" customWidth="1"/>
    <col min="7951" max="7951" width="29.140625" style="287" customWidth="1"/>
    <col min="7952" max="7953" width="12.7109375" style="287" customWidth="1"/>
    <col min="7954" max="7954" width="15.140625" style="287" customWidth="1"/>
    <col min="7955" max="7955" width="13.42578125" style="287" customWidth="1"/>
    <col min="7956" max="7956" width="16.140625" style="287" customWidth="1"/>
    <col min="7957" max="7957" width="16.7109375" style="287" customWidth="1"/>
    <col min="7958" max="7958" width="4.28515625" style="287" customWidth="1"/>
    <col min="7959" max="8192" width="11.42578125" style="287"/>
    <col min="8193" max="8193" width="13" style="287" customWidth="1"/>
    <col min="8194" max="8194" width="14.85546875" style="287" customWidth="1"/>
    <col min="8195" max="8195" width="13.7109375" style="287" customWidth="1"/>
    <col min="8196" max="8196" width="29.140625" style="287" customWidth="1"/>
    <col min="8197" max="8198" width="23.85546875" style="287" customWidth="1"/>
    <col min="8199" max="8199" width="21" style="287" customWidth="1"/>
    <col min="8200" max="8202" width="3.5703125" style="287" customWidth="1"/>
    <col min="8203" max="8203" width="30.140625" style="287" customWidth="1"/>
    <col min="8204" max="8205" width="4.140625" style="287" customWidth="1"/>
    <col min="8206" max="8206" width="29.7109375" style="287" customWidth="1"/>
    <col min="8207" max="8207" width="29.140625" style="287" customWidth="1"/>
    <col min="8208" max="8209" width="12.7109375" style="287" customWidth="1"/>
    <col min="8210" max="8210" width="15.140625" style="287" customWidth="1"/>
    <col min="8211" max="8211" width="13.42578125" style="287" customWidth="1"/>
    <col min="8212" max="8212" width="16.140625" style="287" customWidth="1"/>
    <col min="8213" max="8213" width="16.7109375" style="287" customWidth="1"/>
    <col min="8214" max="8214" width="4.28515625" style="287" customWidth="1"/>
    <col min="8215" max="8448" width="11.42578125" style="287"/>
    <col min="8449" max="8449" width="13" style="287" customWidth="1"/>
    <col min="8450" max="8450" width="14.85546875" style="287" customWidth="1"/>
    <col min="8451" max="8451" width="13.7109375" style="287" customWidth="1"/>
    <col min="8452" max="8452" width="29.140625" style="287" customWidth="1"/>
    <col min="8453" max="8454" width="23.85546875" style="287" customWidth="1"/>
    <col min="8455" max="8455" width="21" style="287" customWidth="1"/>
    <col min="8456" max="8458" width="3.5703125" style="287" customWidth="1"/>
    <col min="8459" max="8459" width="30.140625" style="287" customWidth="1"/>
    <col min="8460" max="8461" width="4.140625" style="287" customWidth="1"/>
    <col min="8462" max="8462" width="29.7109375" style="287" customWidth="1"/>
    <col min="8463" max="8463" width="29.140625" style="287" customWidth="1"/>
    <col min="8464" max="8465" width="12.7109375" style="287" customWidth="1"/>
    <col min="8466" max="8466" width="15.140625" style="287" customWidth="1"/>
    <col min="8467" max="8467" width="13.42578125" style="287" customWidth="1"/>
    <col min="8468" max="8468" width="16.140625" style="287" customWidth="1"/>
    <col min="8469" max="8469" width="16.7109375" style="287" customWidth="1"/>
    <col min="8470" max="8470" width="4.28515625" style="287" customWidth="1"/>
    <col min="8471" max="8704" width="11.42578125" style="287"/>
    <col min="8705" max="8705" width="13" style="287" customWidth="1"/>
    <col min="8706" max="8706" width="14.85546875" style="287" customWidth="1"/>
    <col min="8707" max="8707" width="13.7109375" style="287" customWidth="1"/>
    <col min="8708" max="8708" width="29.140625" style="287" customWidth="1"/>
    <col min="8709" max="8710" width="23.85546875" style="287" customWidth="1"/>
    <col min="8711" max="8711" width="21" style="287" customWidth="1"/>
    <col min="8712" max="8714" width="3.5703125" style="287" customWidth="1"/>
    <col min="8715" max="8715" width="30.140625" style="287" customWidth="1"/>
    <col min="8716" max="8717" width="4.140625" style="287" customWidth="1"/>
    <col min="8718" max="8718" width="29.7109375" style="287" customWidth="1"/>
    <col min="8719" max="8719" width="29.140625" style="287" customWidth="1"/>
    <col min="8720" max="8721" width="12.7109375" style="287" customWidth="1"/>
    <col min="8722" max="8722" width="15.140625" style="287" customWidth="1"/>
    <col min="8723" max="8723" width="13.42578125" style="287" customWidth="1"/>
    <col min="8724" max="8724" width="16.140625" style="287" customWidth="1"/>
    <col min="8725" max="8725" width="16.7109375" style="287" customWidth="1"/>
    <col min="8726" max="8726" width="4.28515625" style="287" customWidth="1"/>
    <col min="8727" max="8960" width="11.42578125" style="287"/>
    <col min="8961" max="8961" width="13" style="287" customWidth="1"/>
    <col min="8962" max="8962" width="14.85546875" style="287" customWidth="1"/>
    <col min="8963" max="8963" width="13.7109375" style="287" customWidth="1"/>
    <col min="8964" max="8964" width="29.140625" style="287" customWidth="1"/>
    <col min="8965" max="8966" width="23.85546875" style="287" customWidth="1"/>
    <col min="8967" max="8967" width="21" style="287" customWidth="1"/>
    <col min="8968" max="8970" width="3.5703125" style="287" customWidth="1"/>
    <col min="8971" max="8971" width="30.140625" style="287" customWidth="1"/>
    <col min="8972" max="8973" width="4.140625" style="287" customWidth="1"/>
    <col min="8974" max="8974" width="29.7109375" style="287" customWidth="1"/>
    <col min="8975" max="8975" width="29.140625" style="287" customWidth="1"/>
    <col min="8976" max="8977" width="12.7109375" style="287" customWidth="1"/>
    <col min="8978" max="8978" width="15.140625" style="287" customWidth="1"/>
    <col min="8979" max="8979" width="13.42578125" style="287" customWidth="1"/>
    <col min="8980" max="8980" width="16.140625" style="287" customWidth="1"/>
    <col min="8981" max="8981" width="16.7109375" style="287" customWidth="1"/>
    <col min="8982" max="8982" width="4.28515625" style="287" customWidth="1"/>
    <col min="8983" max="9216" width="11.42578125" style="287"/>
    <col min="9217" max="9217" width="13" style="287" customWidth="1"/>
    <col min="9218" max="9218" width="14.85546875" style="287" customWidth="1"/>
    <col min="9219" max="9219" width="13.7109375" style="287" customWidth="1"/>
    <col min="9220" max="9220" width="29.140625" style="287" customWidth="1"/>
    <col min="9221" max="9222" width="23.85546875" style="287" customWidth="1"/>
    <col min="9223" max="9223" width="21" style="287" customWidth="1"/>
    <col min="9224" max="9226" width="3.5703125" style="287" customWidth="1"/>
    <col min="9227" max="9227" width="30.140625" style="287" customWidth="1"/>
    <col min="9228" max="9229" width="4.140625" style="287" customWidth="1"/>
    <col min="9230" max="9230" width="29.7109375" style="287" customWidth="1"/>
    <col min="9231" max="9231" width="29.140625" style="287" customWidth="1"/>
    <col min="9232" max="9233" width="12.7109375" style="287" customWidth="1"/>
    <col min="9234" max="9234" width="15.140625" style="287" customWidth="1"/>
    <col min="9235" max="9235" width="13.42578125" style="287" customWidth="1"/>
    <col min="9236" max="9236" width="16.140625" style="287" customWidth="1"/>
    <col min="9237" max="9237" width="16.7109375" style="287" customWidth="1"/>
    <col min="9238" max="9238" width="4.28515625" style="287" customWidth="1"/>
    <col min="9239" max="9472" width="11.42578125" style="287"/>
    <col min="9473" max="9473" width="13" style="287" customWidth="1"/>
    <col min="9474" max="9474" width="14.85546875" style="287" customWidth="1"/>
    <col min="9475" max="9475" width="13.7109375" style="287" customWidth="1"/>
    <col min="9476" max="9476" width="29.140625" style="287" customWidth="1"/>
    <col min="9477" max="9478" width="23.85546875" style="287" customWidth="1"/>
    <col min="9479" max="9479" width="21" style="287" customWidth="1"/>
    <col min="9480" max="9482" width="3.5703125" style="287" customWidth="1"/>
    <col min="9483" max="9483" width="30.140625" style="287" customWidth="1"/>
    <col min="9484" max="9485" width="4.140625" style="287" customWidth="1"/>
    <col min="9486" max="9486" width="29.7109375" style="287" customWidth="1"/>
    <col min="9487" max="9487" width="29.140625" style="287" customWidth="1"/>
    <col min="9488" max="9489" width="12.7109375" style="287" customWidth="1"/>
    <col min="9490" max="9490" width="15.140625" style="287" customWidth="1"/>
    <col min="9491" max="9491" width="13.42578125" style="287" customWidth="1"/>
    <col min="9492" max="9492" width="16.140625" style="287" customWidth="1"/>
    <col min="9493" max="9493" width="16.7109375" style="287" customWidth="1"/>
    <col min="9494" max="9494" width="4.28515625" style="287" customWidth="1"/>
    <col min="9495" max="9728" width="11.42578125" style="287"/>
    <col min="9729" max="9729" width="13" style="287" customWidth="1"/>
    <col min="9730" max="9730" width="14.85546875" style="287" customWidth="1"/>
    <col min="9731" max="9731" width="13.7109375" style="287" customWidth="1"/>
    <col min="9732" max="9732" width="29.140625" style="287" customWidth="1"/>
    <col min="9733" max="9734" width="23.85546875" style="287" customWidth="1"/>
    <col min="9735" max="9735" width="21" style="287" customWidth="1"/>
    <col min="9736" max="9738" width="3.5703125" style="287" customWidth="1"/>
    <col min="9739" max="9739" width="30.140625" style="287" customWidth="1"/>
    <col min="9740" max="9741" width="4.140625" style="287" customWidth="1"/>
    <col min="9742" max="9742" width="29.7109375" style="287" customWidth="1"/>
    <col min="9743" max="9743" width="29.140625" style="287" customWidth="1"/>
    <col min="9744" max="9745" width="12.7109375" style="287" customWidth="1"/>
    <col min="9746" max="9746" width="15.140625" style="287" customWidth="1"/>
    <col min="9747" max="9747" width="13.42578125" style="287" customWidth="1"/>
    <col min="9748" max="9748" width="16.140625" style="287" customWidth="1"/>
    <col min="9749" max="9749" width="16.7109375" style="287" customWidth="1"/>
    <col min="9750" max="9750" width="4.28515625" style="287" customWidth="1"/>
    <col min="9751" max="9984" width="11.42578125" style="287"/>
    <col min="9985" max="9985" width="13" style="287" customWidth="1"/>
    <col min="9986" max="9986" width="14.85546875" style="287" customWidth="1"/>
    <col min="9987" max="9987" width="13.7109375" style="287" customWidth="1"/>
    <col min="9988" max="9988" width="29.140625" style="287" customWidth="1"/>
    <col min="9989" max="9990" width="23.85546875" style="287" customWidth="1"/>
    <col min="9991" max="9991" width="21" style="287" customWidth="1"/>
    <col min="9992" max="9994" width="3.5703125" style="287" customWidth="1"/>
    <col min="9995" max="9995" width="30.140625" style="287" customWidth="1"/>
    <col min="9996" max="9997" width="4.140625" style="287" customWidth="1"/>
    <col min="9998" max="9998" width="29.7109375" style="287" customWidth="1"/>
    <col min="9999" max="9999" width="29.140625" style="287" customWidth="1"/>
    <col min="10000" max="10001" width="12.7109375" style="287" customWidth="1"/>
    <col min="10002" max="10002" width="15.140625" style="287" customWidth="1"/>
    <col min="10003" max="10003" width="13.42578125" style="287" customWidth="1"/>
    <col min="10004" max="10004" width="16.140625" style="287" customWidth="1"/>
    <col min="10005" max="10005" width="16.7109375" style="287" customWidth="1"/>
    <col min="10006" max="10006" width="4.28515625" style="287" customWidth="1"/>
    <col min="10007" max="10240" width="11.42578125" style="287"/>
    <col min="10241" max="10241" width="13" style="287" customWidth="1"/>
    <col min="10242" max="10242" width="14.85546875" style="287" customWidth="1"/>
    <col min="10243" max="10243" width="13.7109375" style="287" customWidth="1"/>
    <col min="10244" max="10244" width="29.140625" style="287" customWidth="1"/>
    <col min="10245" max="10246" width="23.85546875" style="287" customWidth="1"/>
    <col min="10247" max="10247" width="21" style="287" customWidth="1"/>
    <col min="10248" max="10250" width="3.5703125" style="287" customWidth="1"/>
    <col min="10251" max="10251" width="30.140625" style="287" customWidth="1"/>
    <col min="10252" max="10253" width="4.140625" style="287" customWidth="1"/>
    <col min="10254" max="10254" width="29.7109375" style="287" customWidth="1"/>
    <col min="10255" max="10255" width="29.140625" style="287" customWidth="1"/>
    <col min="10256" max="10257" width="12.7109375" style="287" customWidth="1"/>
    <col min="10258" max="10258" width="15.140625" style="287" customWidth="1"/>
    <col min="10259" max="10259" width="13.42578125" style="287" customWidth="1"/>
    <col min="10260" max="10260" width="16.140625" style="287" customWidth="1"/>
    <col min="10261" max="10261" width="16.7109375" style="287" customWidth="1"/>
    <col min="10262" max="10262" width="4.28515625" style="287" customWidth="1"/>
    <col min="10263" max="10496" width="11.42578125" style="287"/>
    <col min="10497" max="10497" width="13" style="287" customWidth="1"/>
    <col min="10498" max="10498" width="14.85546875" style="287" customWidth="1"/>
    <col min="10499" max="10499" width="13.7109375" style="287" customWidth="1"/>
    <col min="10500" max="10500" width="29.140625" style="287" customWidth="1"/>
    <col min="10501" max="10502" width="23.85546875" style="287" customWidth="1"/>
    <col min="10503" max="10503" width="21" style="287" customWidth="1"/>
    <col min="10504" max="10506" width="3.5703125" style="287" customWidth="1"/>
    <col min="10507" max="10507" width="30.140625" style="287" customWidth="1"/>
    <col min="10508" max="10509" width="4.140625" style="287" customWidth="1"/>
    <col min="10510" max="10510" width="29.7109375" style="287" customWidth="1"/>
    <col min="10511" max="10511" width="29.140625" style="287" customWidth="1"/>
    <col min="10512" max="10513" width="12.7109375" style="287" customWidth="1"/>
    <col min="10514" max="10514" width="15.140625" style="287" customWidth="1"/>
    <col min="10515" max="10515" width="13.42578125" style="287" customWidth="1"/>
    <col min="10516" max="10516" width="16.140625" style="287" customWidth="1"/>
    <col min="10517" max="10517" width="16.7109375" style="287" customWidth="1"/>
    <col min="10518" max="10518" width="4.28515625" style="287" customWidth="1"/>
    <col min="10519" max="10752" width="11.42578125" style="287"/>
    <col min="10753" max="10753" width="13" style="287" customWidth="1"/>
    <col min="10754" max="10754" width="14.85546875" style="287" customWidth="1"/>
    <col min="10755" max="10755" width="13.7109375" style="287" customWidth="1"/>
    <col min="10756" max="10756" width="29.140625" style="287" customWidth="1"/>
    <col min="10757" max="10758" width="23.85546875" style="287" customWidth="1"/>
    <col min="10759" max="10759" width="21" style="287" customWidth="1"/>
    <col min="10760" max="10762" width="3.5703125" style="287" customWidth="1"/>
    <col min="10763" max="10763" width="30.140625" style="287" customWidth="1"/>
    <col min="10764" max="10765" width="4.140625" style="287" customWidth="1"/>
    <col min="10766" max="10766" width="29.7109375" style="287" customWidth="1"/>
    <col min="10767" max="10767" width="29.140625" style="287" customWidth="1"/>
    <col min="10768" max="10769" width="12.7109375" style="287" customWidth="1"/>
    <col min="10770" max="10770" width="15.140625" style="287" customWidth="1"/>
    <col min="10771" max="10771" width="13.42578125" style="287" customWidth="1"/>
    <col min="10772" max="10772" width="16.140625" style="287" customWidth="1"/>
    <col min="10773" max="10773" width="16.7109375" style="287" customWidth="1"/>
    <col min="10774" max="10774" width="4.28515625" style="287" customWidth="1"/>
    <col min="10775" max="11008" width="11.42578125" style="287"/>
    <col min="11009" max="11009" width="13" style="287" customWidth="1"/>
    <col min="11010" max="11010" width="14.85546875" style="287" customWidth="1"/>
    <col min="11011" max="11011" width="13.7109375" style="287" customWidth="1"/>
    <col min="11012" max="11012" width="29.140625" style="287" customWidth="1"/>
    <col min="11013" max="11014" width="23.85546875" style="287" customWidth="1"/>
    <col min="11015" max="11015" width="21" style="287" customWidth="1"/>
    <col min="11016" max="11018" width="3.5703125" style="287" customWidth="1"/>
    <col min="11019" max="11019" width="30.140625" style="287" customWidth="1"/>
    <col min="11020" max="11021" width="4.140625" style="287" customWidth="1"/>
    <col min="11022" max="11022" width="29.7109375" style="287" customWidth="1"/>
    <col min="11023" max="11023" width="29.140625" style="287" customWidth="1"/>
    <col min="11024" max="11025" width="12.7109375" style="287" customWidth="1"/>
    <col min="11026" max="11026" width="15.140625" style="287" customWidth="1"/>
    <col min="11027" max="11027" width="13.42578125" style="287" customWidth="1"/>
    <col min="11028" max="11028" width="16.140625" style="287" customWidth="1"/>
    <col min="11029" max="11029" width="16.7109375" style="287" customWidth="1"/>
    <col min="11030" max="11030" width="4.28515625" style="287" customWidth="1"/>
    <col min="11031" max="11264" width="11.42578125" style="287"/>
    <col min="11265" max="11265" width="13" style="287" customWidth="1"/>
    <col min="11266" max="11266" width="14.85546875" style="287" customWidth="1"/>
    <col min="11267" max="11267" width="13.7109375" style="287" customWidth="1"/>
    <col min="11268" max="11268" width="29.140625" style="287" customWidth="1"/>
    <col min="11269" max="11270" width="23.85546875" style="287" customWidth="1"/>
    <col min="11271" max="11271" width="21" style="287" customWidth="1"/>
    <col min="11272" max="11274" width="3.5703125" style="287" customWidth="1"/>
    <col min="11275" max="11275" width="30.140625" style="287" customWidth="1"/>
    <col min="11276" max="11277" width="4.140625" style="287" customWidth="1"/>
    <col min="11278" max="11278" width="29.7109375" style="287" customWidth="1"/>
    <col min="11279" max="11279" width="29.140625" style="287" customWidth="1"/>
    <col min="11280" max="11281" width="12.7109375" style="287" customWidth="1"/>
    <col min="11282" max="11282" width="15.140625" style="287" customWidth="1"/>
    <col min="11283" max="11283" width="13.42578125" style="287" customWidth="1"/>
    <col min="11284" max="11284" width="16.140625" style="287" customWidth="1"/>
    <col min="11285" max="11285" width="16.7109375" style="287" customWidth="1"/>
    <col min="11286" max="11286" width="4.28515625" style="287" customWidth="1"/>
    <col min="11287" max="11520" width="11.42578125" style="287"/>
    <col min="11521" max="11521" width="13" style="287" customWidth="1"/>
    <col min="11522" max="11522" width="14.85546875" style="287" customWidth="1"/>
    <col min="11523" max="11523" width="13.7109375" style="287" customWidth="1"/>
    <col min="11524" max="11524" width="29.140625" style="287" customWidth="1"/>
    <col min="11525" max="11526" width="23.85546875" style="287" customWidth="1"/>
    <col min="11527" max="11527" width="21" style="287" customWidth="1"/>
    <col min="11528" max="11530" width="3.5703125" style="287" customWidth="1"/>
    <col min="11531" max="11531" width="30.140625" style="287" customWidth="1"/>
    <col min="11532" max="11533" width="4.140625" style="287" customWidth="1"/>
    <col min="11534" max="11534" width="29.7109375" style="287" customWidth="1"/>
    <col min="11535" max="11535" width="29.140625" style="287" customWidth="1"/>
    <col min="11536" max="11537" width="12.7109375" style="287" customWidth="1"/>
    <col min="11538" max="11538" width="15.140625" style="287" customWidth="1"/>
    <col min="11539" max="11539" width="13.42578125" style="287" customWidth="1"/>
    <col min="11540" max="11540" width="16.140625" style="287" customWidth="1"/>
    <col min="11541" max="11541" width="16.7109375" style="287" customWidth="1"/>
    <col min="11542" max="11542" width="4.28515625" style="287" customWidth="1"/>
    <col min="11543" max="11776" width="11.42578125" style="287"/>
    <col min="11777" max="11777" width="13" style="287" customWidth="1"/>
    <col min="11778" max="11778" width="14.85546875" style="287" customWidth="1"/>
    <col min="11779" max="11779" width="13.7109375" style="287" customWidth="1"/>
    <col min="11780" max="11780" width="29.140625" style="287" customWidth="1"/>
    <col min="11781" max="11782" width="23.85546875" style="287" customWidth="1"/>
    <col min="11783" max="11783" width="21" style="287" customWidth="1"/>
    <col min="11784" max="11786" width="3.5703125" style="287" customWidth="1"/>
    <col min="11787" max="11787" width="30.140625" style="287" customWidth="1"/>
    <col min="11788" max="11789" width="4.140625" style="287" customWidth="1"/>
    <col min="11790" max="11790" width="29.7109375" style="287" customWidth="1"/>
    <col min="11791" max="11791" width="29.140625" style="287" customWidth="1"/>
    <col min="11792" max="11793" width="12.7109375" style="287" customWidth="1"/>
    <col min="11794" max="11794" width="15.140625" style="287" customWidth="1"/>
    <col min="11795" max="11795" width="13.42578125" style="287" customWidth="1"/>
    <col min="11796" max="11796" width="16.140625" style="287" customWidth="1"/>
    <col min="11797" max="11797" width="16.7109375" style="287" customWidth="1"/>
    <col min="11798" max="11798" width="4.28515625" style="287" customWidth="1"/>
    <col min="11799" max="12032" width="11.42578125" style="287"/>
    <col min="12033" max="12033" width="13" style="287" customWidth="1"/>
    <col min="12034" max="12034" width="14.85546875" style="287" customWidth="1"/>
    <col min="12035" max="12035" width="13.7109375" style="287" customWidth="1"/>
    <col min="12036" max="12036" width="29.140625" style="287" customWidth="1"/>
    <col min="12037" max="12038" width="23.85546875" style="287" customWidth="1"/>
    <col min="12039" max="12039" width="21" style="287" customWidth="1"/>
    <col min="12040" max="12042" width="3.5703125" style="287" customWidth="1"/>
    <col min="12043" max="12043" width="30.140625" style="287" customWidth="1"/>
    <col min="12044" max="12045" width="4.140625" style="287" customWidth="1"/>
    <col min="12046" max="12046" width="29.7109375" style="287" customWidth="1"/>
    <col min="12047" max="12047" width="29.140625" style="287" customWidth="1"/>
    <col min="12048" max="12049" width="12.7109375" style="287" customWidth="1"/>
    <col min="12050" max="12050" width="15.140625" style="287" customWidth="1"/>
    <col min="12051" max="12051" width="13.42578125" style="287" customWidth="1"/>
    <col min="12052" max="12052" width="16.140625" style="287" customWidth="1"/>
    <col min="12053" max="12053" width="16.7109375" style="287" customWidth="1"/>
    <col min="12054" max="12054" width="4.28515625" style="287" customWidth="1"/>
    <col min="12055" max="12288" width="11.42578125" style="287"/>
    <col min="12289" max="12289" width="13" style="287" customWidth="1"/>
    <col min="12290" max="12290" width="14.85546875" style="287" customWidth="1"/>
    <col min="12291" max="12291" width="13.7109375" style="287" customWidth="1"/>
    <col min="12292" max="12292" width="29.140625" style="287" customWidth="1"/>
    <col min="12293" max="12294" width="23.85546875" style="287" customWidth="1"/>
    <col min="12295" max="12295" width="21" style="287" customWidth="1"/>
    <col min="12296" max="12298" width="3.5703125" style="287" customWidth="1"/>
    <col min="12299" max="12299" width="30.140625" style="287" customWidth="1"/>
    <col min="12300" max="12301" width="4.140625" style="287" customWidth="1"/>
    <col min="12302" max="12302" width="29.7109375" style="287" customWidth="1"/>
    <col min="12303" max="12303" width="29.140625" style="287" customWidth="1"/>
    <col min="12304" max="12305" width="12.7109375" style="287" customWidth="1"/>
    <col min="12306" max="12306" width="15.140625" style="287" customWidth="1"/>
    <col min="12307" max="12307" width="13.42578125" style="287" customWidth="1"/>
    <col min="12308" max="12308" width="16.140625" style="287" customWidth="1"/>
    <col min="12309" max="12309" width="16.7109375" style="287" customWidth="1"/>
    <col min="12310" max="12310" width="4.28515625" style="287" customWidth="1"/>
    <col min="12311" max="12544" width="11.42578125" style="287"/>
    <col min="12545" max="12545" width="13" style="287" customWidth="1"/>
    <col min="12546" max="12546" width="14.85546875" style="287" customWidth="1"/>
    <col min="12547" max="12547" width="13.7109375" style="287" customWidth="1"/>
    <col min="12548" max="12548" width="29.140625" style="287" customWidth="1"/>
    <col min="12549" max="12550" width="23.85546875" style="287" customWidth="1"/>
    <col min="12551" max="12551" width="21" style="287" customWidth="1"/>
    <col min="12552" max="12554" width="3.5703125" style="287" customWidth="1"/>
    <col min="12555" max="12555" width="30.140625" style="287" customWidth="1"/>
    <col min="12556" max="12557" width="4.140625" style="287" customWidth="1"/>
    <col min="12558" max="12558" width="29.7109375" style="287" customWidth="1"/>
    <col min="12559" max="12559" width="29.140625" style="287" customWidth="1"/>
    <col min="12560" max="12561" width="12.7109375" style="287" customWidth="1"/>
    <col min="12562" max="12562" width="15.140625" style="287" customWidth="1"/>
    <col min="12563" max="12563" width="13.42578125" style="287" customWidth="1"/>
    <col min="12564" max="12564" width="16.140625" style="287" customWidth="1"/>
    <col min="12565" max="12565" width="16.7109375" style="287" customWidth="1"/>
    <col min="12566" max="12566" width="4.28515625" style="287" customWidth="1"/>
    <col min="12567" max="12800" width="11.42578125" style="287"/>
    <col min="12801" max="12801" width="13" style="287" customWidth="1"/>
    <col min="12802" max="12802" width="14.85546875" style="287" customWidth="1"/>
    <col min="12803" max="12803" width="13.7109375" style="287" customWidth="1"/>
    <col min="12804" max="12804" width="29.140625" style="287" customWidth="1"/>
    <col min="12805" max="12806" width="23.85546875" style="287" customWidth="1"/>
    <col min="12807" max="12807" width="21" style="287" customWidth="1"/>
    <col min="12808" max="12810" width="3.5703125" style="287" customWidth="1"/>
    <col min="12811" max="12811" width="30.140625" style="287" customWidth="1"/>
    <col min="12812" max="12813" width="4.140625" style="287" customWidth="1"/>
    <col min="12814" max="12814" width="29.7109375" style="287" customWidth="1"/>
    <col min="12815" max="12815" width="29.140625" style="287" customWidth="1"/>
    <col min="12816" max="12817" width="12.7109375" style="287" customWidth="1"/>
    <col min="12818" max="12818" width="15.140625" style="287" customWidth="1"/>
    <col min="12819" max="12819" width="13.42578125" style="287" customWidth="1"/>
    <col min="12820" max="12820" width="16.140625" style="287" customWidth="1"/>
    <col min="12821" max="12821" width="16.7109375" style="287" customWidth="1"/>
    <col min="12822" max="12822" width="4.28515625" style="287" customWidth="1"/>
    <col min="12823" max="13056" width="11.42578125" style="287"/>
    <col min="13057" max="13057" width="13" style="287" customWidth="1"/>
    <col min="13058" max="13058" width="14.85546875" style="287" customWidth="1"/>
    <col min="13059" max="13059" width="13.7109375" style="287" customWidth="1"/>
    <col min="13060" max="13060" width="29.140625" style="287" customWidth="1"/>
    <col min="13061" max="13062" width="23.85546875" style="287" customWidth="1"/>
    <col min="13063" max="13063" width="21" style="287" customWidth="1"/>
    <col min="13064" max="13066" width="3.5703125" style="287" customWidth="1"/>
    <col min="13067" max="13067" width="30.140625" style="287" customWidth="1"/>
    <col min="13068" max="13069" width="4.140625" style="287" customWidth="1"/>
    <col min="13070" max="13070" width="29.7109375" style="287" customWidth="1"/>
    <col min="13071" max="13071" width="29.140625" style="287" customWidth="1"/>
    <col min="13072" max="13073" width="12.7109375" style="287" customWidth="1"/>
    <col min="13074" max="13074" width="15.140625" style="287" customWidth="1"/>
    <col min="13075" max="13075" width="13.42578125" style="287" customWidth="1"/>
    <col min="13076" max="13076" width="16.140625" style="287" customWidth="1"/>
    <col min="13077" max="13077" width="16.7109375" style="287" customWidth="1"/>
    <col min="13078" max="13078" width="4.28515625" style="287" customWidth="1"/>
    <col min="13079" max="13312" width="11.42578125" style="287"/>
    <col min="13313" max="13313" width="13" style="287" customWidth="1"/>
    <col min="13314" max="13314" width="14.85546875" style="287" customWidth="1"/>
    <col min="13315" max="13315" width="13.7109375" style="287" customWidth="1"/>
    <col min="13316" max="13316" width="29.140625" style="287" customWidth="1"/>
    <col min="13317" max="13318" width="23.85546875" style="287" customWidth="1"/>
    <col min="13319" max="13319" width="21" style="287" customWidth="1"/>
    <col min="13320" max="13322" width="3.5703125" style="287" customWidth="1"/>
    <col min="13323" max="13323" width="30.140625" style="287" customWidth="1"/>
    <col min="13324" max="13325" width="4.140625" style="287" customWidth="1"/>
    <col min="13326" max="13326" width="29.7109375" style="287" customWidth="1"/>
    <col min="13327" max="13327" width="29.140625" style="287" customWidth="1"/>
    <col min="13328" max="13329" width="12.7109375" style="287" customWidth="1"/>
    <col min="13330" max="13330" width="15.140625" style="287" customWidth="1"/>
    <col min="13331" max="13331" width="13.42578125" style="287" customWidth="1"/>
    <col min="13332" max="13332" width="16.140625" style="287" customWidth="1"/>
    <col min="13333" max="13333" width="16.7109375" style="287" customWidth="1"/>
    <col min="13334" max="13334" width="4.28515625" style="287" customWidth="1"/>
    <col min="13335" max="13568" width="11.42578125" style="287"/>
    <col min="13569" max="13569" width="13" style="287" customWidth="1"/>
    <col min="13570" max="13570" width="14.85546875" style="287" customWidth="1"/>
    <col min="13571" max="13571" width="13.7109375" style="287" customWidth="1"/>
    <col min="13572" max="13572" width="29.140625" style="287" customWidth="1"/>
    <col min="13573" max="13574" width="23.85546875" style="287" customWidth="1"/>
    <col min="13575" max="13575" width="21" style="287" customWidth="1"/>
    <col min="13576" max="13578" width="3.5703125" style="287" customWidth="1"/>
    <col min="13579" max="13579" width="30.140625" style="287" customWidth="1"/>
    <col min="13580" max="13581" width="4.140625" style="287" customWidth="1"/>
    <col min="13582" max="13582" width="29.7109375" style="287" customWidth="1"/>
    <col min="13583" max="13583" width="29.140625" style="287" customWidth="1"/>
    <col min="13584" max="13585" width="12.7109375" style="287" customWidth="1"/>
    <col min="13586" max="13586" width="15.140625" style="287" customWidth="1"/>
    <col min="13587" max="13587" width="13.42578125" style="287" customWidth="1"/>
    <col min="13588" max="13588" width="16.140625" style="287" customWidth="1"/>
    <col min="13589" max="13589" width="16.7109375" style="287" customWidth="1"/>
    <col min="13590" max="13590" width="4.28515625" style="287" customWidth="1"/>
    <col min="13591" max="13824" width="11.42578125" style="287"/>
    <col min="13825" max="13825" width="13" style="287" customWidth="1"/>
    <col min="13826" max="13826" width="14.85546875" style="287" customWidth="1"/>
    <col min="13827" max="13827" width="13.7109375" style="287" customWidth="1"/>
    <col min="13828" max="13828" width="29.140625" style="287" customWidth="1"/>
    <col min="13829" max="13830" width="23.85546875" style="287" customWidth="1"/>
    <col min="13831" max="13831" width="21" style="287" customWidth="1"/>
    <col min="13832" max="13834" width="3.5703125" style="287" customWidth="1"/>
    <col min="13835" max="13835" width="30.140625" style="287" customWidth="1"/>
    <col min="13836" max="13837" width="4.140625" style="287" customWidth="1"/>
    <col min="13838" max="13838" width="29.7109375" style="287" customWidth="1"/>
    <col min="13839" max="13839" width="29.140625" style="287" customWidth="1"/>
    <col min="13840" max="13841" width="12.7109375" style="287" customWidth="1"/>
    <col min="13842" max="13842" width="15.140625" style="287" customWidth="1"/>
    <col min="13843" max="13843" width="13.42578125" style="287" customWidth="1"/>
    <col min="13844" max="13844" width="16.140625" style="287" customWidth="1"/>
    <col min="13845" max="13845" width="16.7109375" style="287" customWidth="1"/>
    <col min="13846" max="13846" width="4.28515625" style="287" customWidth="1"/>
    <col min="13847" max="14080" width="11.42578125" style="287"/>
    <col min="14081" max="14081" width="13" style="287" customWidth="1"/>
    <col min="14082" max="14082" width="14.85546875" style="287" customWidth="1"/>
    <col min="14083" max="14083" width="13.7109375" style="287" customWidth="1"/>
    <col min="14084" max="14084" width="29.140625" style="287" customWidth="1"/>
    <col min="14085" max="14086" width="23.85546875" style="287" customWidth="1"/>
    <col min="14087" max="14087" width="21" style="287" customWidth="1"/>
    <col min="14088" max="14090" width="3.5703125" style="287" customWidth="1"/>
    <col min="14091" max="14091" width="30.140625" style="287" customWidth="1"/>
    <col min="14092" max="14093" width="4.140625" style="287" customWidth="1"/>
    <col min="14094" max="14094" width="29.7109375" style="287" customWidth="1"/>
    <col min="14095" max="14095" width="29.140625" style="287" customWidth="1"/>
    <col min="14096" max="14097" width="12.7109375" style="287" customWidth="1"/>
    <col min="14098" max="14098" width="15.140625" style="287" customWidth="1"/>
    <col min="14099" max="14099" width="13.42578125" style="287" customWidth="1"/>
    <col min="14100" max="14100" width="16.140625" style="287" customWidth="1"/>
    <col min="14101" max="14101" width="16.7109375" style="287" customWidth="1"/>
    <col min="14102" max="14102" width="4.28515625" style="287" customWidth="1"/>
    <col min="14103" max="14336" width="11.42578125" style="287"/>
    <col min="14337" max="14337" width="13" style="287" customWidth="1"/>
    <col min="14338" max="14338" width="14.85546875" style="287" customWidth="1"/>
    <col min="14339" max="14339" width="13.7109375" style="287" customWidth="1"/>
    <col min="14340" max="14340" width="29.140625" style="287" customWidth="1"/>
    <col min="14341" max="14342" width="23.85546875" style="287" customWidth="1"/>
    <col min="14343" max="14343" width="21" style="287" customWidth="1"/>
    <col min="14344" max="14346" width="3.5703125" style="287" customWidth="1"/>
    <col min="14347" max="14347" width="30.140625" style="287" customWidth="1"/>
    <col min="14348" max="14349" width="4.140625" style="287" customWidth="1"/>
    <col min="14350" max="14350" width="29.7109375" style="287" customWidth="1"/>
    <col min="14351" max="14351" width="29.140625" style="287" customWidth="1"/>
    <col min="14352" max="14353" width="12.7109375" style="287" customWidth="1"/>
    <col min="14354" max="14354" width="15.140625" style="287" customWidth="1"/>
    <col min="14355" max="14355" width="13.42578125" style="287" customWidth="1"/>
    <col min="14356" max="14356" width="16.140625" style="287" customWidth="1"/>
    <col min="14357" max="14357" width="16.7109375" style="287" customWidth="1"/>
    <col min="14358" max="14358" width="4.28515625" style="287" customWidth="1"/>
    <col min="14359" max="14592" width="11.42578125" style="287"/>
    <col min="14593" max="14593" width="13" style="287" customWidth="1"/>
    <col min="14594" max="14594" width="14.85546875" style="287" customWidth="1"/>
    <col min="14595" max="14595" width="13.7109375" style="287" customWidth="1"/>
    <col min="14596" max="14596" width="29.140625" style="287" customWidth="1"/>
    <col min="14597" max="14598" width="23.85546875" style="287" customWidth="1"/>
    <col min="14599" max="14599" width="21" style="287" customWidth="1"/>
    <col min="14600" max="14602" width="3.5703125" style="287" customWidth="1"/>
    <col min="14603" max="14603" width="30.140625" style="287" customWidth="1"/>
    <col min="14604" max="14605" width="4.140625" style="287" customWidth="1"/>
    <col min="14606" max="14606" width="29.7109375" style="287" customWidth="1"/>
    <col min="14607" max="14607" width="29.140625" style="287" customWidth="1"/>
    <col min="14608" max="14609" width="12.7109375" style="287" customWidth="1"/>
    <col min="14610" max="14610" width="15.140625" style="287" customWidth="1"/>
    <col min="14611" max="14611" width="13.42578125" style="287" customWidth="1"/>
    <col min="14612" max="14612" width="16.140625" style="287" customWidth="1"/>
    <col min="14613" max="14613" width="16.7109375" style="287" customWidth="1"/>
    <col min="14614" max="14614" width="4.28515625" style="287" customWidth="1"/>
    <col min="14615" max="14848" width="11.42578125" style="287"/>
    <col min="14849" max="14849" width="13" style="287" customWidth="1"/>
    <col min="14850" max="14850" width="14.85546875" style="287" customWidth="1"/>
    <col min="14851" max="14851" width="13.7109375" style="287" customWidth="1"/>
    <col min="14852" max="14852" width="29.140625" style="287" customWidth="1"/>
    <col min="14853" max="14854" width="23.85546875" style="287" customWidth="1"/>
    <col min="14855" max="14855" width="21" style="287" customWidth="1"/>
    <col min="14856" max="14858" width="3.5703125" style="287" customWidth="1"/>
    <col min="14859" max="14859" width="30.140625" style="287" customWidth="1"/>
    <col min="14860" max="14861" width="4.140625" style="287" customWidth="1"/>
    <col min="14862" max="14862" width="29.7109375" style="287" customWidth="1"/>
    <col min="14863" max="14863" width="29.140625" style="287" customWidth="1"/>
    <col min="14864" max="14865" width="12.7109375" style="287" customWidth="1"/>
    <col min="14866" max="14866" width="15.140625" style="287" customWidth="1"/>
    <col min="14867" max="14867" width="13.42578125" style="287" customWidth="1"/>
    <col min="14868" max="14868" width="16.140625" style="287" customWidth="1"/>
    <col min="14869" max="14869" width="16.7109375" style="287" customWidth="1"/>
    <col min="14870" max="14870" width="4.28515625" style="287" customWidth="1"/>
    <col min="14871" max="15104" width="11.42578125" style="287"/>
    <col min="15105" max="15105" width="13" style="287" customWidth="1"/>
    <col min="15106" max="15106" width="14.85546875" style="287" customWidth="1"/>
    <col min="15107" max="15107" width="13.7109375" style="287" customWidth="1"/>
    <col min="15108" max="15108" width="29.140625" style="287" customWidth="1"/>
    <col min="15109" max="15110" width="23.85546875" style="287" customWidth="1"/>
    <col min="15111" max="15111" width="21" style="287" customWidth="1"/>
    <col min="15112" max="15114" width="3.5703125" style="287" customWidth="1"/>
    <col min="15115" max="15115" width="30.140625" style="287" customWidth="1"/>
    <col min="15116" max="15117" width="4.140625" style="287" customWidth="1"/>
    <col min="15118" max="15118" width="29.7109375" style="287" customWidth="1"/>
    <col min="15119" max="15119" width="29.140625" style="287" customWidth="1"/>
    <col min="15120" max="15121" width="12.7109375" style="287" customWidth="1"/>
    <col min="15122" max="15122" width="15.140625" style="287" customWidth="1"/>
    <col min="15123" max="15123" width="13.42578125" style="287" customWidth="1"/>
    <col min="15124" max="15124" width="16.140625" style="287" customWidth="1"/>
    <col min="15125" max="15125" width="16.7109375" style="287" customWidth="1"/>
    <col min="15126" max="15126" width="4.28515625" style="287" customWidth="1"/>
    <col min="15127" max="15360" width="11.42578125" style="287"/>
    <col min="15361" max="15361" width="13" style="287" customWidth="1"/>
    <col min="15362" max="15362" width="14.85546875" style="287" customWidth="1"/>
    <col min="15363" max="15363" width="13.7109375" style="287" customWidth="1"/>
    <col min="15364" max="15364" width="29.140625" style="287" customWidth="1"/>
    <col min="15365" max="15366" width="23.85546875" style="287" customWidth="1"/>
    <col min="15367" max="15367" width="21" style="287" customWidth="1"/>
    <col min="15368" max="15370" width="3.5703125" style="287" customWidth="1"/>
    <col min="15371" max="15371" width="30.140625" style="287" customWidth="1"/>
    <col min="15372" max="15373" width="4.140625" style="287" customWidth="1"/>
    <col min="15374" max="15374" width="29.7109375" style="287" customWidth="1"/>
    <col min="15375" max="15375" width="29.140625" style="287" customWidth="1"/>
    <col min="15376" max="15377" width="12.7109375" style="287" customWidth="1"/>
    <col min="15378" max="15378" width="15.140625" style="287" customWidth="1"/>
    <col min="15379" max="15379" width="13.42578125" style="287" customWidth="1"/>
    <col min="15380" max="15380" width="16.140625" style="287" customWidth="1"/>
    <col min="15381" max="15381" width="16.7109375" style="287" customWidth="1"/>
    <col min="15382" max="15382" width="4.28515625" style="287" customWidth="1"/>
    <col min="15383" max="15616" width="11.42578125" style="287"/>
    <col min="15617" max="15617" width="13" style="287" customWidth="1"/>
    <col min="15618" max="15618" width="14.85546875" style="287" customWidth="1"/>
    <col min="15619" max="15619" width="13.7109375" style="287" customWidth="1"/>
    <col min="15620" max="15620" width="29.140625" style="287" customWidth="1"/>
    <col min="15621" max="15622" width="23.85546875" style="287" customWidth="1"/>
    <col min="15623" max="15623" width="21" style="287" customWidth="1"/>
    <col min="15624" max="15626" width="3.5703125" style="287" customWidth="1"/>
    <col min="15627" max="15627" width="30.140625" style="287" customWidth="1"/>
    <col min="15628" max="15629" width="4.140625" style="287" customWidth="1"/>
    <col min="15630" max="15630" width="29.7109375" style="287" customWidth="1"/>
    <col min="15631" max="15631" width="29.140625" style="287" customWidth="1"/>
    <col min="15632" max="15633" width="12.7109375" style="287" customWidth="1"/>
    <col min="15634" max="15634" width="15.140625" style="287" customWidth="1"/>
    <col min="15635" max="15635" width="13.42578125" style="287" customWidth="1"/>
    <col min="15636" max="15636" width="16.140625" style="287" customWidth="1"/>
    <col min="15637" max="15637" width="16.7109375" style="287" customWidth="1"/>
    <col min="15638" max="15638" width="4.28515625" style="287" customWidth="1"/>
    <col min="15639" max="15872" width="11.42578125" style="287"/>
    <col min="15873" max="15873" width="13" style="287" customWidth="1"/>
    <col min="15874" max="15874" width="14.85546875" style="287" customWidth="1"/>
    <col min="15875" max="15875" width="13.7109375" style="287" customWidth="1"/>
    <col min="15876" max="15876" width="29.140625" style="287" customWidth="1"/>
    <col min="15877" max="15878" width="23.85546875" style="287" customWidth="1"/>
    <col min="15879" max="15879" width="21" style="287" customWidth="1"/>
    <col min="15880" max="15882" width="3.5703125" style="287" customWidth="1"/>
    <col min="15883" max="15883" width="30.140625" style="287" customWidth="1"/>
    <col min="15884" max="15885" width="4.140625" style="287" customWidth="1"/>
    <col min="15886" max="15886" width="29.7109375" style="287" customWidth="1"/>
    <col min="15887" max="15887" width="29.140625" style="287" customWidth="1"/>
    <col min="15888" max="15889" width="12.7109375" style="287" customWidth="1"/>
    <col min="15890" max="15890" width="15.140625" style="287" customWidth="1"/>
    <col min="15891" max="15891" width="13.42578125" style="287" customWidth="1"/>
    <col min="15892" max="15892" width="16.140625" style="287" customWidth="1"/>
    <col min="15893" max="15893" width="16.7109375" style="287" customWidth="1"/>
    <col min="15894" max="15894" width="4.28515625" style="287" customWidth="1"/>
    <col min="15895" max="16128" width="11.42578125" style="287"/>
    <col min="16129" max="16129" width="13" style="287" customWidth="1"/>
    <col min="16130" max="16130" width="14.85546875" style="287" customWidth="1"/>
    <col min="16131" max="16131" width="13.7109375" style="287" customWidth="1"/>
    <col min="16132" max="16132" width="29.140625" style="287" customWidth="1"/>
    <col min="16133" max="16134" width="23.85546875" style="287" customWidth="1"/>
    <col min="16135" max="16135" width="21" style="287" customWidth="1"/>
    <col min="16136" max="16138" width="3.5703125" style="287" customWidth="1"/>
    <col min="16139" max="16139" width="30.140625" style="287" customWidth="1"/>
    <col min="16140" max="16141" width="4.140625" style="287" customWidth="1"/>
    <col min="16142" max="16142" width="29.7109375" style="287" customWidth="1"/>
    <col min="16143" max="16143" width="29.140625" style="287" customWidth="1"/>
    <col min="16144" max="16145" width="12.7109375" style="287" customWidth="1"/>
    <col min="16146" max="16146" width="15.140625" style="287" customWidth="1"/>
    <col min="16147" max="16147" width="13.42578125" style="287" customWidth="1"/>
    <col min="16148" max="16148" width="16.140625" style="287" customWidth="1"/>
    <col min="16149" max="16149" width="16.7109375" style="287" customWidth="1"/>
    <col min="16150" max="16150" width="4.28515625" style="287" customWidth="1"/>
    <col min="16151" max="16384" width="11.42578125" style="287"/>
  </cols>
  <sheetData>
    <row r="1" spans="1:50" ht="27.75" customHeight="1" x14ac:dyDescent="0.25">
      <c r="A1" s="1474"/>
      <c r="B1" s="1475"/>
      <c r="C1" s="1056" t="s">
        <v>2087</v>
      </c>
      <c r="D1" s="1056"/>
      <c r="E1" s="1056"/>
      <c r="F1" s="1056"/>
      <c r="G1" s="1056"/>
      <c r="H1" s="1056"/>
      <c r="I1" s="1056"/>
      <c r="J1" s="1056"/>
      <c r="K1" s="1056"/>
      <c r="L1" s="1056"/>
      <c r="M1" s="1056"/>
      <c r="N1" s="1056"/>
      <c r="O1" s="1056"/>
      <c r="P1" s="1056"/>
      <c r="Q1" s="1056"/>
      <c r="R1" s="1056"/>
      <c r="S1" s="1056"/>
      <c r="T1" s="1056"/>
      <c r="U1" s="356" t="s">
        <v>56</v>
      </c>
    </row>
    <row r="2" spans="1:50" ht="27.75" customHeight="1" x14ac:dyDescent="0.25">
      <c r="A2" s="1476"/>
      <c r="B2" s="1473"/>
      <c r="C2" s="977" t="s">
        <v>57</v>
      </c>
      <c r="D2" s="977"/>
      <c r="E2" s="977"/>
      <c r="F2" s="977"/>
      <c r="G2" s="977"/>
      <c r="H2" s="977"/>
      <c r="I2" s="977"/>
      <c r="J2" s="977"/>
      <c r="K2" s="977"/>
      <c r="L2" s="977"/>
      <c r="M2" s="977"/>
      <c r="N2" s="977"/>
      <c r="O2" s="977"/>
      <c r="P2" s="977"/>
      <c r="Q2" s="977"/>
      <c r="R2" s="977"/>
      <c r="S2" s="977"/>
      <c r="T2" s="977"/>
      <c r="U2" s="358" t="s">
        <v>58</v>
      </c>
    </row>
    <row r="3" spans="1:50" x14ac:dyDescent="0.25">
      <c r="A3" s="1477" t="s">
        <v>2003</v>
      </c>
      <c r="B3" s="1477"/>
      <c r="C3" s="1477"/>
      <c r="D3" s="1477"/>
      <c r="E3" s="1477"/>
      <c r="F3" s="1477" t="s">
        <v>2004</v>
      </c>
      <c r="G3" s="1477"/>
      <c r="H3" s="1477"/>
      <c r="I3" s="1477"/>
      <c r="J3" s="1477"/>
      <c r="K3" s="1477"/>
      <c r="L3" s="1477"/>
      <c r="M3" s="1477"/>
      <c r="N3" s="1477"/>
      <c r="O3" s="1477"/>
      <c r="P3" s="1477"/>
      <c r="Q3" s="1477"/>
      <c r="R3" s="1477"/>
      <c r="S3" s="1477"/>
      <c r="T3" s="1477"/>
      <c r="U3" s="1477"/>
    </row>
    <row r="4" spans="1:50" s="60" customFormat="1" x14ac:dyDescent="0.25">
      <c r="A4" s="1023" t="s">
        <v>377</v>
      </c>
      <c r="B4" s="1023"/>
      <c r="C4" s="1023" t="s">
        <v>378</v>
      </c>
      <c r="D4" s="1023" t="s">
        <v>773</v>
      </c>
      <c r="E4" s="1023"/>
      <c r="F4" s="1023"/>
      <c r="G4" s="1023" t="s">
        <v>174</v>
      </c>
      <c r="H4" s="1025" t="s">
        <v>65</v>
      </c>
      <c r="I4" s="1025" t="s">
        <v>66</v>
      </c>
      <c r="J4" s="1025" t="s">
        <v>67</v>
      </c>
      <c r="K4" s="1023" t="s">
        <v>68</v>
      </c>
      <c r="L4" s="1025" t="s">
        <v>69</v>
      </c>
      <c r="M4" s="1025" t="s">
        <v>70</v>
      </c>
      <c r="N4" s="1023" t="s">
        <v>71</v>
      </c>
      <c r="O4" s="1023" t="s">
        <v>72</v>
      </c>
      <c r="P4" s="1023" t="s">
        <v>73</v>
      </c>
      <c r="Q4" s="1023"/>
      <c r="R4" s="1023" t="s">
        <v>74</v>
      </c>
      <c r="S4" s="1023" t="s">
        <v>75</v>
      </c>
      <c r="T4" s="1032" t="s">
        <v>76</v>
      </c>
      <c r="U4" s="1023" t="s">
        <v>77</v>
      </c>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row>
    <row r="5" spans="1:50" s="60" customFormat="1" ht="66.75" customHeight="1" x14ac:dyDescent="0.25">
      <c r="A5" s="47" t="s">
        <v>175</v>
      </c>
      <c r="B5" s="47" t="s">
        <v>176</v>
      </c>
      <c r="C5" s="1023"/>
      <c r="D5" s="48" t="s">
        <v>177</v>
      </c>
      <c r="E5" s="48" t="s">
        <v>178</v>
      </c>
      <c r="F5" s="48" t="s">
        <v>179</v>
      </c>
      <c r="G5" s="1023"/>
      <c r="H5" s="1025"/>
      <c r="I5" s="1025"/>
      <c r="J5" s="1025"/>
      <c r="K5" s="1023"/>
      <c r="L5" s="1025"/>
      <c r="M5" s="1025"/>
      <c r="N5" s="1023"/>
      <c r="O5" s="1023"/>
      <c r="P5" s="47" t="s">
        <v>82</v>
      </c>
      <c r="Q5" s="47" t="s">
        <v>83</v>
      </c>
      <c r="R5" s="1023"/>
      <c r="S5" s="1023"/>
      <c r="T5" s="1032"/>
      <c r="U5" s="1023"/>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c r="AW5" s="340"/>
      <c r="AX5" s="340"/>
    </row>
    <row r="6" spans="1:50" ht="89.25" x14ac:dyDescent="0.25">
      <c r="A6" s="1040" t="s">
        <v>2005</v>
      </c>
      <c r="B6" s="1040" t="s">
        <v>2006</v>
      </c>
      <c r="C6" s="1040" t="s">
        <v>2007</v>
      </c>
      <c r="D6" s="58" t="s">
        <v>2008</v>
      </c>
      <c r="E6" s="58" t="s">
        <v>2009</v>
      </c>
      <c r="F6" s="58" t="s">
        <v>2010</v>
      </c>
      <c r="G6" s="1040" t="s">
        <v>2011</v>
      </c>
      <c r="H6" s="1238" t="s">
        <v>341</v>
      </c>
      <c r="I6" s="1238" t="s">
        <v>215</v>
      </c>
      <c r="J6" s="1238" t="s">
        <v>2012</v>
      </c>
      <c r="K6" s="58" t="s">
        <v>2013</v>
      </c>
      <c r="L6" s="1238" t="s">
        <v>2014</v>
      </c>
      <c r="M6" s="1238" t="s">
        <v>96</v>
      </c>
      <c r="N6" s="58" t="s">
        <v>2015</v>
      </c>
      <c r="O6" s="58" t="s">
        <v>2016</v>
      </c>
      <c r="P6" s="359">
        <v>43237</v>
      </c>
      <c r="Q6" s="360">
        <v>43451</v>
      </c>
      <c r="R6" s="58" t="s">
        <v>2017</v>
      </c>
      <c r="S6" s="58">
        <v>1</v>
      </c>
      <c r="T6" s="679">
        <v>1</v>
      </c>
      <c r="U6" s="680"/>
      <c r="V6" s="250"/>
    </row>
    <row r="7" spans="1:50" ht="89.25" customHeight="1" x14ac:dyDescent="0.25">
      <c r="A7" s="1040"/>
      <c r="B7" s="1040"/>
      <c r="C7" s="1040"/>
      <c r="D7" s="58" t="s">
        <v>2018</v>
      </c>
      <c r="E7" s="58" t="s">
        <v>2019</v>
      </c>
      <c r="F7" s="58" t="s">
        <v>2020</v>
      </c>
      <c r="G7" s="1040"/>
      <c r="H7" s="1238"/>
      <c r="I7" s="1238"/>
      <c r="J7" s="1238"/>
      <c r="K7" s="58" t="s">
        <v>2021</v>
      </c>
      <c r="L7" s="1238"/>
      <c r="M7" s="1238"/>
      <c r="N7" s="58" t="s">
        <v>3006</v>
      </c>
      <c r="O7" s="58" t="s">
        <v>2016</v>
      </c>
      <c r="P7" s="359">
        <v>43237</v>
      </c>
      <c r="Q7" s="360">
        <v>43421</v>
      </c>
      <c r="R7" s="58" t="s">
        <v>2022</v>
      </c>
      <c r="S7" s="58">
        <v>5</v>
      </c>
      <c r="T7" s="679">
        <v>0.5</v>
      </c>
      <c r="U7" s="680" t="s">
        <v>2677</v>
      </c>
      <c r="V7" s="250"/>
    </row>
    <row r="8" spans="1:50" ht="63.75" x14ac:dyDescent="0.25">
      <c r="A8" s="1040"/>
      <c r="B8" s="1040"/>
      <c r="C8" s="1040"/>
      <c r="D8" s="1040" t="s">
        <v>2023</v>
      </c>
      <c r="E8" s="58" t="s">
        <v>2024</v>
      </c>
      <c r="F8" s="58" t="s">
        <v>2025</v>
      </c>
      <c r="G8" s="1040"/>
      <c r="H8" s="1238"/>
      <c r="I8" s="1238"/>
      <c r="J8" s="1238"/>
      <c r="K8" s="58" t="s">
        <v>2026</v>
      </c>
      <c r="L8" s="1238"/>
      <c r="M8" s="1238"/>
      <c r="N8" s="58" t="s">
        <v>2027</v>
      </c>
      <c r="O8" s="58" t="s">
        <v>2016</v>
      </c>
      <c r="P8" s="360">
        <v>43237</v>
      </c>
      <c r="Q8" s="360">
        <v>43434</v>
      </c>
      <c r="R8" s="58" t="s">
        <v>2028</v>
      </c>
      <c r="S8" s="58">
        <v>10</v>
      </c>
      <c r="T8" s="679">
        <v>0.9</v>
      </c>
      <c r="U8" s="680" t="s">
        <v>3007</v>
      </c>
      <c r="V8" s="250"/>
    </row>
    <row r="9" spans="1:50" ht="89.25" x14ac:dyDescent="0.25">
      <c r="A9" s="1040"/>
      <c r="B9" s="1040"/>
      <c r="C9" s="1040"/>
      <c r="D9" s="1040"/>
      <c r="E9" s="58" t="s">
        <v>2029</v>
      </c>
      <c r="F9" s="58"/>
      <c r="G9" s="1040"/>
      <c r="H9" s="1238"/>
      <c r="I9" s="1238"/>
      <c r="J9" s="1238"/>
      <c r="K9" s="58" t="s">
        <v>2030</v>
      </c>
      <c r="L9" s="1238"/>
      <c r="M9" s="1238"/>
      <c r="N9" s="49" t="s">
        <v>2031</v>
      </c>
      <c r="O9" s="58" t="s">
        <v>2016</v>
      </c>
      <c r="P9" s="58" t="s">
        <v>2032</v>
      </c>
      <c r="Q9" s="360">
        <v>43455</v>
      </c>
      <c r="R9" s="58" t="s">
        <v>2033</v>
      </c>
      <c r="S9" s="64">
        <v>1</v>
      </c>
      <c r="T9" s="679">
        <v>1</v>
      </c>
      <c r="U9" s="680" t="s">
        <v>3008</v>
      </c>
      <c r="V9" s="250"/>
    </row>
    <row r="10" spans="1:50" ht="51" x14ac:dyDescent="0.25">
      <c r="A10" s="1040"/>
      <c r="B10" s="1040"/>
      <c r="C10" s="1040"/>
      <c r="D10" s="1040"/>
      <c r="E10" s="58" t="s">
        <v>2034</v>
      </c>
      <c r="F10" s="58" t="s">
        <v>2035</v>
      </c>
      <c r="G10" s="1040"/>
      <c r="H10" s="1238"/>
      <c r="I10" s="1238"/>
      <c r="J10" s="1238"/>
      <c r="K10" s="58" t="s">
        <v>3009</v>
      </c>
      <c r="L10" s="1238"/>
      <c r="M10" s="1238"/>
      <c r="N10" s="58" t="s">
        <v>2036</v>
      </c>
      <c r="O10" s="58" t="s">
        <v>2016</v>
      </c>
      <c r="P10" s="360">
        <v>43118</v>
      </c>
      <c r="Q10" s="360">
        <v>43455</v>
      </c>
      <c r="R10" s="58" t="s">
        <v>2037</v>
      </c>
      <c r="S10" s="58">
        <v>25</v>
      </c>
      <c r="T10" s="679">
        <v>1</v>
      </c>
      <c r="U10" s="680"/>
      <c r="V10" s="250"/>
    </row>
    <row r="11" spans="1:50" ht="51" x14ac:dyDescent="0.25">
      <c r="A11" s="1040"/>
      <c r="B11" s="1040"/>
      <c r="C11" s="1040"/>
      <c r="D11" s="58" t="s">
        <v>2038</v>
      </c>
      <c r="E11" s="58" t="s">
        <v>2039</v>
      </c>
      <c r="F11" s="361"/>
      <c r="G11" s="1040"/>
      <c r="H11" s="1238"/>
      <c r="I11" s="1238"/>
      <c r="J11" s="1238"/>
      <c r="K11" s="58" t="s">
        <v>2040</v>
      </c>
      <c r="L11" s="1238"/>
      <c r="M11" s="1238"/>
      <c r="N11" s="58" t="s">
        <v>2041</v>
      </c>
      <c r="O11" s="58" t="s">
        <v>2016</v>
      </c>
      <c r="P11" s="360">
        <v>43118</v>
      </c>
      <c r="Q11" s="360">
        <v>43455</v>
      </c>
      <c r="R11" s="58" t="s">
        <v>2042</v>
      </c>
      <c r="S11" s="64">
        <v>0.5</v>
      </c>
      <c r="T11" s="679">
        <v>1</v>
      </c>
      <c r="U11" s="680"/>
      <c r="V11" s="250"/>
    </row>
    <row r="12" spans="1:50" ht="51" x14ac:dyDescent="0.25">
      <c r="A12" s="1040"/>
      <c r="B12" s="1040"/>
      <c r="C12" s="1040"/>
      <c r="D12" s="1040" t="s">
        <v>2043</v>
      </c>
      <c r="E12" s="1040" t="s">
        <v>2044</v>
      </c>
      <c r="F12" s="1040" t="s">
        <v>2045</v>
      </c>
      <c r="G12" s="1040"/>
      <c r="H12" s="1238"/>
      <c r="I12" s="1238"/>
      <c r="J12" s="1238"/>
      <c r="K12" s="58" t="s">
        <v>3010</v>
      </c>
      <c r="L12" s="1238"/>
      <c r="M12" s="1238"/>
      <c r="N12" s="58" t="s">
        <v>3011</v>
      </c>
      <c r="O12" s="58" t="s">
        <v>2016</v>
      </c>
      <c r="P12" s="360">
        <v>43118</v>
      </c>
      <c r="Q12" s="360">
        <v>43455</v>
      </c>
      <c r="R12" s="58" t="s">
        <v>2046</v>
      </c>
      <c r="S12" s="64">
        <v>1</v>
      </c>
      <c r="T12" s="679">
        <v>0.8</v>
      </c>
      <c r="U12" s="680" t="s">
        <v>3012</v>
      </c>
      <c r="V12" s="250"/>
    </row>
    <row r="13" spans="1:50" ht="102" x14ac:dyDescent="0.25">
      <c r="A13" s="1040"/>
      <c r="B13" s="1040"/>
      <c r="C13" s="1040"/>
      <c r="D13" s="1040"/>
      <c r="E13" s="1040"/>
      <c r="F13" s="1040"/>
      <c r="G13" s="1040"/>
      <c r="H13" s="1238"/>
      <c r="I13" s="1238"/>
      <c r="J13" s="1238"/>
      <c r="K13" s="58" t="s">
        <v>3013</v>
      </c>
      <c r="L13" s="1238"/>
      <c r="M13" s="1238"/>
      <c r="N13" s="49" t="s">
        <v>2047</v>
      </c>
      <c r="O13" s="58" t="s">
        <v>2048</v>
      </c>
      <c r="P13" s="360">
        <v>43118</v>
      </c>
      <c r="Q13" s="360">
        <v>43455</v>
      </c>
      <c r="R13" s="58" t="s">
        <v>2049</v>
      </c>
      <c r="S13" s="64">
        <v>0.9</v>
      </c>
      <c r="T13" s="679">
        <v>0.8</v>
      </c>
      <c r="U13" s="680" t="s">
        <v>2679</v>
      </c>
      <c r="V13" s="250"/>
    </row>
    <row r="14" spans="1:50" ht="25.5" x14ac:dyDescent="0.25">
      <c r="A14" s="1040"/>
      <c r="B14" s="1040"/>
      <c r="C14" s="1040"/>
      <c r="D14" s="58" t="s">
        <v>2050</v>
      </c>
      <c r="E14" s="58" t="s">
        <v>2051</v>
      </c>
      <c r="F14" s="58"/>
      <c r="G14" s="1040"/>
      <c r="H14" s="1238"/>
      <c r="I14" s="1238"/>
      <c r="J14" s="1238"/>
      <c r="K14" s="58"/>
      <c r="L14" s="1238"/>
      <c r="M14" s="1238"/>
      <c r="N14" s="58"/>
      <c r="O14" s="58"/>
      <c r="P14" s="58"/>
      <c r="Q14" s="58"/>
      <c r="R14" s="58"/>
      <c r="S14" s="58"/>
      <c r="T14" s="680"/>
      <c r="U14" s="680"/>
      <c r="V14" s="250"/>
    </row>
    <row r="15" spans="1:50" ht="51" x14ac:dyDescent="0.25">
      <c r="A15" s="1040"/>
      <c r="B15" s="1040"/>
      <c r="C15" s="1040"/>
      <c r="D15" s="58" t="s">
        <v>2052</v>
      </c>
      <c r="E15" s="58" t="s">
        <v>2053</v>
      </c>
      <c r="F15" s="58"/>
      <c r="G15" s="1040"/>
      <c r="H15" s="1238"/>
      <c r="I15" s="1238"/>
      <c r="J15" s="1238"/>
      <c r="K15" s="1040" t="s">
        <v>2054</v>
      </c>
      <c r="L15" s="1238"/>
      <c r="M15" s="1238"/>
      <c r="N15" s="1040" t="s">
        <v>3014</v>
      </c>
      <c r="O15" s="1040" t="s">
        <v>2016</v>
      </c>
      <c r="P15" s="1471">
        <v>43249</v>
      </c>
      <c r="Q15" s="1471">
        <v>43455</v>
      </c>
      <c r="R15" s="1040" t="s">
        <v>2055</v>
      </c>
      <c r="S15" s="1040">
        <v>7</v>
      </c>
      <c r="T15" s="1470">
        <v>0.5</v>
      </c>
      <c r="U15" s="1066" t="s">
        <v>2678</v>
      </c>
      <c r="V15" s="250"/>
    </row>
    <row r="16" spans="1:50" ht="38.25" x14ac:dyDescent="0.25">
      <c r="A16" s="1040"/>
      <c r="B16" s="1040"/>
      <c r="C16" s="1040"/>
      <c r="D16" s="58" t="s">
        <v>2056</v>
      </c>
      <c r="E16" s="58" t="s">
        <v>2057</v>
      </c>
      <c r="F16" s="58"/>
      <c r="G16" s="1040"/>
      <c r="H16" s="1238"/>
      <c r="I16" s="1238"/>
      <c r="J16" s="1238"/>
      <c r="K16" s="1040"/>
      <c r="L16" s="1238"/>
      <c r="M16" s="1238"/>
      <c r="N16" s="1040"/>
      <c r="O16" s="1040"/>
      <c r="P16" s="1040"/>
      <c r="Q16" s="1040"/>
      <c r="R16" s="1040"/>
      <c r="S16" s="1040"/>
      <c r="T16" s="1067"/>
      <c r="U16" s="1067"/>
      <c r="V16" s="250"/>
    </row>
    <row r="17" spans="1:22" ht="38.25" x14ac:dyDescent="0.25">
      <c r="A17" s="1040"/>
      <c r="B17" s="1040"/>
      <c r="C17" s="1040"/>
      <c r="D17" s="58" t="s">
        <v>2058</v>
      </c>
      <c r="E17" s="58"/>
      <c r="F17" s="58"/>
      <c r="G17" s="1040"/>
      <c r="H17" s="1238"/>
      <c r="I17" s="1238"/>
      <c r="J17" s="1238"/>
      <c r="K17" s="58" t="s">
        <v>2059</v>
      </c>
      <c r="L17" s="1238"/>
      <c r="M17" s="1238"/>
      <c r="N17" s="58" t="s">
        <v>2060</v>
      </c>
      <c r="O17" s="58" t="s">
        <v>2016</v>
      </c>
      <c r="P17" s="359">
        <v>43237</v>
      </c>
      <c r="Q17" s="360">
        <v>43360</v>
      </c>
      <c r="R17" s="58" t="s">
        <v>2017</v>
      </c>
      <c r="S17" s="58">
        <v>1</v>
      </c>
      <c r="T17" s="681">
        <v>1</v>
      </c>
      <c r="U17" s="680"/>
      <c r="V17" s="250"/>
    </row>
    <row r="18" spans="1:22" ht="63.75" x14ac:dyDescent="0.25">
      <c r="A18" s="1040"/>
      <c r="B18" s="1040"/>
      <c r="C18" s="1040"/>
      <c r="D18" s="58" t="s">
        <v>3015</v>
      </c>
      <c r="E18" s="58" t="s">
        <v>2061</v>
      </c>
      <c r="F18" s="58" t="s">
        <v>2062</v>
      </c>
      <c r="G18" s="1040"/>
      <c r="H18" s="1238"/>
      <c r="I18" s="1238"/>
      <c r="J18" s="1238"/>
      <c r="K18" s="58" t="s">
        <v>2063</v>
      </c>
      <c r="L18" s="1238"/>
      <c r="M18" s="1238"/>
      <c r="N18" s="58" t="s">
        <v>2064</v>
      </c>
      <c r="O18" s="58" t="s">
        <v>2016</v>
      </c>
      <c r="P18" s="360">
        <v>43118</v>
      </c>
      <c r="Q18" s="360">
        <v>43455</v>
      </c>
      <c r="R18" s="58" t="s">
        <v>2065</v>
      </c>
      <c r="S18" s="58"/>
      <c r="T18" s="679">
        <v>1</v>
      </c>
      <c r="U18" s="680" t="s">
        <v>3016</v>
      </c>
      <c r="V18" s="250"/>
    </row>
    <row r="19" spans="1:22" ht="63.75" x14ac:dyDescent="0.25">
      <c r="A19" s="1040" t="s">
        <v>2066</v>
      </c>
      <c r="B19" s="1040" t="s">
        <v>2067</v>
      </c>
      <c r="C19" s="1040" t="s">
        <v>2068</v>
      </c>
      <c r="D19" s="58" t="s">
        <v>2069</v>
      </c>
      <c r="E19" s="58" t="s">
        <v>2070</v>
      </c>
      <c r="F19" s="104"/>
      <c r="G19" s="1040" t="s">
        <v>2071</v>
      </c>
      <c r="H19" s="1238" t="s">
        <v>341</v>
      </c>
      <c r="I19" s="1238" t="s">
        <v>215</v>
      </c>
      <c r="J19" s="1238" t="s">
        <v>2012</v>
      </c>
      <c r="K19" s="58" t="s">
        <v>2072</v>
      </c>
      <c r="L19" s="1238" t="s">
        <v>2014</v>
      </c>
      <c r="M19" s="1238" t="s">
        <v>96</v>
      </c>
      <c r="N19" s="58" t="s">
        <v>2073</v>
      </c>
      <c r="O19" s="58" t="s">
        <v>2016</v>
      </c>
      <c r="P19" s="362">
        <v>43249</v>
      </c>
      <c r="Q19" s="362">
        <v>43455</v>
      </c>
      <c r="R19" s="163" t="s">
        <v>2055</v>
      </c>
      <c r="S19" s="58">
        <v>7</v>
      </c>
      <c r="T19" s="682">
        <v>0.5</v>
      </c>
      <c r="U19" s="639" t="s">
        <v>2680</v>
      </c>
    </row>
    <row r="20" spans="1:22" ht="51" x14ac:dyDescent="0.25">
      <c r="A20" s="1040"/>
      <c r="B20" s="1040"/>
      <c r="C20" s="1040"/>
      <c r="D20" s="1040" t="s">
        <v>2074</v>
      </c>
      <c r="E20" s="58" t="s">
        <v>2075</v>
      </c>
      <c r="F20" s="58"/>
      <c r="G20" s="1040"/>
      <c r="H20" s="1238"/>
      <c r="I20" s="1238"/>
      <c r="J20" s="1238"/>
      <c r="K20" s="58" t="s">
        <v>2013</v>
      </c>
      <c r="L20" s="1238"/>
      <c r="M20" s="1238"/>
      <c r="N20" s="58" t="s">
        <v>2015</v>
      </c>
      <c r="O20" s="58" t="s">
        <v>2016</v>
      </c>
      <c r="P20" s="163"/>
      <c r="Q20" s="163"/>
      <c r="R20" s="163"/>
      <c r="S20" s="58"/>
      <c r="T20" s="681">
        <v>1</v>
      </c>
      <c r="U20" s="683"/>
    </row>
    <row r="21" spans="1:22" ht="51" x14ac:dyDescent="0.25">
      <c r="A21" s="1040"/>
      <c r="B21" s="1040"/>
      <c r="C21" s="1040"/>
      <c r="D21" s="1040"/>
      <c r="E21" s="1040" t="s">
        <v>2076</v>
      </c>
      <c r="F21" s="1040" t="s">
        <v>2077</v>
      </c>
      <c r="G21" s="1040"/>
      <c r="H21" s="1238"/>
      <c r="I21" s="1238"/>
      <c r="J21" s="1238"/>
      <c r="K21" s="58" t="s">
        <v>2078</v>
      </c>
      <c r="L21" s="1238"/>
      <c r="M21" s="1238"/>
      <c r="N21" s="58" t="s">
        <v>2073</v>
      </c>
      <c r="O21" s="58" t="s">
        <v>2016</v>
      </c>
      <c r="P21" s="362">
        <v>43249</v>
      </c>
      <c r="Q21" s="362">
        <v>43455</v>
      </c>
      <c r="R21" s="163" t="s">
        <v>2055</v>
      </c>
      <c r="S21" s="58">
        <v>7</v>
      </c>
      <c r="T21" s="682">
        <v>0.5</v>
      </c>
      <c r="U21" s="639" t="s">
        <v>2680</v>
      </c>
    </row>
    <row r="22" spans="1:22" ht="38.25" x14ac:dyDescent="0.25">
      <c r="A22" s="1040"/>
      <c r="B22" s="1040"/>
      <c r="C22" s="1040"/>
      <c r="D22" s="1040"/>
      <c r="E22" s="1040"/>
      <c r="F22" s="1040"/>
      <c r="G22" s="1040"/>
      <c r="H22" s="1238"/>
      <c r="I22" s="1238"/>
      <c r="J22" s="1238"/>
      <c r="K22" s="58" t="s">
        <v>2079</v>
      </c>
      <c r="L22" s="1238"/>
      <c r="M22" s="1238"/>
      <c r="N22" s="58" t="s">
        <v>2080</v>
      </c>
      <c r="O22" s="58" t="s">
        <v>2016</v>
      </c>
      <c r="P22" s="360">
        <v>43125</v>
      </c>
      <c r="Q22" s="360">
        <v>43455</v>
      </c>
      <c r="R22" s="58" t="s">
        <v>2081</v>
      </c>
      <c r="S22" s="58">
        <v>1</v>
      </c>
      <c r="T22" s="679">
        <v>1</v>
      </c>
      <c r="U22" s="680"/>
    </row>
    <row r="23" spans="1:22" ht="25.5" x14ac:dyDescent="0.25">
      <c r="A23" s="1040"/>
      <c r="B23" s="1040"/>
      <c r="C23" s="1040"/>
      <c r="D23" s="1040" t="s">
        <v>2082</v>
      </c>
      <c r="E23" s="58" t="s">
        <v>2083</v>
      </c>
      <c r="F23" s="58"/>
      <c r="G23" s="1040"/>
      <c r="H23" s="1238"/>
      <c r="I23" s="1238"/>
      <c r="J23" s="1238"/>
      <c r="K23" s="1473"/>
      <c r="L23" s="1238"/>
      <c r="M23" s="1238"/>
      <c r="N23" s="1040" t="s">
        <v>2084</v>
      </c>
      <c r="O23" s="1040" t="s">
        <v>2085</v>
      </c>
      <c r="P23" s="1471">
        <v>43241</v>
      </c>
      <c r="Q23" s="1471">
        <v>43455</v>
      </c>
      <c r="R23" s="1040" t="s">
        <v>3017</v>
      </c>
      <c r="S23" s="1472">
        <v>1</v>
      </c>
      <c r="T23" s="1470">
        <v>1</v>
      </c>
      <c r="U23" s="1066"/>
    </row>
    <row r="24" spans="1:22" ht="25.5" x14ac:dyDescent="0.25">
      <c r="A24" s="1040"/>
      <c r="B24" s="1040"/>
      <c r="C24" s="1040"/>
      <c r="D24" s="1040"/>
      <c r="E24" s="58" t="s">
        <v>2086</v>
      </c>
      <c r="F24" s="58"/>
      <c r="G24" s="1040"/>
      <c r="H24" s="1238"/>
      <c r="I24" s="1238"/>
      <c r="J24" s="1238"/>
      <c r="K24" s="1473"/>
      <c r="L24" s="1238"/>
      <c r="M24" s="1238"/>
      <c r="N24" s="1040"/>
      <c r="O24" s="1040"/>
      <c r="P24" s="1040"/>
      <c r="Q24" s="1040"/>
      <c r="R24" s="1040"/>
      <c r="S24" s="1472"/>
      <c r="T24" s="1067"/>
      <c r="U24" s="1067"/>
    </row>
    <row r="26" spans="1:22" s="99" customFormat="1" ht="35.25" x14ac:dyDescent="0.2">
      <c r="A26" s="411">
        <f>COUNTIF(A6:A24,"*")</f>
        <v>2</v>
      </c>
      <c r="B26" s="19"/>
      <c r="C26" s="20"/>
      <c r="D26" s="18"/>
      <c r="E26" s="18"/>
      <c r="F26" s="18"/>
      <c r="G26" s="20"/>
      <c r="H26" s="21"/>
      <c r="I26" s="18"/>
      <c r="J26" s="18"/>
      <c r="K26" s="20"/>
      <c r="L26" s="22"/>
      <c r="M26" s="22"/>
      <c r="N26" s="411">
        <f>COUNTIF(N6:N24,"*")</f>
        <v>16</v>
      </c>
      <c r="O26" s="20"/>
      <c r="P26" s="45"/>
      <c r="Q26" s="45"/>
      <c r="T26" s="684">
        <f>AVERAGE(T6:T24)</f>
        <v>0.84375</v>
      </c>
    </row>
    <row r="27" spans="1:22" s="99" customFormat="1" x14ac:dyDescent="0.2">
      <c r="A27" s="168" t="s">
        <v>2381</v>
      </c>
      <c r="B27" s="168"/>
      <c r="C27" s="76"/>
      <c r="D27" s="76"/>
      <c r="E27" s="76"/>
      <c r="F27" s="76"/>
      <c r="G27" s="76"/>
      <c r="H27" s="412"/>
      <c r="I27" s="168"/>
      <c r="J27" s="168"/>
      <c r="K27" s="76"/>
      <c r="L27" s="413"/>
      <c r="M27" s="76"/>
      <c r="N27" s="168" t="s">
        <v>2382</v>
      </c>
      <c r="O27" s="76"/>
      <c r="P27" s="45"/>
      <c r="Q27" s="45"/>
    </row>
    <row r="28" spans="1:22" s="200" customFormat="1" x14ac:dyDescent="0.25">
      <c r="A28" s="110"/>
      <c r="B28" s="110"/>
      <c r="H28" s="114"/>
      <c r="I28" s="110"/>
      <c r="J28" s="110"/>
      <c r="K28" s="110"/>
      <c r="L28" s="202"/>
      <c r="N28" s="110"/>
      <c r="P28" s="125"/>
      <c r="Q28" s="125"/>
    </row>
  </sheetData>
  <mergeCells count="66">
    <mergeCell ref="A4:B4"/>
    <mergeCell ref="C4:C5"/>
    <mergeCell ref="D4:F4"/>
    <mergeCell ref="G4:G5"/>
    <mergeCell ref="H4:H5"/>
    <mergeCell ref="A1:B2"/>
    <mergeCell ref="C1:T1"/>
    <mergeCell ref="C2:T2"/>
    <mergeCell ref="A3:E3"/>
    <mergeCell ref="F3:U3"/>
    <mergeCell ref="U4:U5"/>
    <mergeCell ref="I4:I5"/>
    <mergeCell ref="J4:J5"/>
    <mergeCell ref="K4:K5"/>
    <mergeCell ref="L4:L5"/>
    <mergeCell ref="M4:M5"/>
    <mergeCell ref="N4:N5"/>
    <mergeCell ref="O4:O5"/>
    <mergeCell ref="P4:Q4"/>
    <mergeCell ref="R4:R5"/>
    <mergeCell ref="S4:S5"/>
    <mergeCell ref="T4:T5"/>
    <mergeCell ref="A6:A18"/>
    <mergeCell ref="B6:B18"/>
    <mergeCell ref="C6:C18"/>
    <mergeCell ref="G6:G18"/>
    <mergeCell ref="H6:H18"/>
    <mergeCell ref="J6:J18"/>
    <mergeCell ref="L6:L18"/>
    <mergeCell ref="M6:M18"/>
    <mergeCell ref="D8:D10"/>
    <mergeCell ref="D12:D13"/>
    <mergeCell ref="E12:E13"/>
    <mergeCell ref="F12:F13"/>
    <mergeCell ref="K15:K16"/>
    <mergeCell ref="I6:I18"/>
    <mergeCell ref="T15:T16"/>
    <mergeCell ref="U15:U16"/>
    <mergeCell ref="A19:A24"/>
    <mergeCell ref="B19:B24"/>
    <mergeCell ref="C19:C24"/>
    <mergeCell ref="G19:G24"/>
    <mergeCell ref="H19:H24"/>
    <mergeCell ref="I19:I24"/>
    <mergeCell ref="J19:J24"/>
    <mergeCell ref="L19:L24"/>
    <mergeCell ref="N15:N16"/>
    <mergeCell ref="O15:O16"/>
    <mergeCell ref="P15:P16"/>
    <mergeCell ref="Q15:Q16"/>
    <mergeCell ref="R15:R16"/>
    <mergeCell ref="S15:S16"/>
    <mergeCell ref="M19:M24"/>
    <mergeCell ref="D20:D22"/>
    <mergeCell ref="E21:E22"/>
    <mergeCell ref="F21:F22"/>
    <mergeCell ref="D23:D24"/>
    <mergeCell ref="K23:K24"/>
    <mergeCell ref="T23:T24"/>
    <mergeCell ref="U23:U24"/>
    <mergeCell ref="N23:N24"/>
    <mergeCell ref="O23:O24"/>
    <mergeCell ref="P23:P24"/>
    <mergeCell ref="Q23:Q24"/>
    <mergeCell ref="R23:R24"/>
    <mergeCell ref="S23:S24"/>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3"/>
  <sheetViews>
    <sheetView showGridLines="0" zoomScale="70" zoomScaleNormal="70" workbookViewId="0">
      <selection activeCell="K45" sqref="K45"/>
    </sheetView>
  </sheetViews>
  <sheetFormatPr baseColWidth="10" defaultColWidth="11.28515625" defaultRowHeight="12.75" x14ac:dyDescent="0.2"/>
  <cols>
    <col min="1" max="1" width="20.140625" style="110" customWidth="1"/>
    <col min="2" max="2" width="17.42578125" style="110" customWidth="1"/>
    <col min="3" max="3" width="14.28515625" style="99" customWidth="1"/>
    <col min="4" max="4" width="22.7109375" style="99" customWidth="1"/>
    <col min="5" max="5" width="24.28515625" style="99" customWidth="1"/>
    <col min="6" max="6" width="23" style="99" customWidth="1"/>
    <col min="7" max="7" width="22.5703125" style="99" customWidth="1"/>
    <col min="8" max="8" width="5" style="192" customWidth="1"/>
    <col min="9" max="10" width="5" style="193" customWidth="1"/>
    <col min="11" max="11" width="22.5703125" style="110" customWidth="1"/>
    <col min="12" max="12" width="5.7109375" style="194" customWidth="1"/>
    <col min="13" max="13" width="5.7109375" style="187" customWidth="1"/>
    <col min="14" max="14" width="26.7109375" style="110" customWidth="1"/>
    <col min="15" max="15" width="15" style="99" customWidth="1"/>
    <col min="16" max="16" width="10" style="45" customWidth="1"/>
    <col min="17" max="17" width="13.5703125" style="45" customWidth="1"/>
    <col min="18" max="18" width="16.42578125" style="99" customWidth="1"/>
    <col min="19" max="19" width="17.42578125" style="99" customWidth="1"/>
    <col min="20" max="20" width="10.42578125" style="99" customWidth="1"/>
    <col min="21" max="21" width="43.28515625" style="800" customWidth="1"/>
    <col min="22" max="32" width="11.28515625" style="99"/>
    <col min="33" max="16384" width="11.28515625" style="111"/>
  </cols>
  <sheetData>
    <row r="1" spans="1:32" ht="30" customHeight="1" x14ac:dyDescent="0.2">
      <c r="A1" s="1097"/>
      <c r="B1" s="1098"/>
      <c r="C1" s="1489" t="s">
        <v>55</v>
      </c>
      <c r="D1" s="1489"/>
      <c r="E1" s="1489"/>
      <c r="F1" s="1489"/>
      <c r="G1" s="1489"/>
      <c r="H1" s="1489"/>
      <c r="I1" s="1489"/>
      <c r="J1" s="1489"/>
      <c r="K1" s="1489"/>
      <c r="L1" s="1489"/>
      <c r="M1" s="1489"/>
      <c r="N1" s="1489"/>
      <c r="O1" s="1489"/>
      <c r="P1" s="1489"/>
      <c r="Q1" s="1489"/>
      <c r="R1" s="1489"/>
      <c r="S1" s="1489"/>
      <c r="T1" s="1489"/>
      <c r="U1" s="797" t="s">
        <v>56</v>
      </c>
    </row>
    <row r="2" spans="1:32" ht="30" customHeight="1" x14ac:dyDescent="0.2">
      <c r="A2" s="1099"/>
      <c r="B2" s="1026"/>
      <c r="C2" s="1023" t="s">
        <v>57</v>
      </c>
      <c r="D2" s="1023"/>
      <c r="E2" s="1023"/>
      <c r="F2" s="1023"/>
      <c r="G2" s="1023"/>
      <c r="H2" s="1023"/>
      <c r="I2" s="1023"/>
      <c r="J2" s="1023"/>
      <c r="K2" s="1023"/>
      <c r="L2" s="1023"/>
      <c r="M2" s="1023"/>
      <c r="N2" s="1023"/>
      <c r="O2" s="1023"/>
      <c r="P2" s="1023"/>
      <c r="Q2" s="1023"/>
      <c r="R2" s="1023"/>
      <c r="S2" s="1023"/>
      <c r="T2" s="1023"/>
      <c r="U2" s="797" t="s">
        <v>58</v>
      </c>
    </row>
    <row r="3" spans="1:32" ht="36" customHeight="1" x14ac:dyDescent="0.2">
      <c r="A3" s="1058" t="s">
        <v>2088</v>
      </c>
      <c r="B3" s="1058"/>
      <c r="C3" s="1058"/>
      <c r="D3" s="1058"/>
      <c r="E3" s="1058"/>
      <c r="F3" s="1058" t="s">
        <v>2089</v>
      </c>
      <c r="G3" s="1058"/>
      <c r="H3" s="1058"/>
      <c r="I3" s="1058"/>
      <c r="J3" s="1058"/>
      <c r="K3" s="1058"/>
      <c r="L3" s="1058"/>
      <c r="M3" s="1058"/>
      <c r="N3" s="1058"/>
      <c r="O3" s="1058"/>
      <c r="P3" s="1058"/>
      <c r="Q3" s="1058"/>
      <c r="R3" s="1058"/>
      <c r="S3" s="1058"/>
      <c r="T3" s="1058"/>
      <c r="U3" s="1490"/>
    </row>
    <row r="4" spans="1:32" s="364" customFormat="1" ht="61.5" customHeight="1" x14ac:dyDescent="0.2">
      <c r="A4" s="1023" t="s">
        <v>377</v>
      </c>
      <c r="B4" s="1023"/>
      <c r="C4" s="1023" t="s">
        <v>378</v>
      </c>
      <c r="D4" s="1023" t="s">
        <v>379</v>
      </c>
      <c r="E4" s="1023"/>
      <c r="F4" s="1023"/>
      <c r="G4" s="1023" t="s">
        <v>174</v>
      </c>
      <c r="H4" s="1457" t="s">
        <v>65</v>
      </c>
      <c r="I4" s="1457" t="s">
        <v>66</v>
      </c>
      <c r="J4" s="1457" t="s">
        <v>67</v>
      </c>
      <c r="K4" s="1023" t="s">
        <v>68</v>
      </c>
      <c r="L4" s="1457" t="s">
        <v>69</v>
      </c>
      <c r="M4" s="1457" t="s">
        <v>70</v>
      </c>
      <c r="N4" s="1023" t="s">
        <v>71</v>
      </c>
      <c r="O4" s="1023" t="s">
        <v>72</v>
      </c>
      <c r="P4" s="1023" t="s">
        <v>73</v>
      </c>
      <c r="Q4" s="1023"/>
      <c r="R4" s="1023" t="s">
        <v>74</v>
      </c>
      <c r="S4" s="1023" t="s">
        <v>75</v>
      </c>
      <c r="T4" s="1032" t="s">
        <v>76</v>
      </c>
      <c r="U4" s="1491" t="s">
        <v>77</v>
      </c>
      <c r="V4" s="46"/>
      <c r="W4" s="46"/>
      <c r="X4" s="46"/>
      <c r="Y4" s="46"/>
      <c r="Z4" s="46"/>
      <c r="AA4" s="46"/>
      <c r="AB4" s="46"/>
      <c r="AC4" s="46"/>
      <c r="AD4" s="46"/>
      <c r="AE4" s="46"/>
      <c r="AF4" s="46"/>
    </row>
    <row r="5" spans="1:32" s="364" customFormat="1" ht="93" customHeight="1" x14ac:dyDescent="0.2">
      <c r="A5" s="764" t="s">
        <v>175</v>
      </c>
      <c r="B5" s="764" t="s">
        <v>176</v>
      </c>
      <c r="C5" s="1023"/>
      <c r="D5" s="48" t="s">
        <v>177</v>
      </c>
      <c r="E5" s="48" t="s">
        <v>178</v>
      </c>
      <c r="F5" s="48" t="s">
        <v>179</v>
      </c>
      <c r="G5" s="1023"/>
      <c r="H5" s="1457"/>
      <c r="I5" s="1457"/>
      <c r="J5" s="1457"/>
      <c r="K5" s="1023"/>
      <c r="L5" s="1457"/>
      <c r="M5" s="1457"/>
      <c r="N5" s="1023"/>
      <c r="O5" s="1023"/>
      <c r="P5" s="764" t="s">
        <v>82</v>
      </c>
      <c r="Q5" s="764" t="s">
        <v>83</v>
      </c>
      <c r="R5" s="1023"/>
      <c r="S5" s="1023"/>
      <c r="T5" s="1032"/>
      <c r="U5" s="1491"/>
      <c r="V5" s="46"/>
      <c r="W5" s="46"/>
      <c r="X5" s="46"/>
      <c r="Y5" s="46"/>
      <c r="Z5" s="46"/>
      <c r="AA5" s="46"/>
      <c r="AB5" s="46"/>
      <c r="AC5" s="46"/>
      <c r="AD5" s="46"/>
      <c r="AE5" s="46"/>
      <c r="AF5" s="46"/>
    </row>
    <row r="6" spans="1:32" ht="69" customHeight="1" x14ac:dyDescent="0.2">
      <c r="A6" s="1045" t="s">
        <v>2090</v>
      </c>
      <c r="B6" s="1045" t="s">
        <v>2091</v>
      </c>
      <c r="C6" s="1045" t="s">
        <v>2092</v>
      </c>
      <c r="D6" s="1045" t="s">
        <v>2093</v>
      </c>
      <c r="E6" s="766" t="s">
        <v>2094</v>
      </c>
      <c r="F6" s="766"/>
      <c r="G6" s="1045" t="s">
        <v>2095</v>
      </c>
      <c r="H6" s="1238" t="s">
        <v>257</v>
      </c>
      <c r="I6" s="1238" t="s">
        <v>266</v>
      </c>
      <c r="J6" s="1238" t="s">
        <v>2096</v>
      </c>
      <c r="K6" s="801" t="s">
        <v>2097</v>
      </c>
      <c r="L6" s="1238" t="s">
        <v>2098</v>
      </c>
      <c r="M6" s="1238" t="s">
        <v>96</v>
      </c>
      <c r="N6" s="802" t="s">
        <v>2099</v>
      </c>
      <c r="O6" s="802" t="s">
        <v>2100</v>
      </c>
      <c r="P6" s="770">
        <v>43101</v>
      </c>
      <c r="Q6" s="770">
        <v>43646</v>
      </c>
      <c r="R6" s="802" t="s">
        <v>2101</v>
      </c>
      <c r="S6" s="802" t="s">
        <v>2102</v>
      </c>
      <c r="T6" s="765">
        <v>0.5</v>
      </c>
      <c r="U6" s="768" t="s">
        <v>3058</v>
      </c>
    </row>
    <row r="7" spans="1:32" ht="105.75" customHeight="1" x14ac:dyDescent="0.2">
      <c r="A7" s="1045"/>
      <c r="B7" s="1045"/>
      <c r="C7" s="1045"/>
      <c r="D7" s="1045"/>
      <c r="E7" s="766" t="s">
        <v>2103</v>
      </c>
      <c r="F7" s="766" t="s">
        <v>2104</v>
      </c>
      <c r="G7" s="1045"/>
      <c r="H7" s="1238"/>
      <c r="I7" s="1238"/>
      <c r="J7" s="1238"/>
      <c r="K7" s="766" t="s">
        <v>2105</v>
      </c>
      <c r="L7" s="1238"/>
      <c r="M7" s="1238"/>
      <c r="N7" s="766" t="s">
        <v>2106</v>
      </c>
      <c r="O7" s="802" t="s">
        <v>2107</v>
      </c>
      <c r="P7" s="770">
        <v>43101</v>
      </c>
      <c r="Q7" s="770">
        <v>43646</v>
      </c>
      <c r="R7" s="802" t="s">
        <v>2108</v>
      </c>
      <c r="S7" s="763" t="s">
        <v>2109</v>
      </c>
      <c r="T7" s="765">
        <v>1</v>
      </c>
      <c r="U7" s="768" t="s">
        <v>2796</v>
      </c>
    </row>
    <row r="8" spans="1:32" ht="119.25" customHeight="1" x14ac:dyDescent="0.2">
      <c r="A8" s="1045"/>
      <c r="B8" s="1045"/>
      <c r="C8" s="1045"/>
      <c r="D8" s="1045" t="s">
        <v>2110</v>
      </c>
      <c r="E8" s="1432" t="s">
        <v>2111</v>
      </c>
      <c r="F8" s="1432" t="s">
        <v>2112</v>
      </c>
      <c r="G8" s="1045"/>
      <c r="H8" s="1238"/>
      <c r="I8" s="1238"/>
      <c r="J8" s="1238"/>
      <c r="K8" s="801" t="s">
        <v>2813</v>
      </c>
      <c r="L8" s="1238"/>
      <c r="M8" s="1238" t="s">
        <v>96</v>
      </c>
      <c r="N8" s="802" t="s">
        <v>2113</v>
      </c>
      <c r="O8" s="802" t="s">
        <v>2100</v>
      </c>
      <c r="P8" s="770">
        <v>43101</v>
      </c>
      <c r="Q8" s="770">
        <v>43646</v>
      </c>
      <c r="R8" s="802" t="s">
        <v>2114</v>
      </c>
      <c r="S8" s="802" t="s">
        <v>3029</v>
      </c>
      <c r="T8" s="765">
        <v>0.97570000000000001</v>
      </c>
      <c r="U8" s="768" t="s">
        <v>2797</v>
      </c>
    </row>
    <row r="9" spans="1:32" ht="87" customHeight="1" x14ac:dyDescent="0.2">
      <c r="A9" s="1045"/>
      <c r="B9" s="1045"/>
      <c r="C9" s="1045"/>
      <c r="D9" s="1045"/>
      <c r="E9" s="1432"/>
      <c r="F9" s="1432"/>
      <c r="G9" s="1045"/>
      <c r="H9" s="1238"/>
      <c r="I9" s="1238"/>
      <c r="J9" s="1238"/>
      <c r="K9" s="801" t="s">
        <v>2115</v>
      </c>
      <c r="L9" s="1238"/>
      <c r="M9" s="1238"/>
      <c r="N9" s="802" t="s">
        <v>2116</v>
      </c>
      <c r="O9" s="802" t="s">
        <v>2100</v>
      </c>
      <c r="P9" s="770">
        <v>43101</v>
      </c>
      <c r="Q9" s="770">
        <v>43646</v>
      </c>
      <c r="R9" s="802" t="s">
        <v>2117</v>
      </c>
      <c r="S9" s="802" t="s">
        <v>2118</v>
      </c>
      <c r="T9" s="765">
        <v>1</v>
      </c>
      <c r="U9" s="768" t="s">
        <v>3059</v>
      </c>
    </row>
    <row r="10" spans="1:32" ht="63.75" x14ac:dyDescent="0.2">
      <c r="A10" s="1045"/>
      <c r="B10" s="1045"/>
      <c r="C10" s="1045"/>
      <c r="D10" s="1045"/>
      <c r="E10" s="1432"/>
      <c r="F10" s="1432"/>
      <c r="G10" s="1045"/>
      <c r="H10" s="1238"/>
      <c r="I10" s="1238"/>
      <c r="J10" s="1238"/>
      <c r="K10" s="801"/>
      <c r="L10" s="1238"/>
      <c r="M10" s="1238"/>
      <c r="N10" s="802" t="s">
        <v>2119</v>
      </c>
      <c r="O10" s="802" t="s">
        <v>2100</v>
      </c>
      <c r="P10" s="770">
        <v>43101</v>
      </c>
      <c r="Q10" s="770">
        <v>43646</v>
      </c>
      <c r="R10" s="802" t="s">
        <v>2120</v>
      </c>
      <c r="S10" s="802" t="s">
        <v>2121</v>
      </c>
      <c r="T10" s="765">
        <v>1</v>
      </c>
      <c r="U10" s="768" t="s">
        <v>2798</v>
      </c>
    </row>
    <row r="11" spans="1:32" ht="76.5" customHeight="1" x14ac:dyDescent="0.2">
      <c r="A11" s="1045" t="s">
        <v>2122</v>
      </c>
      <c r="B11" s="1045" t="s">
        <v>2123</v>
      </c>
      <c r="C11" s="1045" t="s">
        <v>2124</v>
      </c>
      <c r="D11" s="1026" t="s">
        <v>2125</v>
      </c>
      <c r="E11" s="766" t="s">
        <v>2126</v>
      </c>
      <c r="F11" s="198"/>
      <c r="G11" s="1442" t="s">
        <v>2127</v>
      </c>
      <c r="H11" s="1238" t="s">
        <v>257</v>
      </c>
      <c r="I11" s="1238" t="s">
        <v>266</v>
      </c>
      <c r="J11" s="1238" t="s">
        <v>2096</v>
      </c>
      <c r="K11" s="1045" t="s">
        <v>2128</v>
      </c>
      <c r="L11" s="1238" t="s">
        <v>2098</v>
      </c>
      <c r="M11" s="1241" t="s">
        <v>96</v>
      </c>
      <c r="N11" s="802" t="s">
        <v>2129</v>
      </c>
      <c r="O11" s="802" t="s">
        <v>2100</v>
      </c>
      <c r="P11" s="770">
        <v>43101</v>
      </c>
      <c r="Q11" s="770">
        <v>43646</v>
      </c>
      <c r="R11" s="802" t="s">
        <v>2130</v>
      </c>
      <c r="S11" s="802" t="s">
        <v>2131</v>
      </c>
      <c r="T11" s="796">
        <v>0.93300000000000005</v>
      </c>
      <c r="U11" s="766" t="s">
        <v>2799</v>
      </c>
      <c r="V11" s="111"/>
      <c r="W11" s="111"/>
      <c r="X11" s="365"/>
      <c r="Y11" s="111"/>
      <c r="Z11" s="111"/>
      <c r="AA11" s="111"/>
      <c r="AB11" s="111"/>
      <c r="AC11" s="111"/>
      <c r="AD11" s="111"/>
      <c r="AE11" s="111"/>
      <c r="AF11" s="111"/>
    </row>
    <row r="12" spans="1:32" ht="107.25" customHeight="1" x14ac:dyDescent="0.2">
      <c r="A12" s="1045"/>
      <c r="B12" s="1045"/>
      <c r="C12" s="1045"/>
      <c r="D12" s="1026"/>
      <c r="E12" s="198"/>
      <c r="F12" s="198"/>
      <c r="G12" s="1442"/>
      <c r="H12" s="1238"/>
      <c r="I12" s="1238"/>
      <c r="J12" s="1238"/>
      <c r="K12" s="1045"/>
      <c r="L12" s="1238"/>
      <c r="M12" s="1241"/>
      <c r="N12" s="802" t="s">
        <v>2132</v>
      </c>
      <c r="O12" s="802" t="s">
        <v>2100</v>
      </c>
      <c r="P12" s="770">
        <v>43101</v>
      </c>
      <c r="Q12" s="770">
        <v>43646</v>
      </c>
      <c r="R12" s="802" t="s">
        <v>2133</v>
      </c>
      <c r="S12" s="802" t="s">
        <v>2134</v>
      </c>
      <c r="T12" s="796">
        <v>0.93300000000000005</v>
      </c>
      <c r="U12" s="766" t="s">
        <v>2801</v>
      </c>
    </row>
    <row r="13" spans="1:32" ht="130.5" customHeight="1" x14ac:dyDescent="0.2">
      <c r="A13" s="1045"/>
      <c r="B13" s="1045"/>
      <c r="C13" s="1045"/>
      <c r="D13" s="766" t="s">
        <v>2135</v>
      </c>
      <c r="E13" s="769" t="s">
        <v>2136</v>
      </c>
      <c r="F13" s="366"/>
      <c r="G13" s="1442"/>
      <c r="H13" s="1238"/>
      <c r="I13" s="1238"/>
      <c r="J13" s="1238"/>
      <c r="K13" s="1045"/>
      <c r="L13" s="1238"/>
      <c r="M13" s="1241"/>
      <c r="N13" s="802" t="s">
        <v>2137</v>
      </c>
      <c r="O13" s="802" t="s">
        <v>2100</v>
      </c>
      <c r="P13" s="770">
        <v>43101</v>
      </c>
      <c r="Q13" s="770">
        <v>43646</v>
      </c>
      <c r="R13" s="802" t="s">
        <v>2138</v>
      </c>
      <c r="S13" s="802" t="s">
        <v>2139</v>
      </c>
      <c r="T13" s="796">
        <v>1</v>
      </c>
      <c r="U13" s="766" t="s">
        <v>2802</v>
      </c>
    </row>
    <row r="14" spans="1:32" ht="102.75" customHeight="1" x14ac:dyDescent="0.2">
      <c r="A14" s="1045" t="s">
        <v>2140</v>
      </c>
      <c r="B14" s="1045" t="s">
        <v>2141</v>
      </c>
      <c r="C14" s="1045" t="s">
        <v>2142</v>
      </c>
      <c r="D14" s="801" t="s">
        <v>2143</v>
      </c>
      <c r="E14" s="103"/>
      <c r="F14" s="103"/>
      <c r="G14" s="1045" t="s">
        <v>2095</v>
      </c>
      <c r="H14" s="1238" t="s">
        <v>257</v>
      </c>
      <c r="I14" s="1238" t="s">
        <v>671</v>
      </c>
      <c r="J14" s="1238" t="s">
        <v>2144</v>
      </c>
      <c r="K14" s="801" t="s">
        <v>2145</v>
      </c>
      <c r="L14" s="1238" t="s">
        <v>2146</v>
      </c>
      <c r="M14" s="1241" t="s">
        <v>96</v>
      </c>
      <c r="N14" s="802" t="s">
        <v>2147</v>
      </c>
      <c r="O14" s="1045" t="s">
        <v>2142</v>
      </c>
      <c r="P14" s="770">
        <v>43101</v>
      </c>
      <c r="Q14" s="770">
        <v>43646</v>
      </c>
      <c r="R14" s="802" t="s">
        <v>2148</v>
      </c>
      <c r="S14" s="802" t="s">
        <v>2149</v>
      </c>
      <c r="T14" s="796">
        <v>1</v>
      </c>
      <c r="U14" s="766" t="s">
        <v>2803</v>
      </c>
    </row>
    <row r="15" spans="1:32" ht="45" customHeight="1" x14ac:dyDescent="0.2">
      <c r="A15" s="1045"/>
      <c r="B15" s="1045"/>
      <c r="C15" s="1045"/>
      <c r="D15" s="801" t="s">
        <v>2150</v>
      </c>
      <c r="E15" s="103"/>
      <c r="F15" s="103"/>
      <c r="G15" s="1045"/>
      <c r="H15" s="1238"/>
      <c r="I15" s="1238"/>
      <c r="J15" s="1238"/>
      <c r="K15" s="1481" t="s">
        <v>2151</v>
      </c>
      <c r="L15" s="1238"/>
      <c r="M15" s="1241"/>
      <c r="N15" s="1480" t="s">
        <v>2152</v>
      </c>
      <c r="O15" s="1045"/>
      <c r="P15" s="1482">
        <v>43101</v>
      </c>
      <c r="Q15" s="1482">
        <v>43646</v>
      </c>
      <c r="R15" s="1480" t="s">
        <v>2153</v>
      </c>
      <c r="S15" s="1480" t="s">
        <v>2154</v>
      </c>
      <c r="T15" s="1478">
        <v>1</v>
      </c>
      <c r="U15" s="1009" t="s">
        <v>2804</v>
      </c>
    </row>
    <row r="16" spans="1:32" ht="55.5" customHeight="1" x14ac:dyDescent="0.2">
      <c r="A16" s="1045"/>
      <c r="B16" s="1045"/>
      <c r="C16" s="1045"/>
      <c r="D16" s="801" t="s">
        <v>2155</v>
      </c>
      <c r="E16" s="103"/>
      <c r="F16" s="103"/>
      <c r="G16" s="1045"/>
      <c r="H16" s="1238"/>
      <c r="I16" s="1238"/>
      <c r="J16" s="1238"/>
      <c r="K16" s="1481"/>
      <c r="L16" s="1238"/>
      <c r="M16" s="1241"/>
      <c r="N16" s="1480"/>
      <c r="O16" s="1045"/>
      <c r="P16" s="1482"/>
      <c r="Q16" s="1482"/>
      <c r="R16" s="1480"/>
      <c r="S16" s="1480"/>
      <c r="T16" s="1479"/>
      <c r="U16" s="1011"/>
    </row>
    <row r="17" spans="1:21" ht="63" customHeight="1" x14ac:dyDescent="0.2">
      <c r="A17" s="1045"/>
      <c r="B17" s="1045"/>
      <c r="C17" s="1045"/>
      <c r="D17" s="769" t="s">
        <v>2156</v>
      </c>
      <c r="E17" s="804" t="s">
        <v>2157</v>
      </c>
      <c r="F17" s="103"/>
      <c r="G17" s="1045"/>
      <c r="H17" s="1238"/>
      <c r="I17" s="1238"/>
      <c r="J17" s="1238"/>
      <c r="K17" s="801" t="s">
        <v>2158</v>
      </c>
      <c r="L17" s="1238"/>
      <c r="M17" s="1241"/>
      <c r="N17" s="802" t="s">
        <v>2159</v>
      </c>
      <c r="O17" s="1045"/>
      <c r="P17" s="770">
        <v>43101</v>
      </c>
      <c r="Q17" s="770">
        <v>43646</v>
      </c>
      <c r="R17" s="802" t="s">
        <v>2160</v>
      </c>
      <c r="S17" s="1480" t="s">
        <v>2161</v>
      </c>
      <c r="T17" s="772">
        <v>1</v>
      </c>
      <c r="U17" s="1487" t="s">
        <v>2805</v>
      </c>
    </row>
    <row r="18" spans="1:21" ht="141" customHeight="1" x14ac:dyDescent="0.2">
      <c r="A18" s="1045"/>
      <c r="B18" s="1045"/>
      <c r="C18" s="1045"/>
      <c r="D18" s="804" t="s">
        <v>2162</v>
      </c>
      <c r="E18" s="804" t="s">
        <v>2163</v>
      </c>
      <c r="F18" s="804" t="s">
        <v>2164</v>
      </c>
      <c r="G18" s="1045"/>
      <c r="H18" s="1238"/>
      <c r="I18" s="1238"/>
      <c r="J18" s="1238"/>
      <c r="K18" s="805"/>
      <c r="L18" s="1238"/>
      <c r="M18" s="1241"/>
      <c r="N18" s="802" t="s">
        <v>2165</v>
      </c>
      <c r="O18" s="1045"/>
      <c r="P18" s="770">
        <v>43101</v>
      </c>
      <c r="Q18" s="770">
        <v>43646</v>
      </c>
      <c r="R18" s="802" t="s">
        <v>2166</v>
      </c>
      <c r="S18" s="1480"/>
      <c r="T18" s="772">
        <v>1</v>
      </c>
      <c r="U18" s="1488"/>
    </row>
    <row r="19" spans="1:21" ht="69" customHeight="1" x14ac:dyDescent="0.2">
      <c r="A19" s="1432" t="s">
        <v>2167</v>
      </c>
      <c r="B19" s="1045" t="s">
        <v>2168</v>
      </c>
      <c r="C19" s="1045" t="s">
        <v>2169</v>
      </c>
      <c r="D19" s="801" t="s">
        <v>2170</v>
      </c>
      <c r="E19" s="801" t="s">
        <v>2171</v>
      </c>
      <c r="F19" s="801" t="s">
        <v>2172</v>
      </c>
      <c r="G19" s="1045" t="s">
        <v>2095</v>
      </c>
      <c r="H19" s="1238" t="s">
        <v>2173</v>
      </c>
      <c r="I19" s="1238" t="s">
        <v>266</v>
      </c>
      <c r="J19" s="1238" t="s">
        <v>2174</v>
      </c>
      <c r="K19" s="801" t="s">
        <v>2145</v>
      </c>
      <c r="L19" s="1238" t="s">
        <v>2175</v>
      </c>
      <c r="M19" s="1241" t="s">
        <v>96</v>
      </c>
      <c r="N19" s="1480" t="s">
        <v>2176</v>
      </c>
      <c r="O19" s="1045" t="s">
        <v>2142</v>
      </c>
      <c r="P19" s="1482">
        <v>43101</v>
      </c>
      <c r="Q19" s="1482">
        <v>43646</v>
      </c>
      <c r="R19" s="1480" t="s">
        <v>2177</v>
      </c>
      <c r="S19" s="1480" t="s">
        <v>2178</v>
      </c>
      <c r="T19" s="1483">
        <v>0.9738</v>
      </c>
      <c r="U19" s="1484" t="s">
        <v>2806</v>
      </c>
    </row>
    <row r="20" spans="1:21" ht="63" customHeight="1" x14ac:dyDescent="0.2">
      <c r="A20" s="1432"/>
      <c r="B20" s="1045"/>
      <c r="C20" s="1045"/>
      <c r="D20" s="801" t="s">
        <v>2179</v>
      </c>
      <c r="E20" s="802" t="s">
        <v>2180</v>
      </c>
      <c r="F20" s="802" t="s">
        <v>2181</v>
      </c>
      <c r="G20" s="1045"/>
      <c r="H20" s="1238"/>
      <c r="I20" s="1238"/>
      <c r="J20" s="1238"/>
      <c r="K20" s="1481" t="s">
        <v>2182</v>
      </c>
      <c r="L20" s="1238"/>
      <c r="M20" s="1241"/>
      <c r="N20" s="1486"/>
      <c r="O20" s="1045"/>
      <c r="P20" s="1482"/>
      <c r="Q20" s="1482"/>
      <c r="R20" s="1486"/>
      <c r="S20" s="1480"/>
      <c r="T20" s="1483"/>
      <c r="U20" s="1484"/>
    </row>
    <row r="21" spans="1:21" ht="63" customHeight="1" x14ac:dyDescent="0.2">
      <c r="A21" s="1432"/>
      <c r="B21" s="1045"/>
      <c r="C21" s="1045"/>
      <c r="D21" s="801" t="s">
        <v>2183</v>
      </c>
      <c r="E21" s="801" t="s">
        <v>2184</v>
      </c>
      <c r="F21" s="801" t="s">
        <v>2185</v>
      </c>
      <c r="G21" s="1045"/>
      <c r="H21" s="1238"/>
      <c r="I21" s="1238"/>
      <c r="J21" s="1238"/>
      <c r="K21" s="1481"/>
      <c r="L21" s="1238"/>
      <c r="M21" s="1241"/>
      <c r="N21" s="1486"/>
      <c r="O21" s="1045"/>
      <c r="P21" s="1482"/>
      <c r="Q21" s="1482"/>
      <c r="R21" s="1486"/>
      <c r="S21" s="1480"/>
      <c r="T21" s="1483"/>
      <c r="U21" s="1484"/>
    </row>
    <row r="22" spans="1:21" ht="84.75" customHeight="1" x14ac:dyDescent="0.2">
      <c r="A22" s="1432"/>
      <c r="B22" s="1045"/>
      <c r="C22" s="1045"/>
      <c r="D22" s="801" t="s">
        <v>2186</v>
      </c>
      <c r="E22" s="801" t="s">
        <v>2187</v>
      </c>
      <c r="F22" s="801" t="s">
        <v>2188</v>
      </c>
      <c r="G22" s="1045"/>
      <c r="H22" s="1238"/>
      <c r="I22" s="1238"/>
      <c r="J22" s="1238"/>
      <c r="K22" s="1045" t="s">
        <v>2189</v>
      </c>
      <c r="L22" s="1238"/>
      <c r="M22" s="1241"/>
      <c r="N22" s="802" t="s">
        <v>2190</v>
      </c>
      <c r="O22" s="1045" t="s">
        <v>2142</v>
      </c>
      <c r="P22" s="770">
        <v>43101</v>
      </c>
      <c r="Q22" s="770">
        <v>43646</v>
      </c>
      <c r="R22" s="802" t="s">
        <v>2191</v>
      </c>
      <c r="S22" s="802" t="s">
        <v>2192</v>
      </c>
      <c r="T22" s="166"/>
      <c r="U22" s="806" t="s">
        <v>2800</v>
      </c>
    </row>
    <row r="23" spans="1:21" ht="92.25" customHeight="1" x14ac:dyDescent="0.2">
      <c r="A23" s="1432"/>
      <c r="B23" s="1045"/>
      <c r="C23" s="1045"/>
      <c r="D23" s="1480" t="s">
        <v>2193</v>
      </c>
      <c r="E23" s="1480" t="s">
        <v>2194</v>
      </c>
      <c r="F23" s="1485"/>
      <c r="G23" s="1045"/>
      <c r="H23" s="1238"/>
      <c r="I23" s="1238"/>
      <c r="J23" s="1238"/>
      <c r="K23" s="1045"/>
      <c r="L23" s="1238"/>
      <c r="M23" s="1241"/>
      <c r="N23" s="802" t="s">
        <v>2195</v>
      </c>
      <c r="O23" s="1045"/>
      <c r="P23" s="770">
        <v>43101</v>
      </c>
      <c r="Q23" s="770">
        <v>43646</v>
      </c>
      <c r="R23" s="802" t="s">
        <v>2196</v>
      </c>
      <c r="S23" s="802" t="s">
        <v>2197</v>
      </c>
      <c r="T23" s="796">
        <v>0.1</v>
      </c>
      <c r="U23" s="806" t="s">
        <v>3060</v>
      </c>
    </row>
    <row r="24" spans="1:21" ht="108.75" customHeight="1" x14ac:dyDescent="0.2">
      <c r="A24" s="1432"/>
      <c r="B24" s="1045"/>
      <c r="C24" s="1045"/>
      <c r="D24" s="1480"/>
      <c r="E24" s="1480"/>
      <c r="F24" s="1485"/>
      <c r="G24" s="1045"/>
      <c r="H24" s="1238"/>
      <c r="I24" s="1238"/>
      <c r="J24" s="1238"/>
      <c r="K24" s="1045"/>
      <c r="L24" s="1238"/>
      <c r="M24" s="1241"/>
      <c r="N24" s="802" t="s">
        <v>2198</v>
      </c>
      <c r="O24" s="1045"/>
      <c r="P24" s="770">
        <v>43101</v>
      </c>
      <c r="Q24" s="770">
        <v>43646</v>
      </c>
      <c r="R24" s="802" t="s">
        <v>2199</v>
      </c>
      <c r="S24" s="802" t="s">
        <v>2200</v>
      </c>
      <c r="T24" s="796">
        <v>1</v>
      </c>
      <c r="U24" s="806" t="s">
        <v>3018</v>
      </c>
    </row>
    <row r="25" spans="1:21" ht="79.5" customHeight="1" x14ac:dyDescent="0.2">
      <c r="A25" s="1045" t="s">
        <v>2201</v>
      </c>
      <c r="B25" s="1045" t="s">
        <v>2202</v>
      </c>
      <c r="C25" s="1045" t="s">
        <v>2203</v>
      </c>
      <c r="D25" s="801" t="s">
        <v>2204</v>
      </c>
      <c r="E25" s="801" t="s">
        <v>2205</v>
      </c>
      <c r="F25" s="103"/>
      <c r="G25" s="1045" t="s">
        <v>2095</v>
      </c>
      <c r="H25" s="1238" t="s">
        <v>257</v>
      </c>
      <c r="I25" s="1238" t="s">
        <v>266</v>
      </c>
      <c r="J25" s="1238" t="s">
        <v>2096</v>
      </c>
      <c r="K25" s="801" t="s">
        <v>2206</v>
      </c>
      <c r="L25" s="1238" t="s">
        <v>2098</v>
      </c>
      <c r="M25" s="1241" t="s">
        <v>96</v>
      </c>
      <c r="N25" s="802" t="s">
        <v>2207</v>
      </c>
      <c r="O25" s="1045" t="s">
        <v>2208</v>
      </c>
      <c r="P25" s="770">
        <v>43101</v>
      </c>
      <c r="Q25" s="770">
        <v>43646</v>
      </c>
      <c r="R25" s="801" t="s">
        <v>2209</v>
      </c>
      <c r="S25" s="802" t="s">
        <v>2210</v>
      </c>
      <c r="T25" s="796">
        <v>0.86780000000000002</v>
      </c>
      <c r="U25" s="806" t="s">
        <v>2807</v>
      </c>
    </row>
    <row r="26" spans="1:21" ht="96.75" customHeight="1" x14ac:dyDescent="0.2">
      <c r="A26" s="1045"/>
      <c r="B26" s="1045"/>
      <c r="C26" s="1045"/>
      <c r="D26" s="801" t="s">
        <v>2211</v>
      </c>
      <c r="E26" s="801" t="s">
        <v>2212</v>
      </c>
      <c r="F26" s="801" t="s">
        <v>2213</v>
      </c>
      <c r="G26" s="1045"/>
      <c r="H26" s="1238"/>
      <c r="I26" s="1238"/>
      <c r="J26" s="1238"/>
      <c r="K26" s="801" t="s">
        <v>2214</v>
      </c>
      <c r="L26" s="1238"/>
      <c r="M26" s="1241"/>
      <c r="N26" s="802" t="s">
        <v>2215</v>
      </c>
      <c r="O26" s="1045"/>
      <c r="P26" s="770">
        <v>43101</v>
      </c>
      <c r="Q26" s="770">
        <v>43646</v>
      </c>
      <c r="R26" s="801" t="s">
        <v>2216</v>
      </c>
      <c r="S26" s="802" t="s">
        <v>2217</v>
      </c>
      <c r="T26" s="796">
        <v>0.1</v>
      </c>
      <c r="U26" s="806" t="s">
        <v>3019</v>
      </c>
    </row>
    <row r="27" spans="1:21" ht="92.25" customHeight="1" x14ac:dyDescent="0.2">
      <c r="A27" s="1045"/>
      <c r="B27" s="1045"/>
      <c r="C27" s="1045"/>
      <c r="D27" s="801" t="s">
        <v>2218</v>
      </c>
      <c r="E27" s="801" t="s">
        <v>2213</v>
      </c>
      <c r="F27" s="103"/>
      <c r="G27" s="1045"/>
      <c r="H27" s="1238"/>
      <c r="I27" s="1238"/>
      <c r="J27" s="1238"/>
      <c r="K27" s="801" t="s">
        <v>2219</v>
      </c>
      <c r="L27" s="1238"/>
      <c r="M27" s="1241"/>
      <c r="N27" s="802" t="s">
        <v>2220</v>
      </c>
      <c r="O27" s="1045"/>
      <c r="P27" s="770">
        <v>43101</v>
      </c>
      <c r="Q27" s="770">
        <v>43646</v>
      </c>
      <c r="R27" s="801" t="s">
        <v>2221</v>
      </c>
      <c r="S27" s="802" t="s">
        <v>2222</v>
      </c>
      <c r="T27" s="796">
        <v>0.5</v>
      </c>
      <c r="U27" s="806" t="s">
        <v>2808</v>
      </c>
    </row>
    <row r="28" spans="1:21" ht="84.75" customHeight="1" x14ac:dyDescent="0.2">
      <c r="A28" s="1045" t="s">
        <v>2223</v>
      </c>
      <c r="B28" s="1045" t="s">
        <v>2224</v>
      </c>
      <c r="C28" s="1045" t="s">
        <v>2203</v>
      </c>
      <c r="D28" s="801" t="s">
        <v>2225</v>
      </c>
      <c r="E28" s="1045" t="s">
        <v>2226</v>
      </c>
      <c r="F28" s="103"/>
      <c r="G28" s="1045" t="s">
        <v>2095</v>
      </c>
      <c r="H28" s="1238" t="s">
        <v>2173</v>
      </c>
      <c r="I28" s="1238" t="s">
        <v>266</v>
      </c>
      <c r="J28" s="1238" t="s">
        <v>2174</v>
      </c>
      <c r="K28" s="801" t="s">
        <v>2227</v>
      </c>
      <c r="L28" s="1238" t="s">
        <v>2228</v>
      </c>
      <c r="M28" s="1241" t="s">
        <v>96</v>
      </c>
      <c r="N28" s="802" t="s">
        <v>2229</v>
      </c>
      <c r="O28" s="1045" t="s">
        <v>2203</v>
      </c>
      <c r="P28" s="770">
        <v>43101</v>
      </c>
      <c r="Q28" s="770">
        <v>43646</v>
      </c>
      <c r="R28" s="802" t="s">
        <v>2230</v>
      </c>
      <c r="S28" s="802" t="s">
        <v>2231</v>
      </c>
      <c r="T28" s="796">
        <v>1</v>
      </c>
      <c r="U28" s="806" t="s">
        <v>3020</v>
      </c>
    </row>
    <row r="29" spans="1:21" ht="141.75" customHeight="1" x14ac:dyDescent="0.2">
      <c r="A29" s="1045"/>
      <c r="B29" s="1045"/>
      <c r="C29" s="1045"/>
      <c r="D29" s="801" t="s">
        <v>2232</v>
      </c>
      <c r="E29" s="1045"/>
      <c r="F29" s="103"/>
      <c r="G29" s="1045"/>
      <c r="H29" s="1238"/>
      <c r="I29" s="1238"/>
      <c r="J29" s="1238"/>
      <c r="K29" s="801" t="s">
        <v>2233</v>
      </c>
      <c r="L29" s="1238"/>
      <c r="M29" s="1241"/>
      <c r="N29" s="802" t="s">
        <v>2234</v>
      </c>
      <c r="O29" s="1045"/>
      <c r="P29" s="770">
        <v>43101</v>
      </c>
      <c r="Q29" s="770">
        <v>43646</v>
      </c>
      <c r="R29" s="802" t="s">
        <v>2235</v>
      </c>
      <c r="S29" s="802" t="s">
        <v>2236</v>
      </c>
      <c r="T29" s="796">
        <v>0.92900000000000005</v>
      </c>
      <c r="U29" s="806" t="s">
        <v>3021</v>
      </c>
    </row>
    <row r="30" spans="1:21" ht="96.75" customHeight="1" x14ac:dyDescent="0.2">
      <c r="A30" s="1045"/>
      <c r="B30" s="1045"/>
      <c r="C30" s="1045"/>
      <c r="D30" s="801" t="s">
        <v>2237</v>
      </c>
      <c r="E30" s="1045"/>
      <c r="F30" s="103"/>
      <c r="G30" s="1045"/>
      <c r="H30" s="1238"/>
      <c r="I30" s="1238"/>
      <c r="J30" s="1238"/>
      <c r="K30" s="805"/>
      <c r="L30" s="1238"/>
      <c r="M30" s="1241"/>
      <c r="N30" s="802" t="s">
        <v>2238</v>
      </c>
      <c r="O30" s="1045"/>
      <c r="P30" s="770">
        <v>43101</v>
      </c>
      <c r="Q30" s="770">
        <v>43646</v>
      </c>
      <c r="R30" s="802" t="s">
        <v>2239</v>
      </c>
      <c r="S30" s="802" t="s">
        <v>2240</v>
      </c>
      <c r="T30" s="796">
        <v>1</v>
      </c>
      <c r="U30" s="806" t="s">
        <v>2809</v>
      </c>
    </row>
    <row r="31" spans="1:21" ht="77.25" customHeight="1" x14ac:dyDescent="0.2">
      <c r="A31" s="1045" t="s">
        <v>2241</v>
      </c>
      <c r="B31" s="1045" t="s">
        <v>2242</v>
      </c>
      <c r="C31" s="1045" t="s">
        <v>2243</v>
      </c>
      <c r="D31" s="801" t="s">
        <v>2244</v>
      </c>
      <c r="E31" s="802" t="s">
        <v>2245</v>
      </c>
      <c r="F31" s="367"/>
      <c r="G31" s="1045" t="s">
        <v>2246</v>
      </c>
      <c r="H31" s="1238" t="s">
        <v>2173</v>
      </c>
      <c r="I31" s="1238" t="s">
        <v>266</v>
      </c>
      <c r="J31" s="1238" t="s">
        <v>2174</v>
      </c>
      <c r="K31" s="103"/>
      <c r="L31" s="1238" t="s">
        <v>2228</v>
      </c>
      <c r="M31" s="1241" t="s">
        <v>96</v>
      </c>
      <c r="N31" s="802" t="s">
        <v>2247</v>
      </c>
      <c r="O31" s="1045" t="s">
        <v>2248</v>
      </c>
      <c r="P31" s="770">
        <v>43101</v>
      </c>
      <c r="Q31" s="770">
        <v>43646</v>
      </c>
      <c r="R31" s="802" t="s">
        <v>2249</v>
      </c>
      <c r="S31" s="802" t="s">
        <v>2250</v>
      </c>
      <c r="T31" s="796">
        <v>1</v>
      </c>
      <c r="U31" s="806" t="s">
        <v>2810</v>
      </c>
    </row>
    <row r="32" spans="1:21" ht="93" customHeight="1" x14ac:dyDescent="0.2">
      <c r="A32" s="1045"/>
      <c r="B32" s="1045"/>
      <c r="C32" s="1045"/>
      <c r="D32" s="801" t="s">
        <v>2251</v>
      </c>
      <c r="E32" s="367"/>
      <c r="F32" s="367"/>
      <c r="G32" s="1045"/>
      <c r="H32" s="1238"/>
      <c r="I32" s="1238"/>
      <c r="J32" s="1238"/>
      <c r="K32" s="103"/>
      <c r="L32" s="1238"/>
      <c r="M32" s="1241"/>
      <c r="N32" s="802" t="s">
        <v>2252</v>
      </c>
      <c r="O32" s="1045"/>
      <c r="P32" s="770">
        <v>43101</v>
      </c>
      <c r="Q32" s="770">
        <v>43646</v>
      </c>
      <c r="R32" s="802" t="s">
        <v>2253</v>
      </c>
      <c r="S32" s="802" t="s">
        <v>2254</v>
      </c>
      <c r="T32" s="796">
        <v>1</v>
      </c>
      <c r="U32" s="806" t="s">
        <v>3022</v>
      </c>
    </row>
    <row r="33" spans="1:49" ht="86.25" customHeight="1" x14ac:dyDescent="0.2">
      <c r="A33" s="1045"/>
      <c r="B33" s="1045"/>
      <c r="C33" s="1045"/>
      <c r="D33" s="802" t="s">
        <v>2255</v>
      </c>
      <c r="E33" s="802" t="s">
        <v>2256</v>
      </c>
      <c r="F33" s="802" t="s">
        <v>2213</v>
      </c>
      <c r="G33" s="1045"/>
      <c r="H33" s="1238"/>
      <c r="I33" s="1238"/>
      <c r="J33" s="1238"/>
      <c r="K33" s="1481" t="s">
        <v>2257</v>
      </c>
      <c r="L33" s="1238"/>
      <c r="M33" s="1241"/>
      <c r="N33" s="1480" t="s">
        <v>2258</v>
      </c>
      <c r="O33" s="1045"/>
      <c r="P33" s="1482">
        <v>43101</v>
      </c>
      <c r="Q33" s="1482">
        <v>43646</v>
      </c>
      <c r="R33" s="1480" t="s">
        <v>2259</v>
      </c>
      <c r="S33" s="1480" t="s">
        <v>2260</v>
      </c>
      <c r="T33" s="1478">
        <v>0.7</v>
      </c>
      <c r="U33" s="1487" t="s">
        <v>2811</v>
      </c>
    </row>
    <row r="34" spans="1:49" ht="46.5" customHeight="1" x14ac:dyDescent="0.2">
      <c r="A34" s="1045"/>
      <c r="B34" s="1045"/>
      <c r="C34" s="1045"/>
      <c r="D34" s="1480" t="s">
        <v>2261</v>
      </c>
      <c r="E34" s="1480" t="s">
        <v>2262</v>
      </c>
      <c r="F34" s="1480" t="s">
        <v>2263</v>
      </c>
      <c r="G34" s="1045"/>
      <c r="H34" s="1238"/>
      <c r="I34" s="1238"/>
      <c r="J34" s="1238"/>
      <c r="K34" s="1481"/>
      <c r="L34" s="1238"/>
      <c r="M34" s="1241"/>
      <c r="N34" s="1480"/>
      <c r="O34" s="1045"/>
      <c r="P34" s="1482"/>
      <c r="Q34" s="1482"/>
      <c r="R34" s="1480"/>
      <c r="S34" s="1480"/>
      <c r="T34" s="1479"/>
      <c r="U34" s="1488"/>
    </row>
    <row r="35" spans="1:49" ht="105.75" customHeight="1" x14ac:dyDescent="0.2">
      <c r="A35" s="1045"/>
      <c r="B35" s="1045"/>
      <c r="C35" s="1045"/>
      <c r="D35" s="1480"/>
      <c r="E35" s="1480"/>
      <c r="F35" s="1480"/>
      <c r="G35" s="1045"/>
      <c r="H35" s="1238"/>
      <c r="I35" s="1238"/>
      <c r="J35" s="1238"/>
      <c r="K35" s="801" t="s">
        <v>2264</v>
      </c>
      <c r="L35" s="1238"/>
      <c r="M35" s="1241"/>
      <c r="N35" s="802" t="s">
        <v>2265</v>
      </c>
      <c r="O35" s="1045"/>
      <c r="P35" s="770">
        <v>43101</v>
      </c>
      <c r="Q35" s="770">
        <v>43646</v>
      </c>
      <c r="R35" s="802" t="s">
        <v>2266</v>
      </c>
      <c r="S35" s="802" t="s">
        <v>2266</v>
      </c>
      <c r="T35" s="796">
        <v>0.8</v>
      </c>
      <c r="U35" s="806" t="s">
        <v>3023</v>
      </c>
    </row>
    <row r="36" spans="1:49" ht="124.5" customHeight="1" x14ac:dyDescent="0.2">
      <c r="A36" s="1045" t="s">
        <v>2267</v>
      </c>
      <c r="B36" s="1045" t="s">
        <v>2268</v>
      </c>
      <c r="C36" s="1045" t="s">
        <v>2269</v>
      </c>
      <c r="D36" s="801" t="s">
        <v>2270</v>
      </c>
      <c r="E36" s="802" t="s">
        <v>2271</v>
      </c>
      <c r="F36" s="367"/>
      <c r="G36" s="1045" t="s">
        <v>2272</v>
      </c>
      <c r="H36" s="1238" t="s">
        <v>2173</v>
      </c>
      <c r="I36" s="1238" t="s">
        <v>266</v>
      </c>
      <c r="J36" s="1238" t="s">
        <v>2174</v>
      </c>
      <c r="K36" s="801"/>
      <c r="L36" s="1238" t="s">
        <v>2273</v>
      </c>
      <c r="M36" s="1241" t="s">
        <v>96</v>
      </c>
      <c r="N36" s="802" t="s">
        <v>2274</v>
      </c>
      <c r="O36" s="1045" t="s">
        <v>2269</v>
      </c>
      <c r="P36" s="770">
        <v>43101</v>
      </c>
      <c r="Q36" s="770">
        <v>43646</v>
      </c>
      <c r="R36" s="801" t="s">
        <v>2275</v>
      </c>
      <c r="S36" s="801" t="s">
        <v>2276</v>
      </c>
      <c r="T36" s="796">
        <v>1</v>
      </c>
      <c r="U36" s="803" t="s">
        <v>3024</v>
      </c>
    </row>
    <row r="37" spans="1:49" ht="101.25" customHeight="1" x14ac:dyDescent="0.2">
      <c r="A37" s="1045"/>
      <c r="B37" s="1045"/>
      <c r="C37" s="1045"/>
      <c r="D37" s="802" t="s">
        <v>2277</v>
      </c>
      <c r="E37" s="801" t="s">
        <v>2278</v>
      </c>
      <c r="F37" s="367"/>
      <c r="G37" s="1045"/>
      <c r="H37" s="1238"/>
      <c r="I37" s="1238"/>
      <c r="J37" s="1238"/>
      <c r="K37" s="801" t="s">
        <v>2279</v>
      </c>
      <c r="L37" s="1238"/>
      <c r="M37" s="1241"/>
      <c r="N37" s="802" t="s">
        <v>2280</v>
      </c>
      <c r="O37" s="1045"/>
      <c r="P37" s="770">
        <v>43101</v>
      </c>
      <c r="Q37" s="164">
        <v>43646</v>
      </c>
      <c r="R37" s="801" t="s">
        <v>2281</v>
      </c>
      <c r="S37" s="801" t="s">
        <v>2282</v>
      </c>
      <c r="T37" s="796"/>
      <c r="U37" s="806" t="s">
        <v>3025</v>
      </c>
    </row>
    <row r="38" spans="1:49" ht="57.75" customHeight="1" x14ac:dyDescent="0.2">
      <c r="A38" s="1480" t="s">
        <v>2283</v>
      </c>
      <c r="B38" s="1480" t="s">
        <v>2284</v>
      </c>
      <c r="C38" s="1480" t="s">
        <v>2285</v>
      </c>
      <c r="D38" s="1481" t="s">
        <v>2286</v>
      </c>
      <c r="E38" s="1480" t="s">
        <v>2287</v>
      </c>
      <c r="F38" s="1480" t="s">
        <v>2288</v>
      </c>
      <c r="G38" s="1045"/>
      <c r="H38" s="1238"/>
      <c r="I38" s="1238"/>
      <c r="J38" s="1238"/>
      <c r="K38" s="801" t="s">
        <v>2289</v>
      </c>
      <c r="L38" s="1238"/>
      <c r="M38" s="1241"/>
      <c r="N38" s="802" t="s">
        <v>2290</v>
      </c>
      <c r="O38" s="1045"/>
      <c r="P38" s="770">
        <v>43101</v>
      </c>
      <c r="Q38" s="770">
        <v>43646</v>
      </c>
      <c r="R38" s="802" t="s">
        <v>2291</v>
      </c>
      <c r="S38" s="802" t="s">
        <v>2292</v>
      </c>
      <c r="T38" s="796">
        <v>1</v>
      </c>
      <c r="U38" s="806" t="s">
        <v>2814</v>
      </c>
    </row>
    <row r="39" spans="1:49" ht="51" x14ac:dyDescent="0.2">
      <c r="A39" s="1480"/>
      <c r="B39" s="1480"/>
      <c r="C39" s="1480"/>
      <c r="D39" s="1481"/>
      <c r="E39" s="1480"/>
      <c r="F39" s="1480"/>
      <c r="G39" s="1045"/>
      <c r="H39" s="1238"/>
      <c r="I39" s="1238"/>
      <c r="J39" s="1238"/>
      <c r="K39" s="475"/>
      <c r="L39" s="1238"/>
      <c r="M39" s="1241"/>
      <c r="N39" s="802" t="s">
        <v>2293</v>
      </c>
      <c r="O39" s="1045"/>
      <c r="P39" s="770">
        <v>43101</v>
      </c>
      <c r="Q39" s="770">
        <v>43646</v>
      </c>
      <c r="R39" s="802" t="s">
        <v>2294</v>
      </c>
      <c r="S39" s="802" t="s">
        <v>2295</v>
      </c>
      <c r="T39" s="796">
        <v>0.8</v>
      </c>
      <c r="U39" s="806" t="s">
        <v>2815</v>
      </c>
    </row>
    <row r="40" spans="1:49" ht="84" customHeight="1" x14ac:dyDescent="0.2">
      <c r="A40" s="1480" t="s">
        <v>2296</v>
      </c>
      <c r="B40" s="1480" t="s">
        <v>2297</v>
      </c>
      <c r="C40" s="1480" t="s">
        <v>2298</v>
      </c>
      <c r="D40" s="801" t="s">
        <v>2299</v>
      </c>
      <c r="E40" s="801" t="s">
        <v>2300</v>
      </c>
      <c r="F40" s="801" t="s">
        <v>2301</v>
      </c>
      <c r="G40" s="1480" t="s">
        <v>2302</v>
      </c>
      <c r="H40" s="1238" t="s">
        <v>2173</v>
      </c>
      <c r="I40" s="1238" t="s">
        <v>266</v>
      </c>
      <c r="J40" s="1238" t="s">
        <v>2174</v>
      </c>
      <c r="K40" s="801"/>
      <c r="L40" s="1238" t="s">
        <v>2273</v>
      </c>
      <c r="M40" s="1241" t="s">
        <v>96</v>
      </c>
      <c r="N40" s="802" t="s">
        <v>2303</v>
      </c>
      <c r="O40" s="1480" t="s">
        <v>2304</v>
      </c>
      <c r="P40" s="770">
        <v>43101</v>
      </c>
      <c r="Q40" s="770">
        <v>43646</v>
      </c>
      <c r="R40" s="802" t="s">
        <v>2305</v>
      </c>
      <c r="S40" s="802" t="s">
        <v>2306</v>
      </c>
      <c r="T40" s="796">
        <v>0.85709999999999997</v>
      </c>
      <c r="U40" s="806" t="s">
        <v>3026</v>
      </c>
    </row>
    <row r="41" spans="1:49" ht="63.75" x14ac:dyDescent="0.2">
      <c r="A41" s="1480"/>
      <c r="B41" s="1480"/>
      <c r="C41" s="1480"/>
      <c r="D41" s="801" t="s">
        <v>2307</v>
      </c>
      <c r="E41" s="801" t="s">
        <v>2308</v>
      </c>
      <c r="F41" s="801" t="s">
        <v>2309</v>
      </c>
      <c r="G41" s="1480"/>
      <c r="H41" s="1238"/>
      <c r="I41" s="1238"/>
      <c r="J41" s="1238"/>
      <c r="K41" s="801" t="s">
        <v>2310</v>
      </c>
      <c r="L41" s="1238"/>
      <c r="M41" s="1241"/>
      <c r="N41" s="802" t="s">
        <v>2311</v>
      </c>
      <c r="O41" s="1480"/>
      <c r="P41" s="770">
        <v>43101</v>
      </c>
      <c r="Q41" s="770">
        <v>43646</v>
      </c>
      <c r="R41" s="802" t="s">
        <v>2312</v>
      </c>
      <c r="S41" s="802" t="s">
        <v>2313</v>
      </c>
      <c r="T41" s="796">
        <v>1</v>
      </c>
      <c r="U41" s="806" t="s">
        <v>3027</v>
      </c>
    </row>
    <row r="42" spans="1:49" ht="133.5" customHeight="1" x14ac:dyDescent="0.2">
      <c r="A42" s="1480"/>
      <c r="B42" s="1480"/>
      <c r="C42" s="1480"/>
      <c r="D42" s="801" t="s">
        <v>2314</v>
      </c>
      <c r="E42" s="801" t="s">
        <v>2315</v>
      </c>
      <c r="F42" s="367"/>
      <c r="G42" s="1480"/>
      <c r="H42" s="1238"/>
      <c r="I42" s="1238"/>
      <c r="J42" s="1238"/>
      <c r="K42" s="801" t="s">
        <v>2316</v>
      </c>
      <c r="L42" s="1238"/>
      <c r="M42" s="1241"/>
      <c r="N42" s="802" t="s">
        <v>2317</v>
      </c>
      <c r="O42" s="1480"/>
      <c r="P42" s="770">
        <v>43101</v>
      </c>
      <c r="Q42" s="770">
        <v>43646</v>
      </c>
      <c r="R42" s="802" t="s">
        <v>2318</v>
      </c>
      <c r="S42" s="802" t="s">
        <v>2319</v>
      </c>
      <c r="T42" s="796">
        <v>0.45190000000000002</v>
      </c>
      <c r="U42" s="806" t="s">
        <v>3028</v>
      </c>
    </row>
    <row r="43" spans="1:49" s="368" customFormat="1" ht="109.5" customHeight="1" x14ac:dyDescent="0.2">
      <c r="A43" s="802" t="s">
        <v>2320</v>
      </c>
      <c r="B43" s="802" t="s">
        <v>2321</v>
      </c>
      <c r="C43" s="802" t="s">
        <v>2322</v>
      </c>
      <c r="D43" s="802" t="s">
        <v>2323</v>
      </c>
      <c r="E43" s="802" t="s">
        <v>2324</v>
      </c>
      <c r="F43" s="802" t="s">
        <v>2325</v>
      </c>
      <c r="G43" s="807" t="s">
        <v>2326</v>
      </c>
      <c r="H43" s="767" t="s">
        <v>2173</v>
      </c>
      <c r="I43" s="767" t="s">
        <v>266</v>
      </c>
      <c r="J43" s="767" t="s">
        <v>2174</v>
      </c>
      <c r="K43" s="808"/>
      <c r="L43" s="767" t="s">
        <v>2228</v>
      </c>
      <c r="M43" s="767" t="s">
        <v>188</v>
      </c>
      <c r="N43" s="802" t="s">
        <v>2327</v>
      </c>
      <c r="O43" s="802" t="s">
        <v>2322</v>
      </c>
      <c r="P43" s="770">
        <v>43101</v>
      </c>
      <c r="Q43" s="770">
        <v>43646</v>
      </c>
      <c r="R43" s="802" t="s">
        <v>2266</v>
      </c>
      <c r="S43" s="802" t="s">
        <v>2266</v>
      </c>
      <c r="T43" s="796">
        <v>0.95</v>
      </c>
      <c r="U43" s="806" t="s">
        <v>2816</v>
      </c>
      <c r="V43" s="187"/>
      <c r="W43" s="187"/>
      <c r="X43" s="187"/>
      <c r="Y43" s="187"/>
      <c r="Z43" s="187"/>
      <c r="AA43" s="187"/>
      <c r="AB43" s="187"/>
      <c r="AC43" s="187"/>
      <c r="AD43" s="187"/>
      <c r="AE43" s="187"/>
      <c r="AF43" s="187"/>
      <c r="AG43" s="195"/>
      <c r="AH43" s="195"/>
      <c r="AI43" s="195"/>
      <c r="AJ43" s="195"/>
      <c r="AK43" s="195"/>
      <c r="AL43" s="195"/>
      <c r="AM43" s="195"/>
      <c r="AN43" s="195"/>
      <c r="AO43" s="195"/>
      <c r="AP43" s="195"/>
      <c r="AQ43" s="195"/>
      <c r="AR43" s="195"/>
      <c r="AS43" s="195"/>
      <c r="AT43" s="195"/>
      <c r="AU43" s="195"/>
      <c r="AV43" s="195"/>
      <c r="AW43" s="195"/>
    </row>
    <row r="44" spans="1:49" x14ac:dyDescent="0.2">
      <c r="U44" s="798"/>
    </row>
    <row r="45" spans="1:49" s="99" customFormat="1" ht="35.25" x14ac:dyDescent="0.2">
      <c r="A45" s="411">
        <f>COUNTIF(A6:A43,"*")</f>
        <v>11</v>
      </c>
      <c r="B45" s="19"/>
      <c r="C45" s="20"/>
      <c r="D45" s="18"/>
      <c r="E45" s="18"/>
      <c r="F45" s="18"/>
      <c r="G45" s="20"/>
      <c r="H45" s="21"/>
      <c r="I45" s="18"/>
      <c r="J45" s="18"/>
      <c r="K45" s="20"/>
      <c r="L45" s="22"/>
      <c r="M45" s="22"/>
      <c r="N45" s="411">
        <f>COUNTIF(N6:N43,"*")</f>
        <v>34</v>
      </c>
      <c r="O45" s="20"/>
      <c r="P45" s="45"/>
      <c r="Q45" s="45"/>
      <c r="T45" s="814">
        <f>AVERAGE(T6:T43)</f>
        <v>0.85535312499999994</v>
      </c>
      <c r="U45" s="798"/>
    </row>
    <row r="46" spans="1:49" s="99" customFormat="1" x14ac:dyDescent="0.2">
      <c r="A46" s="168" t="s">
        <v>2381</v>
      </c>
      <c r="B46" s="168"/>
      <c r="C46" s="76"/>
      <c r="D46" s="76"/>
      <c r="E46" s="76"/>
      <c r="F46" s="76"/>
      <c r="G46" s="76"/>
      <c r="H46" s="412"/>
      <c r="I46" s="168"/>
      <c r="J46" s="168"/>
      <c r="K46" s="76"/>
      <c r="L46" s="413"/>
      <c r="M46" s="76"/>
      <c r="N46" s="168" t="s">
        <v>2382</v>
      </c>
      <c r="O46" s="76"/>
      <c r="P46" s="45"/>
      <c r="Q46" s="45"/>
      <c r="U46" s="798"/>
    </row>
    <row r="47" spans="1:49" s="200" customFormat="1" x14ac:dyDescent="0.25">
      <c r="A47" s="110"/>
      <c r="B47" s="110"/>
    </row>
    <row r="48" spans="1:49" x14ac:dyDescent="0.2">
      <c r="H48" s="99"/>
      <c r="I48" s="99"/>
      <c r="J48" s="99"/>
      <c r="K48" s="99"/>
      <c r="L48" s="99"/>
      <c r="M48" s="99"/>
      <c r="N48" s="99"/>
      <c r="P48" s="99"/>
      <c r="Q48" s="99"/>
      <c r="U48" s="799"/>
    </row>
    <row r="49" spans="7:21" x14ac:dyDescent="0.2">
      <c r="H49" s="99"/>
      <c r="I49" s="99"/>
      <c r="J49" s="99"/>
      <c r="K49" s="99"/>
      <c r="L49" s="99"/>
      <c r="M49" s="99"/>
      <c r="N49" s="99"/>
      <c r="P49" s="99"/>
      <c r="Q49" s="99"/>
      <c r="U49" s="799"/>
    </row>
    <row r="50" spans="7:21" x14ac:dyDescent="0.2">
      <c r="H50" s="99"/>
      <c r="I50" s="99"/>
      <c r="J50" s="99"/>
      <c r="K50" s="99"/>
      <c r="L50" s="99"/>
      <c r="M50" s="99"/>
      <c r="N50" s="99"/>
      <c r="P50" s="99"/>
      <c r="Q50" s="99"/>
      <c r="U50" s="799"/>
    </row>
    <row r="51" spans="7:21" x14ac:dyDescent="0.2">
      <c r="H51" s="99"/>
      <c r="I51" s="99"/>
      <c r="J51" s="99"/>
      <c r="K51" s="99"/>
      <c r="L51" s="99"/>
      <c r="M51" s="99"/>
      <c r="N51" s="99"/>
      <c r="P51" s="99"/>
      <c r="Q51" s="99"/>
      <c r="U51" s="799"/>
    </row>
    <row r="52" spans="7:21" x14ac:dyDescent="0.2">
      <c r="H52" s="99"/>
      <c r="I52" s="99"/>
      <c r="J52" s="99"/>
      <c r="K52" s="99"/>
      <c r="L52" s="99"/>
      <c r="M52" s="99"/>
      <c r="N52" s="99"/>
      <c r="P52" s="99"/>
      <c r="Q52" s="99"/>
      <c r="U52" s="799"/>
    </row>
    <row r="53" spans="7:21" x14ac:dyDescent="0.2">
      <c r="H53" s="99"/>
      <c r="I53" s="99"/>
      <c r="J53" s="99"/>
      <c r="K53" s="99"/>
      <c r="L53" s="99"/>
      <c r="M53" s="99"/>
      <c r="N53" s="99"/>
      <c r="P53" s="99"/>
      <c r="Q53" s="99"/>
      <c r="U53" s="799"/>
    </row>
    <row r="54" spans="7:21" x14ac:dyDescent="0.2">
      <c r="H54" s="99"/>
      <c r="I54" s="99"/>
      <c r="J54" s="99"/>
      <c r="K54" s="99"/>
      <c r="L54" s="99"/>
      <c r="M54" s="99"/>
      <c r="N54" s="99"/>
      <c r="P54" s="99"/>
      <c r="Q54" s="99"/>
      <c r="U54" s="799"/>
    </row>
    <row r="55" spans="7:21" x14ac:dyDescent="0.2">
      <c r="H55" s="99"/>
      <c r="I55" s="99"/>
      <c r="J55" s="99"/>
      <c r="K55" s="99"/>
      <c r="L55" s="99"/>
      <c r="M55" s="99"/>
      <c r="N55" s="99"/>
      <c r="P55" s="99"/>
      <c r="Q55" s="99"/>
      <c r="U55" s="799"/>
    </row>
    <row r="56" spans="7:21" x14ac:dyDescent="0.2">
      <c r="H56" s="99"/>
      <c r="I56" s="99"/>
      <c r="J56" s="99"/>
      <c r="K56" s="99"/>
      <c r="L56" s="99"/>
      <c r="M56" s="99"/>
      <c r="N56" s="99"/>
      <c r="P56" s="99"/>
      <c r="Q56" s="99"/>
      <c r="U56" s="799"/>
    </row>
    <row r="57" spans="7:21" x14ac:dyDescent="0.2">
      <c r="H57" s="99"/>
      <c r="I57" s="99"/>
      <c r="J57" s="99"/>
      <c r="K57" s="99"/>
      <c r="L57" s="99"/>
      <c r="M57" s="99"/>
      <c r="N57" s="99"/>
      <c r="P57" s="99"/>
      <c r="Q57" s="99"/>
      <c r="U57" s="799"/>
    </row>
    <row r="58" spans="7:21" x14ac:dyDescent="0.2">
      <c r="G58" s="813"/>
      <c r="H58" s="813"/>
      <c r="I58" s="813"/>
      <c r="J58" s="813"/>
      <c r="K58" s="813"/>
      <c r="L58" s="813"/>
      <c r="M58" s="813"/>
      <c r="N58" s="813"/>
      <c r="O58" s="813"/>
      <c r="P58" s="813"/>
      <c r="Q58" s="813"/>
      <c r="R58" s="813"/>
      <c r="U58" s="799"/>
    </row>
    <row r="59" spans="7:21" x14ac:dyDescent="0.2">
      <c r="H59" s="99"/>
      <c r="I59" s="99"/>
      <c r="J59" s="99"/>
      <c r="K59" s="99"/>
      <c r="L59" s="99"/>
      <c r="M59" s="99"/>
      <c r="N59" s="99"/>
      <c r="P59" s="99"/>
      <c r="Q59" s="99"/>
      <c r="U59" s="799"/>
    </row>
    <row r="60" spans="7:21" x14ac:dyDescent="0.2">
      <c r="H60" s="99"/>
      <c r="I60" s="99"/>
      <c r="J60" s="99"/>
      <c r="K60" s="99"/>
      <c r="L60" s="99"/>
      <c r="M60" s="99"/>
      <c r="N60" s="99"/>
      <c r="P60" s="99"/>
      <c r="Q60" s="99"/>
      <c r="U60" s="799"/>
    </row>
    <row r="61" spans="7:21" x14ac:dyDescent="0.2">
      <c r="H61" s="99"/>
      <c r="I61" s="99"/>
      <c r="J61" s="99"/>
      <c r="K61" s="99"/>
      <c r="L61" s="99"/>
      <c r="M61" s="99"/>
      <c r="N61" s="99"/>
      <c r="P61" s="99"/>
      <c r="Q61" s="99"/>
      <c r="U61" s="799"/>
    </row>
    <row r="62" spans="7:21" x14ac:dyDescent="0.2">
      <c r="H62" s="99"/>
      <c r="I62" s="99"/>
      <c r="J62" s="99"/>
      <c r="K62" s="99"/>
      <c r="L62" s="99"/>
      <c r="M62" s="99"/>
      <c r="N62" s="99"/>
      <c r="P62" s="99"/>
      <c r="Q62" s="99"/>
      <c r="U62" s="799"/>
    </row>
    <row r="63" spans="7:21" x14ac:dyDescent="0.2">
      <c r="H63" s="99"/>
      <c r="I63" s="99"/>
      <c r="J63" s="99"/>
      <c r="K63" s="99"/>
      <c r="L63" s="99"/>
      <c r="M63" s="99"/>
      <c r="N63" s="99"/>
      <c r="P63" s="99"/>
      <c r="Q63" s="99"/>
      <c r="U63" s="799"/>
    </row>
    <row r="64" spans="7:21" x14ac:dyDescent="0.2">
      <c r="H64" s="99"/>
      <c r="I64" s="99"/>
      <c r="J64" s="99"/>
      <c r="K64" s="99"/>
      <c r="L64" s="99"/>
      <c r="M64" s="99"/>
      <c r="N64" s="99"/>
      <c r="P64" s="99"/>
      <c r="Q64" s="99"/>
      <c r="U64" s="799"/>
    </row>
    <row r="65" spans="7:21" x14ac:dyDescent="0.2">
      <c r="H65" s="99"/>
      <c r="I65" s="99"/>
      <c r="J65" s="99"/>
      <c r="K65" s="99"/>
      <c r="L65" s="99"/>
      <c r="M65" s="99"/>
      <c r="N65" s="99"/>
      <c r="P65" s="99"/>
      <c r="Q65" s="99"/>
      <c r="U65" s="799"/>
    </row>
    <row r="66" spans="7:21" x14ac:dyDescent="0.2">
      <c r="H66" s="99"/>
      <c r="I66" s="99"/>
      <c r="J66" s="99"/>
      <c r="K66" s="99"/>
      <c r="L66" s="99"/>
      <c r="M66" s="99"/>
      <c r="N66" s="99"/>
      <c r="P66" s="99"/>
      <c r="Q66" s="99"/>
      <c r="U66" s="799"/>
    </row>
    <row r="67" spans="7:21" x14ac:dyDescent="0.2">
      <c r="H67" s="99"/>
      <c r="I67" s="99"/>
      <c r="J67" s="99"/>
      <c r="K67" s="99"/>
      <c r="L67" s="99"/>
      <c r="M67" s="99"/>
      <c r="N67" s="99"/>
      <c r="P67" s="99"/>
      <c r="Q67" s="99"/>
      <c r="U67" s="799"/>
    </row>
    <row r="68" spans="7:21" x14ac:dyDescent="0.2">
      <c r="H68" s="99"/>
      <c r="I68" s="99"/>
      <c r="J68" s="99"/>
      <c r="K68" s="99"/>
      <c r="L68" s="99"/>
      <c r="M68" s="99"/>
      <c r="N68" s="99"/>
      <c r="P68" s="99"/>
      <c r="Q68" s="99"/>
      <c r="U68" s="799"/>
    </row>
    <row r="69" spans="7:21" x14ac:dyDescent="0.2">
      <c r="H69" s="99"/>
      <c r="I69" s="99"/>
      <c r="J69" s="99"/>
      <c r="K69" s="99"/>
      <c r="L69" s="99"/>
      <c r="M69" s="99"/>
      <c r="N69" s="99"/>
      <c r="P69" s="99"/>
      <c r="Q69" s="99"/>
      <c r="U69" s="799"/>
    </row>
    <row r="70" spans="7:21" x14ac:dyDescent="0.2">
      <c r="H70" s="99"/>
      <c r="I70" s="99"/>
      <c r="J70" s="99"/>
      <c r="K70" s="99"/>
      <c r="L70" s="99"/>
      <c r="M70" s="99"/>
      <c r="N70" s="99"/>
      <c r="P70" s="99"/>
      <c r="Q70" s="99"/>
      <c r="U70" s="799"/>
    </row>
    <row r="71" spans="7:21" x14ac:dyDescent="0.2">
      <c r="G71" s="813"/>
      <c r="H71" s="813"/>
      <c r="I71" s="813"/>
      <c r="J71" s="813"/>
      <c r="K71" s="813"/>
      <c r="L71" s="813"/>
      <c r="M71" s="813"/>
      <c r="N71" s="813"/>
      <c r="O71" s="813"/>
      <c r="P71" s="813"/>
      <c r="Q71" s="813"/>
      <c r="R71" s="813"/>
      <c r="U71" s="799"/>
    </row>
    <row r="72" spans="7:21" x14ac:dyDescent="0.2">
      <c r="H72" s="99"/>
      <c r="I72" s="99"/>
      <c r="J72" s="99"/>
      <c r="K72" s="99"/>
      <c r="L72" s="99"/>
      <c r="M72" s="99"/>
      <c r="N72" s="99"/>
      <c r="P72" s="99"/>
      <c r="Q72" s="99"/>
      <c r="U72" s="799"/>
    </row>
    <row r="73" spans="7:21" x14ac:dyDescent="0.2">
      <c r="H73" s="99"/>
      <c r="I73" s="99"/>
      <c r="J73" s="99"/>
      <c r="K73" s="99"/>
      <c r="L73" s="99"/>
      <c r="M73" s="99"/>
      <c r="N73" s="99"/>
      <c r="P73" s="99"/>
      <c r="Q73" s="99"/>
      <c r="U73" s="799"/>
    </row>
    <row r="74" spans="7:21" x14ac:dyDescent="0.2">
      <c r="H74" s="99"/>
      <c r="I74" s="99"/>
      <c r="J74" s="99"/>
      <c r="K74" s="99"/>
      <c r="L74" s="99"/>
      <c r="M74" s="99"/>
      <c r="N74" s="99"/>
      <c r="P74" s="99"/>
      <c r="Q74" s="99"/>
      <c r="U74" s="799"/>
    </row>
    <row r="75" spans="7:21" x14ac:dyDescent="0.2">
      <c r="H75" s="99"/>
      <c r="I75" s="99"/>
      <c r="J75" s="99"/>
      <c r="K75" s="99"/>
      <c r="L75" s="99"/>
      <c r="M75" s="99"/>
      <c r="N75" s="99"/>
      <c r="P75" s="99"/>
      <c r="Q75" s="99"/>
      <c r="U75" s="799"/>
    </row>
    <row r="76" spans="7:21" x14ac:dyDescent="0.2">
      <c r="H76" s="99"/>
      <c r="I76" s="99"/>
      <c r="J76" s="99"/>
      <c r="K76" s="99"/>
      <c r="L76" s="99"/>
      <c r="M76" s="99"/>
      <c r="N76" s="99"/>
      <c r="P76" s="99"/>
      <c r="Q76" s="99"/>
      <c r="U76" s="799"/>
    </row>
    <row r="77" spans="7:21" x14ac:dyDescent="0.2">
      <c r="H77" s="99"/>
      <c r="I77" s="99"/>
      <c r="J77" s="99"/>
      <c r="K77" s="99"/>
      <c r="L77" s="99"/>
      <c r="M77" s="99"/>
      <c r="N77" s="99"/>
      <c r="P77" s="99"/>
      <c r="Q77" s="99"/>
      <c r="U77" s="799"/>
    </row>
    <row r="78" spans="7:21" x14ac:dyDescent="0.2">
      <c r="H78" s="99"/>
      <c r="I78" s="99"/>
      <c r="J78" s="99"/>
      <c r="K78" s="99"/>
      <c r="L78" s="99"/>
      <c r="M78" s="99"/>
      <c r="N78" s="99"/>
      <c r="P78" s="99"/>
      <c r="Q78" s="99"/>
      <c r="U78" s="799"/>
    </row>
    <row r="79" spans="7:21" x14ac:dyDescent="0.2">
      <c r="H79" s="99"/>
      <c r="I79" s="99"/>
      <c r="J79" s="99"/>
      <c r="K79" s="99"/>
      <c r="L79" s="99"/>
      <c r="M79" s="99"/>
      <c r="N79" s="99"/>
      <c r="P79" s="99"/>
      <c r="Q79" s="99"/>
      <c r="U79" s="799"/>
    </row>
    <row r="80" spans="7:21" x14ac:dyDescent="0.2">
      <c r="H80" s="99"/>
      <c r="I80" s="99"/>
      <c r="J80" s="99"/>
      <c r="K80" s="99"/>
      <c r="L80" s="99"/>
      <c r="M80" s="99"/>
      <c r="N80" s="99"/>
      <c r="P80" s="99"/>
      <c r="Q80" s="99"/>
      <c r="U80" s="799"/>
    </row>
    <row r="81" spans="7:21" x14ac:dyDescent="0.2">
      <c r="H81" s="99"/>
      <c r="I81" s="99"/>
      <c r="J81" s="99"/>
      <c r="K81" s="99"/>
      <c r="L81" s="99"/>
      <c r="M81" s="99"/>
      <c r="N81" s="99"/>
      <c r="P81" s="99"/>
      <c r="Q81" s="99"/>
      <c r="U81" s="799"/>
    </row>
    <row r="82" spans="7:21" x14ac:dyDescent="0.2">
      <c r="H82" s="99"/>
      <c r="I82" s="99"/>
      <c r="J82" s="99"/>
      <c r="K82" s="99"/>
      <c r="L82" s="99"/>
      <c r="M82" s="99"/>
      <c r="N82" s="99"/>
      <c r="P82" s="99"/>
      <c r="Q82" s="99"/>
      <c r="U82" s="799"/>
    </row>
    <row r="83" spans="7:21" x14ac:dyDescent="0.2">
      <c r="G83" s="813"/>
      <c r="H83" s="813"/>
      <c r="I83" s="813"/>
      <c r="J83" s="813"/>
      <c r="K83" s="813"/>
      <c r="L83" s="813"/>
      <c r="M83" s="813"/>
      <c r="N83" s="813"/>
      <c r="O83" s="813"/>
      <c r="P83" s="813"/>
      <c r="Q83" s="813"/>
      <c r="R83" s="813"/>
      <c r="U83" s="799"/>
    </row>
    <row r="84" spans="7:21" x14ac:dyDescent="0.2">
      <c r="H84" s="99"/>
      <c r="I84" s="99"/>
      <c r="J84" s="99"/>
      <c r="K84" s="99"/>
      <c r="L84" s="99"/>
      <c r="M84" s="99"/>
      <c r="N84" s="99"/>
      <c r="P84" s="99"/>
      <c r="Q84" s="99"/>
      <c r="U84" s="799"/>
    </row>
    <row r="85" spans="7:21" x14ac:dyDescent="0.2">
      <c r="H85" s="99"/>
      <c r="I85" s="99"/>
      <c r="J85" s="99"/>
      <c r="K85" s="99"/>
      <c r="L85" s="99"/>
      <c r="M85" s="99"/>
      <c r="N85" s="99"/>
      <c r="P85" s="99"/>
      <c r="Q85" s="99"/>
      <c r="U85" s="799"/>
    </row>
    <row r="86" spans="7:21" x14ac:dyDescent="0.2">
      <c r="H86" s="99"/>
      <c r="I86" s="99"/>
      <c r="J86" s="99"/>
      <c r="K86" s="99"/>
      <c r="L86" s="99"/>
      <c r="M86" s="99"/>
      <c r="N86" s="99"/>
      <c r="P86" s="99"/>
      <c r="Q86" s="99"/>
      <c r="U86" s="799"/>
    </row>
    <row r="87" spans="7:21" x14ac:dyDescent="0.2">
      <c r="H87" s="99"/>
      <c r="I87" s="99"/>
      <c r="J87" s="99"/>
      <c r="K87" s="99"/>
      <c r="L87" s="99"/>
      <c r="M87" s="99"/>
      <c r="N87" s="99"/>
      <c r="P87" s="99"/>
      <c r="Q87" s="99"/>
      <c r="U87" s="799"/>
    </row>
    <row r="88" spans="7:21" x14ac:dyDescent="0.2">
      <c r="H88" s="99"/>
      <c r="I88" s="99"/>
      <c r="J88" s="99"/>
      <c r="K88" s="99"/>
      <c r="L88" s="99"/>
      <c r="M88" s="99"/>
      <c r="N88" s="99"/>
      <c r="P88" s="99"/>
      <c r="Q88" s="99"/>
      <c r="U88" s="799"/>
    </row>
    <row r="89" spans="7:21" x14ac:dyDescent="0.2">
      <c r="H89" s="99"/>
      <c r="I89" s="99"/>
      <c r="J89" s="99"/>
      <c r="K89" s="99"/>
      <c r="L89" s="99"/>
      <c r="M89" s="99"/>
      <c r="N89" s="99"/>
      <c r="P89" s="99"/>
      <c r="Q89" s="99"/>
      <c r="U89" s="799"/>
    </row>
    <row r="90" spans="7:21" x14ac:dyDescent="0.2">
      <c r="H90" s="99"/>
      <c r="I90" s="99"/>
      <c r="J90" s="99"/>
      <c r="K90" s="99"/>
      <c r="L90" s="99"/>
      <c r="M90" s="99"/>
      <c r="N90" s="99"/>
      <c r="P90" s="99"/>
      <c r="Q90" s="99"/>
      <c r="U90" s="799"/>
    </row>
    <row r="91" spans="7:21" x14ac:dyDescent="0.2">
      <c r="H91" s="99"/>
      <c r="I91" s="99"/>
      <c r="J91" s="99"/>
      <c r="K91" s="99"/>
      <c r="L91" s="99"/>
      <c r="M91" s="99"/>
      <c r="N91" s="99"/>
      <c r="P91" s="99"/>
      <c r="Q91" s="99"/>
      <c r="U91" s="799"/>
    </row>
    <row r="92" spans="7:21" x14ac:dyDescent="0.2">
      <c r="H92" s="99"/>
      <c r="I92" s="99"/>
      <c r="J92" s="99"/>
      <c r="K92" s="99"/>
      <c r="L92" s="99"/>
      <c r="M92" s="99"/>
      <c r="N92" s="99"/>
      <c r="P92" s="99"/>
      <c r="Q92" s="99"/>
      <c r="U92" s="799"/>
    </row>
    <row r="93" spans="7:21" x14ac:dyDescent="0.2">
      <c r="H93" s="99"/>
      <c r="I93" s="99"/>
      <c r="J93" s="99"/>
      <c r="K93" s="99"/>
      <c r="L93" s="99"/>
      <c r="M93" s="99"/>
      <c r="N93" s="99"/>
      <c r="P93" s="99"/>
      <c r="Q93" s="99"/>
      <c r="U93" s="799"/>
    </row>
    <row r="94" spans="7:21" x14ac:dyDescent="0.2">
      <c r="H94" s="99"/>
      <c r="I94" s="99"/>
      <c r="J94" s="99"/>
      <c r="K94" s="99"/>
      <c r="L94" s="99"/>
      <c r="M94" s="99"/>
      <c r="N94" s="99"/>
      <c r="P94" s="99"/>
      <c r="Q94" s="99"/>
      <c r="U94" s="799"/>
    </row>
    <row r="95" spans="7:21" x14ac:dyDescent="0.2">
      <c r="G95" s="813"/>
      <c r="H95" s="813"/>
      <c r="I95" s="813"/>
      <c r="J95" s="813"/>
      <c r="K95" s="813"/>
      <c r="L95" s="813"/>
      <c r="M95" s="813"/>
      <c r="N95" s="813"/>
      <c r="O95" s="813"/>
      <c r="P95" s="813"/>
      <c r="Q95" s="813"/>
      <c r="R95" s="813"/>
      <c r="U95" s="799"/>
    </row>
    <row r="96" spans="7:21" x14ac:dyDescent="0.2">
      <c r="H96" s="99"/>
      <c r="I96" s="99"/>
      <c r="J96" s="99"/>
      <c r="K96" s="99"/>
      <c r="L96" s="99"/>
      <c r="M96" s="99"/>
      <c r="N96" s="99"/>
      <c r="P96" s="99"/>
      <c r="Q96" s="99"/>
      <c r="U96" s="799"/>
    </row>
    <row r="97" spans="7:21" x14ac:dyDescent="0.2">
      <c r="H97" s="99"/>
      <c r="I97" s="99"/>
      <c r="J97" s="99"/>
      <c r="K97" s="99"/>
      <c r="L97" s="99"/>
      <c r="M97" s="99"/>
      <c r="N97" s="99"/>
      <c r="P97" s="99"/>
      <c r="Q97" s="99"/>
      <c r="U97" s="799"/>
    </row>
    <row r="98" spans="7:21" x14ac:dyDescent="0.2">
      <c r="H98" s="99"/>
      <c r="I98" s="99"/>
      <c r="J98" s="99"/>
      <c r="K98" s="99"/>
      <c r="L98" s="99"/>
      <c r="M98" s="99"/>
      <c r="N98" s="99"/>
      <c r="P98" s="99"/>
      <c r="Q98" s="99"/>
      <c r="U98" s="799"/>
    </row>
    <row r="99" spans="7:21" x14ac:dyDescent="0.2">
      <c r="H99" s="99"/>
      <c r="I99" s="99"/>
      <c r="J99" s="99"/>
      <c r="K99" s="99"/>
      <c r="L99" s="99"/>
      <c r="M99" s="99"/>
      <c r="N99" s="99"/>
      <c r="P99" s="99"/>
      <c r="Q99" s="99"/>
      <c r="U99" s="799"/>
    </row>
    <row r="100" spans="7:21" x14ac:dyDescent="0.2">
      <c r="H100" s="99"/>
      <c r="I100" s="99"/>
      <c r="J100" s="99"/>
      <c r="K100" s="99"/>
      <c r="L100" s="99"/>
      <c r="M100" s="99"/>
      <c r="N100" s="99"/>
      <c r="P100" s="99"/>
      <c r="Q100" s="99"/>
      <c r="U100" s="799"/>
    </row>
    <row r="101" spans="7:21" x14ac:dyDescent="0.2">
      <c r="H101" s="99"/>
      <c r="I101" s="99"/>
      <c r="J101" s="99"/>
      <c r="K101" s="99"/>
      <c r="L101" s="99"/>
      <c r="M101" s="99"/>
      <c r="N101" s="99"/>
      <c r="P101" s="99"/>
      <c r="Q101" s="99"/>
      <c r="U101" s="799"/>
    </row>
    <row r="102" spans="7:21" x14ac:dyDescent="0.2">
      <c r="H102" s="99"/>
      <c r="I102" s="99"/>
      <c r="J102" s="99"/>
      <c r="K102" s="99"/>
      <c r="L102" s="99"/>
      <c r="M102" s="99"/>
      <c r="N102" s="99"/>
      <c r="P102" s="99"/>
      <c r="Q102" s="99"/>
      <c r="U102" s="799"/>
    </row>
    <row r="103" spans="7:21" x14ac:dyDescent="0.2">
      <c r="H103" s="99"/>
      <c r="I103" s="99"/>
      <c r="J103" s="99"/>
      <c r="K103" s="99"/>
      <c r="L103" s="99"/>
      <c r="M103" s="99"/>
      <c r="N103" s="99"/>
      <c r="P103" s="99"/>
      <c r="Q103" s="99"/>
      <c r="U103" s="799"/>
    </row>
    <row r="104" spans="7:21" x14ac:dyDescent="0.2">
      <c r="H104" s="99"/>
      <c r="I104" s="99"/>
      <c r="J104" s="99"/>
      <c r="K104" s="99"/>
      <c r="L104" s="99"/>
      <c r="M104" s="99"/>
      <c r="N104" s="99"/>
      <c r="P104" s="99"/>
      <c r="Q104" s="99"/>
      <c r="U104" s="799"/>
    </row>
    <row r="105" spans="7:21" x14ac:dyDescent="0.2">
      <c r="H105" s="99"/>
      <c r="I105" s="99"/>
      <c r="J105" s="99"/>
      <c r="K105" s="99"/>
      <c r="L105" s="99"/>
      <c r="M105" s="99"/>
      <c r="N105" s="99"/>
      <c r="P105" s="99"/>
      <c r="Q105" s="99"/>
      <c r="U105" s="799"/>
    </row>
    <row r="106" spans="7:21" x14ac:dyDescent="0.2">
      <c r="H106" s="99"/>
      <c r="I106" s="99"/>
      <c r="J106" s="99"/>
      <c r="K106" s="99"/>
      <c r="L106" s="99"/>
      <c r="M106" s="99"/>
      <c r="N106" s="99"/>
      <c r="P106" s="99"/>
      <c r="Q106" s="99"/>
      <c r="U106" s="799"/>
    </row>
    <row r="107" spans="7:21" x14ac:dyDescent="0.2">
      <c r="G107" s="813"/>
      <c r="H107" s="813"/>
      <c r="I107" s="813"/>
      <c r="J107" s="813"/>
      <c r="K107" s="813"/>
      <c r="L107" s="813"/>
      <c r="M107" s="813"/>
      <c r="N107" s="813"/>
      <c r="O107" s="813"/>
      <c r="P107" s="813"/>
      <c r="Q107" s="813"/>
      <c r="R107" s="813"/>
      <c r="U107" s="799"/>
    </row>
    <row r="108" spans="7:21" x14ac:dyDescent="0.2">
      <c r="H108" s="99"/>
      <c r="I108" s="99"/>
      <c r="J108" s="99"/>
      <c r="K108" s="99"/>
      <c r="L108" s="99"/>
      <c r="M108" s="99"/>
      <c r="N108" s="99"/>
      <c r="P108" s="99"/>
      <c r="Q108" s="99"/>
      <c r="U108" s="799"/>
    </row>
    <row r="109" spans="7:21" x14ac:dyDescent="0.2">
      <c r="H109" s="99"/>
      <c r="I109" s="99"/>
      <c r="J109" s="99"/>
      <c r="K109" s="99"/>
      <c r="L109" s="99"/>
      <c r="M109" s="99"/>
      <c r="N109" s="99"/>
      <c r="P109" s="99"/>
      <c r="Q109" s="99"/>
      <c r="U109" s="799"/>
    </row>
    <row r="110" spans="7:21" x14ac:dyDescent="0.2">
      <c r="H110" s="99"/>
      <c r="I110" s="99"/>
      <c r="J110" s="99"/>
      <c r="K110" s="99"/>
      <c r="L110" s="99"/>
      <c r="M110" s="99"/>
      <c r="N110" s="99"/>
      <c r="P110" s="99"/>
      <c r="Q110" s="99"/>
      <c r="U110" s="799"/>
    </row>
    <row r="111" spans="7:21" x14ac:dyDescent="0.2">
      <c r="H111" s="99"/>
      <c r="I111" s="99"/>
      <c r="J111" s="99"/>
      <c r="K111" s="99"/>
      <c r="L111" s="99"/>
      <c r="M111" s="99"/>
      <c r="N111" s="99"/>
      <c r="P111" s="99"/>
      <c r="Q111" s="99"/>
      <c r="U111" s="799"/>
    </row>
    <row r="112" spans="7:21" x14ac:dyDescent="0.2">
      <c r="H112" s="99"/>
      <c r="I112" s="99"/>
      <c r="J112" s="99"/>
      <c r="K112" s="99"/>
      <c r="L112" s="99"/>
      <c r="M112" s="99"/>
      <c r="N112" s="99"/>
      <c r="P112" s="99"/>
      <c r="Q112" s="99"/>
      <c r="U112" s="799"/>
    </row>
    <row r="113" spans="7:21" x14ac:dyDescent="0.2">
      <c r="H113" s="99"/>
      <c r="I113" s="99"/>
      <c r="J113" s="99"/>
      <c r="K113" s="99"/>
      <c r="L113" s="99"/>
      <c r="M113" s="99"/>
      <c r="N113" s="99"/>
      <c r="P113" s="99"/>
      <c r="Q113" s="99"/>
      <c r="U113" s="799"/>
    </row>
    <row r="114" spans="7:21" x14ac:dyDescent="0.2">
      <c r="H114" s="99"/>
      <c r="I114" s="99"/>
      <c r="J114" s="99"/>
      <c r="K114" s="99"/>
      <c r="L114" s="99"/>
      <c r="M114" s="99"/>
      <c r="N114" s="99"/>
      <c r="P114" s="99"/>
      <c r="Q114" s="99"/>
      <c r="U114" s="799"/>
    </row>
    <row r="115" spans="7:21" x14ac:dyDescent="0.2">
      <c r="H115" s="99"/>
      <c r="I115" s="99"/>
      <c r="J115" s="99"/>
      <c r="K115" s="99"/>
      <c r="L115" s="99"/>
      <c r="M115" s="99"/>
      <c r="N115" s="99"/>
      <c r="P115" s="99"/>
      <c r="Q115" s="99"/>
      <c r="U115" s="799"/>
    </row>
    <row r="116" spans="7:21" x14ac:dyDescent="0.2">
      <c r="H116" s="99"/>
      <c r="I116" s="99"/>
      <c r="J116" s="99"/>
      <c r="K116" s="99"/>
      <c r="L116" s="99"/>
      <c r="M116" s="99"/>
      <c r="N116" s="99"/>
      <c r="P116" s="99"/>
      <c r="Q116" s="99"/>
      <c r="U116" s="799"/>
    </row>
    <row r="117" spans="7:21" x14ac:dyDescent="0.2">
      <c r="H117" s="99"/>
      <c r="I117" s="99"/>
      <c r="J117" s="99"/>
      <c r="K117" s="99"/>
      <c r="L117" s="99"/>
      <c r="M117" s="99"/>
      <c r="N117" s="99"/>
      <c r="P117" s="99"/>
      <c r="Q117" s="99"/>
      <c r="U117" s="799"/>
    </row>
    <row r="118" spans="7:21" x14ac:dyDescent="0.2">
      <c r="H118" s="99"/>
      <c r="I118" s="99"/>
      <c r="J118" s="99"/>
      <c r="K118" s="99"/>
      <c r="L118" s="99"/>
      <c r="M118" s="99"/>
      <c r="N118" s="99"/>
      <c r="P118" s="99"/>
      <c r="Q118" s="99"/>
      <c r="U118" s="799"/>
    </row>
    <row r="119" spans="7:21" x14ac:dyDescent="0.2">
      <c r="G119" s="813"/>
      <c r="H119" s="813"/>
      <c r="I119" s="813"/>
      <c r="J119" s="813"/>
      <c r="K119" s="813"/>
      <c r="L119" s="813"/>
      <c r="M119" s="813"/>
      <c r="N119" s="813"/>
      <c r="O119" s="813"/>
      <c r="P119" s="813"/>
      <c r="Q119" s="813"/>
      <c r="R119" s="813"/>
      <c r="U119" s="799"/>
    </row>
    <row r="120" spans="7:21" x14ac:dyDescent="0.2">
      <c r="H120" s="99"/>
      <c r="I120" s="99"/>
      <c r="J120" s="99"/>
      <c r="K120" s="99"/>
      <c r="L120" s="99"/>
      <c r="M120" s="99"/>
      <c r="N120" s="99"/>
      <c r="P120" s="99"/>
      <c r="Q120" s="99"/>
      <c r="U120" s="799"/>
    </row>
    <row r="121" spans="7:21" x14ac:dyDescent="0.2">
      <c r="H121" s="99"/>
      <c r="I121" s="99"/>
      <c r="J121" s="99"/>
      <c r="K121" s="99"/>
      <c r="L121" s="99"/>
      <c r="M121" s="99"/>
      <c r="N121" s="99"/>
      <c r="P121" s="99"/>
      <c r="Q121" s="99"/>
      <c r="U121" s="799"/>
    </row>
    <row r="122" spans="7:21" x14ac:dyDescent="0.2">
      <c r="H122" s="99"/>
      <c r="I122" s="99"/>
      <c r="J122" s="99"/>
      <c r="K122" s="99"/>
      <c r="L122" s="99"/>
      <c r="M122" s="99"/>
      <c r="N122" s="99"/>
      <c r="P122" s="99"/>
      <c r="Q122" s="99"/>
      <c r="U122" s="799"/>
    </row>
    <row r="123" spans="7:21" x14ac:dyDescent="0.2">
      <c r="H123" s="99"/>
      <c r="I123" s="99"/>
      <c r="J123" s="99"/>
      <c r="K123" s="99"/>
      <c r="L123" s="99"/>
      <c r="M123" s="99"/>
      <c r="N123" s="99"/>
      <c r="P123" s="99"/>
      <c r="Q123" s="99"/>
      <c r="U123" s="799"/>
    </row>
  </sheetData>
  <mergeCells count="165">
    <mergeCell ref="U15:U16"/>
    <mergeCell ref="U17:U18"/>
    <mergeCell ref="U33:U34"/>
    <mergeCell ref="A1:B2"/>
    <mergeCell ref="C1:T1"/>
    <mergeCell ref="C2:T2"/>
    <mergeCell ref="A3:E3"/>
    <mergeCell ref="F3:U3"/>
    <mergeCell ref="A4:B4"/>
    <mergeCell ref="C4:C5"/>
    <mergeCell ref="D4:F4"/>
    <mergeCell ref="G4:G5"/>
    <mergeCell ref="H4:H5"/>
    <mergeCell ref="O4:O5"/>
    <mergeCell ref="P4:Q4"/>
    <mergeCell ref="R4:R5"/>
    <mergeCell ref="S4:S5"/>
    <mergeCell ref="T4:T5"/>
    <mergeCell ref="U4:U5"/>
    <mergeCell ref="I4:I5"/>
    <mergeCell ref="J4:J5"/>
    <mergeCell ref="K4:K5"/>
    <mergeCell ref="L4:L5"/>
    <mergeCell ref="M4:M5"/>
    <mergeCell ref="N4:N5"/>
    <mergeCell ref="I6:I10"/>
    <mergeCell ref="J6:J10"/>
    <mergeCell ref="L6:L10"/>
    <mergeCell ref="M6:M7"/>
    <mergeCell ref="D8:D10"/>
    <mergeCell ref="E8:E10"/>
    <mergeCell ref="F8:F10"/>
    <mergeCell ref="M8:M10"/>
    <mergeCell ref="A6:A10"/>
    <mergeCell ref="B6:B10"/>
    <mergeCell ref="C6:C10"/>
    <mergeCell ref="D6:D7"/>
    <mergeCell ref="G6:G10"/>
    <mergeCell ref="H6:H10"/>
    <mergeCell ref="Q15:Q16"/>
    <mergeCell ref="R15:R16"/>
    <mergeCell ref="S15:S16"/>
    <mergeCell ref="A14:A18"/>
    <mergeCell ref="B14:B18"/>
    <mergeCell ref="C14:C18"/>
    <mergeCell ref="G14:G18"/>
    <mergeCell ref="H14:H18"/>
    <mergeCell ref="I14:I18"/>
    <mergeCell ref="J14:J18"/>
    <mergeCell ref="A11:A13"/>
    <mergeCell ref="B11:B13"/>
    <mergeCell ref="C11:C13"/>
    <mergeCell ref="D11:D12"/>
    <mergeCell ref="G11:G13"/>
    <mergeCell ref="H11:H13"/>
    <mergeCell ref="I11:I13"/>
    <mergeCell ref="J11:J13"/>
    <mergeCell ref="T15:T16"/>
    <mergeCell ref="S17:S18"/>
    <mergeCell ref="L14:L18"/>
    <mergeCell ref="M14:M18"/>
    <mergeCell ref="O14:O18"/>
    <mergeCell ref="K15:K16"/>
    <mergeCell ref="N15:N16"/>
    <mergeCell ref="P15:P16"/>
    <mergeCell ref="L11:L13"/>
    <mergeCell ref="M11:M13"/>
    <mergeCell ref="K11:K13"/>
    <mergeCell ref="T19:T21"/>
    <mergeCell ref="U19:U21"/>
    <mergeCell ref="K20:K21"/>
    <mergeCell ref="K22:K24"/>
    <mergeCell ref="O22:O24"/>
    <mergeCell ref="D23:D24"/>
    <mergeCell ref="E23:E24"/>
    <mergeCell ref="F23:F24"/>
    <mergeCell ref="N19:N21"/>
    <mergeCell ref="O19:O21"/>
    <mergeCell ref="P19:P21"/>
    <mergeCell ref="Q19:Q21"/>
    <mergeCell ref="R19:R21"/>
    <mergeCell ref="S19:S21"/>
    <mergeCell ref="A19:A24"/>
    <mergeCell ref="B19:B24"/>
    <mergeCell ref="C19:C24"/>
    <mergeCell ref="G19:G24"/>
    <mergeCell ref="H19:H24"/>
    <mergeCell ref="I19:I24"/>
    <mergeCell ref="J19:J24"/>
    <mergeCell ref="L19:L24"/>
    <mergeCell ref="M19:M24"/>
    <mergeCell ref="M28:M30"/>
    <mergeCell ref="O28:O30"/>
    <mergeCell ref="A25:A27"/>
    <mergeCell ref="B25:B27"/>
    <mergeCell ref="C25:C27"/>
    <mergeCell ref="G25:G27"/>
    <mergeCell ref="H25:H27"/>
    <mergeCell ref="I25:I27"/>
    <mergeCell ref="J25:J27"/>
    <mergeCell ref="L25:L27"/>
    <mergeCell ref="M25:M27"/>
    <mergeCell ref="O25:O27"/>
    <mergeCell ref="A28:A30"/>
    <mergeCell ref="B28:B30"/>
    <mergeCell ref="C28:C30"/>
    <mergeCell ref="E28:E30"/>
    <mergeCell ref="G28:G30"/>
    <mergeCell ref="H28:H30"/>
    <mergeCell ref="I28:I30"/>
    <mergeCell ref="J28:J30"/>
    <mergeCell ref="L28:L30"/>
    <mergeCell ref="R33:R34"/>
    <mergeCell ref="S33:S34"/>
    <mergeCell ref="D34:D35"/>
    <mergeCell ref="E34:E35"/>
    <mergeCell ref="F34:F35"/>
    <mergeCell ref="J31:J35"/>
    <mergeCell ref="L31:L35"/>
    <mergeCell ref="M31:M35"/>
    <mergeCell ref="O31:O35"/>
    <mergeCell ref="K33:K34"/>
    <mergeCell ref="N33:N34"/>
    <mergeCell ref="M36:M37"/>
    <mergeCell ref="A31:A35"/>
    <mergeCell ref="B31:B35"/>
    <mergeCell ref="C31:C35"/>
    <mergeCell ref="G31:G35"/>
    <mergeCell ref="H31:H35"/>
    <mergeCell ref="I31:I35"/>
    <mergeCell ref="P33:P34"/>
    <mergeCell ref="Q33:Q34"/>
    <mergeCell ref="H38:H39"/>
    <mergeCell ref="A36:A37"/>
    <mergeCell ref="B36:B37"/>
    <mergeCell ref="C36:C37"/>
    <mergeCell ref="G36:G37"/>
    <mergeCell ref="H36:H37"/>
    <mergeCell ref="I36:I37"/>
    <mergeCell ref="J36:J37"/>
    <mergeCell ref="L36:L37"/>
    <mergeCell ref="T33:T34"/>
    <mergeCell ref="J40:J42"/>
    <mergeCell ref="L40:L42"/>
    <mergeCell ref="M40:M42"/>
    <mergeCell ref="O40:O42"/>
    <mergeCell ref="A40:A42"/>
    <mergeCell ref="B40:B42"/>
    <mergeCell ref="C40:C42"/>
    <mergeCell ref="G40:G42"/>
    <mergeCell ref="H40:H42"/>
    <mergeCell ref="I40:I42"/>
    <mergeCell ref="I38:I39"/>
    <mergeCell ref="J38:J39"/>
    <mergeCell ref="L38:L39"/>
    <mergeCell ref="M38:M39"/>
    <mergeCell ref="O38:O39"/>
    <mergeCell ref="O36:O37"/>
    <mergeCell ref="A38:A39"/>
    <mergeCell ref="B38:B39"/>
    <mergeCell ref="C38:C39"/>
    <mergeCell ref="D38:D39"/>
    <mergeCell ref="E38:E39"/>
    <mergeCell ref="F38:F39"/>
    <mergeCell ref="G38:G3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6"/>
  <sheetViews>
    <sheetView showGridLines="0" zoomScaleNormal="100" workbookViewId="0"/>
  </sheetViews>
  <sheetFormatPr baseColWidth="10" defaultRowHeight="15" x14ac:dyDescent="0.25"/>
  <cols>
    <col min="1" max="1" width="3.7109375" style="5" customWidth="1"/>
    <col min="2" max="2" width="6.140625" style="5" customWidth="1"/>
    <col min="3" max="3" width="4.140625" style="5" bestFit="1" customWidth="1"/>
    <col min="4" max="4" width="43.85546875" style="5" customWidth="1"/>
    <col min="5" max="6" width="8.28515625" style="442" customWidth="1"/>
    <col min="7" max="7" width="12.42578125" style="442" customWidth="1"/>
    <col min="8" max="8" width="15" style="442" customWidth="1"/>
    <col min="9" max="9" width="16.85546875" style="442" customWidth="1"/>
    <col min="10" max="10" width="16.28515625" style="442" customWidth="1"/>
    <col min="11" max="11" width="15.85546875" style="442" customWidth="1"/>
    <col min="12" max="12" width="16.85546875" style="442" customWidth="1"/>
    <col min="13" max="13" width="69" style="5" customWidth="1"/>
    <col min="14" max="14" width="3.7109375" style="5" customWidth="1"/>
    <col min="15" max="16384" width="11.42578125" style="5"/>
  </cols>
  <sheetData>
    <row r="1" spans="1:14" ht="41.25" customHeight="1" x14ac:dyDescent="0.25">
      <c r="A1" s="1"/>
      <c r="B1" s="855" t="str">
        <f>Contenido!$B$1</f>
        <v xml:space="preserve">INFORME DE SEGUIMIENTO 
ADMINISTRACIÓN DE RIESGOS </v>
      </c>
      <c r="C1" s="855"/>
      <c r="D1" s="855"/>
      <c r="E1" s="855"/>
      <c r="F1" s="855"/>
      <c r="G1" s="855"/>
      <c r="H1" s="855"/>
      <c r="I1" s="855"/>
      <c r="J1" s="855"/>
      <c r="K1" s="855"/>
      <c r="L1" s="855"/>
      <c r="M1" s="872"/>
      <c r="N1" s="1"/>
    </row>
    <row r="2" spans="1:14" ht="38.25" customHeight="1" x14ac:dyDescent="0.25">
      <c r="A2" s="1"/>
      <c r="B2" s="873" t="str">
        <f>Contenido!$B$2</f>
        <v xml:space="preserve">JUNIO 2018 - JUNIO 2019 </v>
      </c>
      <c r="C2" s="873"/>
      <c r="D2" s="873"/>
      <c r="E2" s="873"/>
      <c r="F2" s="873"/>
      <c r="G2" s="873"/>
      <c r="H2" s="873"/>
      <c r="I2" s="873"/>
      <c r="J2" s="873"/>
      <c r="K2" s="873"/>
      <c r="L2" s="873"/>
      <c r="M2" s="873"/>
      <c r="N2" s="1"/>
    </row>
    <row r="3" spans="1:14" x14ac:dyDescent="0.25">
      <c r="A3" s="1"/>
      <c r="B3" s="1"/>
      <c r="C3" s="1"/>
      <c r="D3" s="1"/>
      <c r="E3" s="420"/>
      <c r="F3" s="420"/>
      <c r="G3" s="420"/>
      <c r="H3" s="420"/>
      <c r="I3" s="420"/>
      <c r="J3" s="420"/>
      <c r="K3" s="420"/>
      <c r="L3" s="420"/>
      <c r="M3" s="1"/>
      <c r="N3" s="1"/>
    </row>
    <row r="4" spans="1:14" x14ac:dyDescent="0.25">
      <c r="A4" s="1"/>
      <c r="B4" s="1"/>
      <c r="C4" s="1"/>
      <c r="D4" s="1"/>
      <c r="E4" s="420"/>
      <c r="F4" s="420"/>
      <c r="G4" s="420"/>
      <c r="H4" s="420"/>
      <c r="I4" s="420"/>
      <c r="J4" s="420"/>
      <c r="K4" s="420"/>
      <c r="L4" s="420"/>
      <c r="M4" s="1"/>
      <c r="N4" s="1"/>
    </row>
    <row r="5" spans="1:14" x14ac:dyDescent="0.25">
      <c r="A5" s="1"/>
      <c r="B5" s="1"/>
      <c r="C5" s="1"/>
      <c r="D5" s="1"/>
      <c r="E5" s="420"/>
      <c r="F5" s="420"/>
      <c r="G5" s="420"/>
      <c r="H5" s="420"/>
      <c r="I5" s="420"/>
      <c r="J5" s="420"/>
      <c r="K5" s="420"/>
      <c r="L5" s="420"/>
      <c r="M5" s="1"/>
      <c r="N5" s="1"/>
    </row>
    <row r="6" spans="1:14" x14ac:dyDescent="0.25">
      <c r="A6" s="1"/>
      <c r="B6" s="1"/>
      <c r="C6" s="1"/>
      <c r="D6" s="1"/>
      <c r="E6" s="420"/>
      <c r="F6" s="420"/>
      <c r="G6" s="420"/>
      <c r="H6" s="420"/>
      <c r="I6" s="420"/>
      <c r="J6" s="420"/>
      <c r="K6" s="420"/>
      <c r="L6" s="420"/>
      <c r="M6" s="1"/>
      <c r="N6" s="1"/>
    </row>
    <row r="7" spans="1:14" x14ac:dyDescent="0.25">
      <c r="A7" s="1" t="s">
        <v>777</v>
      </c>
      <c r="B7" s="1"/>
      <c r="C7" s="1"/>
      <c r="D7" s="1"/>
      <c r="E7" s="420"/>
      <c r="F7" s="420"/>
      <c r="G7" s="420"/>
      <c r="H7" s="420"/>
      <c r="I7" s="420"/>
      <c r="J7" s="420"/>
      <c r="K7" s="420"/>
      <c r="L7" s="420"/>
      <c r="M7" s="1"/>
      <c r="N7" s="1"/>
    </row>
    <row r="8" spans="1:14" x14ac:dyDescent="0.25">
      <c r="A8" s="1"/>
      <c r="B8" s="1"/>
      <c r="C8" s="1"/>
      <c r="D8" s="1"/>
      <c r="E8" s="420"/>
      <c r="F8" s="420"/>
      <c r="G8" s="420"/>
      <c r="H8" s="420"/>
      <c r="I8" s="420"/>
      <c r="J8" s="420"/>
      <c r="K8" s="420"/>
      <c r="L8" s="420"/>
      <c r="M8" s="1"/>
      <c r="N8" s="1"/>
    </row>
    <row r="9" spans="1:14" x14ac:dyDescent="0.25">
      <c r="A9" s="1"/>
      <c r="B9" s="1"/>
      <c r="C9" s="1"/>
      <c r="D9" s="1"/>
      <c r="E9" s="420"/>
      <c r="F9" s="420"/>
      <c r="G9" s="420"/>
      <c r="H9" s="420"/>
      <c r="I9" s="420"/>
      <c r="J9" s="420"/>
      <c r="K9" s="420"/>
      <c r="L9" s="420"/>
      <c r="M9" s="1"/>
      <c r="N9" s="1"/>
    </row>
    <row r="10" spans="1:14" x14ac:dyDescent="0.25">
      <c r="A10" s="1"/>
      <c r="B10" s="1"/>
      <c r="C10" s="1"/>
      <c r="D10" s="1"/>
      <c r="E10" s="420"/>
      <c r="F10" s="420"/>
      <c r="G10" s="420"/>
      <c r="H10" s="420"/>
      <c r="I10" s="420"/>
      <c r="J10" s="420"/>
      <c r="K10" s="420"/>
      <c r="L10" s="420"/>
      <c r="M10" s="1"/>
      <c r="N10" s="1"/>
    </row>
    <row r="11" spans="1:14" x14ac:dyDescent="0.25">
      <c r="A11" s="1"/>
      <c r="B11" s="1"/>
      <c r="C11" s="1"/>
      <c r="D11" s="1"/>
      <c r="E11" s="420"/>
      <c r="F11" s="420"/>
      <c r="G11" s="420"/>
      <c r="H11" s="420"/>
      <c r="I11" s="420"/>
      <c r="J11" s="420"/>
      <c r="K11" s="420"/>
      <c r="L11" s="420"/>
      <c r="M11" s="1"/>
      <c r="N11" s="1"/>
    </row>
    <row r="12" spans="1:14" x14ac:dyDescent="0.25">
      <c r="A12" s="1"/>
      <c r="B12" s="1"/>
      <c r="C12" s="1"/>
      <c r="D12" s="1"/>
      <c r="E12" s="420"/>
      <c r="F12" s="420"/>
      <c r="G12" s="420"/>
      <c r="H12" s="420"/>
      <c r="I12" s="420"/>
      <c r="J12" s="420"/>
      <c r="K12" s="420"/>
      <c r="L12" s="420"/>
      <c r="M12" s="1"/>
      <c r="N12" s="1"/>
    </row>
    <row r="13" spans="1:14" x14ac:dyDescent="0.25">
      <c r="A13" s="1"/>
      <c r="B13" s="884"/>
      <c r="C13" s="884"/>
      <c r="D13" s="884"/>
      <c r="E13" s="884"/>
      <c r="F13" s="884"/>
      <c r="G13" s="884"/>
      <c r="H13" s="884"/>
      <c r="I13" s="884"/>
      <c r="J13" s="884"/>
      <c r="K13" s="884"/>
      <c r="L13" s="884"/>
      <c r="M13" s="1"/>
      <c r="N13" s="1"/>
    </row>
    <row r="14" spans="1:14" ht="6.75" customHeight="1" x14ac:dyDescent="0.25">
      <c r="A14" s="1"/>
      <c r="B14" s="1"/>
      <c r="C14" s="1"/>
      <c r="D14" s="1"/>
      <c r="E14" s="420"/>
      <c r="F14" s="420"/>
      <c r="G14" s="420"/>
      <c r="H14" s="420"/>
      <c r="I14" s="420"/>
      <c r="J14" s="420"/>
      <c r="K14" s="420"/>
      <c r="L14" s="420"/>
      <c r="M14" s="1"/>
      <c r="N14" s="1"/>
    </row>
    <row r="15" spans="1:14" x14ac:dyDescent="0.25">
      <c r="A15" s="1"/>
      <c r="B15" s="880" t="s">
        <v>2404</v>
      </c>
      <c r="C15" s="885"/>
      <c r="D15" s="885"/>
      <c r="E15" s="885"/>
      <c r="F15" s="885"/>
      <c r="G15" s="885"/>
      <c r="H15" s="885"/>
      <c r="I15" s="885"/>
      <c r="J15" s="885"/>
      <c r="K15" s="885"/>
      <c r="L15" s="885"/>
      <c r="M15" s="885"/>
      <c r="N15" s="1"/>
    </row>
    <row r="16" spans="1:14" ht="33" customHeight="1" x14ac:dyDescent="0.25">
      <c r="A16" s="1"/>
      <c r="B16" s="876" t="s">
        <v>2380</v>
      </c>
      <c r="C16" s="878" t="s">
        <v>2331</v>
      </c>
      <c r="D16" s="879"/>
      <c r="E16" s="886" t="s">
        <v>2760</v>
      </c>
      <c r="F16" s="886"/>
      <c r="G16" s="882" t="s">
        <v>2775</v>
      </c>
      <c r="H16" s="882" t="s">
        <v>2676</v>
      </c>
      <c r="I16" s="882" t="s">
        <v>2762</v>
      </c>
      <c r="J16" s="882" t="s">
        <v>2763</v>
      </c>
      <c r="K16" s="882" t="s">
        <v>2764</v>
      </c>
      <c r="L16" s="882" t="s">
        <v>3040</v>
      </c>
      <c r="M16" s="882" t="s">
        <v>3041</v>
      </c>
      <c r="N16" s="1"/>
    </row>
    <row r="17" spans="1:16" ht="34.5" customHeight="1" x14ac:dyDescent="0.25">
      <c r="A17" s="1"/>
      <c r="B17" s="877"/>
      <c r="C17" s="880"/>
      <c r="D17" s="881"/>
      <c r="E17" s="729" t="s">
        <v>2761</v>
      </c>
      <c r="F17" s="729" t="s">
        <v>2758</v>
      </c>
      <c r="G17" s="883"/>
      <c r="H17" s="883"/>
      <c r="I17" s="883"/>
      <c r="J17" s="883"/>
      <c r="K17" s="883"/>
      <c r="L17" s="883"/>
      <c r="M17" s="883"/>
      <c r="N17" s="1"/>
    </row>
    <row r="18" spans="1:16" ht="15.75" customHeight="1" x14ac:dyDescent="0.25">
      <c r="A18" s="1"/>
      <c r="B18" s="421">
        <v>1</v>
      </c>
      <c r="C18" s="422" t="s">
        <v>2365</v>
      </c>
      <c r="D18" s="480" t="s">
        <v>1926</v>
      </c>
      <c r="E18" s="734" t="s">
        <v>2759</v>
      </c>
      <c r="F18" s="734"/>
      <c r="G18" s="734">
        <f>'Dirección Institucional '!A20</f>
        <v>4</v>
      </c>
      <c r="H18" s="734">
        <f>'Dirección Institucional '!N20</f>
        <v>7</v>
      </c>
      <c r="I18" s="731">
        <v>7</v>
      </c>
      <c r="J18" s="735">
        <v>0</v>
      </c>
      <c r="K18" s="736">
        <v>0</v>
      </c>
      <c r="L18" s="774">
        <f>'Dirección Institucional '!T20</f>
        <v>1</v>
      </c>
      <c r="M18" s="726"/>
      <c r="N18" s="1"/>
    </row>
    <row r="19" spans="1:16" x14ac:dyDescent="0.25">
      <c r="A19" s="1"/>
      <c r="B19" s="409">
        <v>2</v>
      </c>
      <c r="C19" s="468" t="s">
        <v>2338</v>
      </c>
      <c r="D19" s="481" t="s">
        <v>2339</v>
      </c>
      <c r="E19" s="734" t="s">
        <v>2759</v>
      </c>
      <c r="F19" s="756"/>
      <c r="G19" s="731">
        <f>'Planeación '!A26</f>
        <v>3</v>
      </c>
      <c r="H19" s="731">
        <f>'Planeación '!N26</f>
        <v>3</v>
      </c>
      <c r="I19" s="731">
        <v>3</v>
      </c>
      <c r="J19" s="737">
        <v>0</v>
      </c>
      <c r="K19" s="738">
        <v>0</v>
      </c>
      <c r="L19" s="773">
        <f>'Planeación '!T26</f>
        <v>1</v>
      </c>
      <c r="M19" s="726"/>
      <c r="N19" s="1"/>
    </row>
    <row r="20" spans="1:16" x14ac:dyDescent="0.25">
      <c r="A20" s="1"/>
      <c r="B20" s="409">
        <v>3</v>
      </c>
      <c r="C20" s="468" t="s">
        <v>2366</v>
      </c>
      <c r="D20" s="481" t="s">
        <v>2370</v>
      </c>
      <c r="E20" s="734" t="s">
        <v>2759</v>
      </c>
      <c r="F20" s="756"/>
      <c r="G20" s="731">
        <f>'Seguimiento Institucional '!A20</f>
        <v>6</v>
      </c>
      <c r="H20" s="731">
        <f>'Seguimiento Institucional '!N20</f>
        <v>9</v>
      </c>
      <c r="I20" s="731">
        <v>8</v>
      </c>
      <c r="J20" s="737">
        <v>1</v>
      </c>
      <c r="K20" s="738">
        <v>0</v>
      </c>
      <c r="L20" s="773">
        <f>'Seguimiento Institucional '!T20</f>
        <v>0.94444444444444442</v>
      </c>
      <c r="M20" s="726"/>
      <c r="N20" s="1"/>
    </row>
    <row r="21" spans="1:16" ht="45" x14ac:dyDescent="0.25">
      <c r="A21" s="1"/>
      <c r="B21" s="421">
        <v>4</v>
      </c>
      <c r="C21" s="468" t="s">
        <v>2352</v>
      </c>
      <c r="D21" s="481" t="s">
        <v>2371</v>
      </c>
      <c r="E21" s="734" t="s">
        <v>2759</v>
      </c>
      <c r="F21" s="756"/>
      <c r="G21" s="731">
        <f>'G. Calidad Acad.'!A19</f>
        <v>3</v>
      </c>
      <c r="H21" s="731">
        <f>'G. Calidad Acad.'!N19</f>
        <v>4</v>
      </c>
      <c r="I21" s="731">
        <v>2</v>
      </c>
      <c r="J21" s="737">
        <v>2</v>
      </c>
      <c r="K21" s="738">
        <v>0</v>
      </c>
      <c r="L21" s="773">
        <f>'G. Calidad Acad.'!V19</f>
        <v>0.74416666666666664</v>
      </c>
      <c r="M21" s="730" t="s">
        <v>3032</v>
      </c>
      <c r="N21" s="1"/>
    </row>
    <row r="22" spans="1:16" x14ac:dyDescent="0.25">
      <c r="A22" s="1"/>
      <c r="B22" s="409">
        <v>5</v>
      </c>
      <c r="C22" s="468" t="s">
        <v>2350</v>
      </c>
      <c r="D22" s="481" t="s">
        <v>2351</v>
      </c>
      <c r="E22" s="734" t="s">
        <v>2759</v>
      </c>
      <c r="F22" s="756"/>
      <c r="G22" s="731">
        <f>'Formación '!A23</f>
        <v>3</v>
      </c>
      <c r="H22" s="731">
        <f>'Formación '!N23</f>
        <v>7</v>
      </c>
      <c r="I22" s="731">
        <v>5</v>
      </c>
      <c r="J22" s="737">
        <v>2</v>
      </c>
      <c r="K22" s="738">
        <v>0</v>
      </c>
      <c r="L22" s="773">
        <f>'Formación '!T23</f>
        <v>0.95209523809523822</v>
      </c>
      <c r="M22" s="726"/>
      <c r="N22" s="1"/>
    </row>
    <row r="23" spans="1:16" x14ac:dyDescent="0.25">
      <c r="A23" s="1"/>
      <c r="B23" s="409">
        <v>6</v>
      </c>
      <c r="C23" s="468" t="s">
        <v>2337</v>
      </c>
      <c r="D23" s="481" t="s">
        <v>2372</v>
      </c>
      <c r="E23" s="734" t="s">
        <v>2759</v>
      </c>
      <c r="F23" s="756"/>
      <c r="G23" s="731">
        <f>'Investigación '!A18</f>
        <v>5</v>
      </c>
      <c r="H23" s="731">
        <f>'Investigación '!N18</f>
        <v>10</v>
      </c>
      <c r="I23" s="731">
        <v>10</v>
      </c>
      <c r="J23" s="737">
        <v>0</v>
      </c>
      <c r="K23" s="738">
        <v>0</v>
      </c>
      <c r="L23" s="773">
        <f>'Investigación '!T18</f>
        <v>1</v>
      </c>
      <c r="M23" s="726"/>
      <c r="N23" s="1"/>
    </row>
    <row r="24" spans="1:16" x14ac:dyDescent="0.25">
      <c r="A24" s="1"/>
      <c r="B24" s="421">
        <v>7</v>
      </c>
      <c r="C24" s="468" t="s">
        <v>2336</v>
      </c>
      <c r="D24" s="481" t="s">
        <v>2373</v>
      </c>
      <c r="E24" s="734" t="s">
        <v>2759</v>
      </c>
      <c r="F24" s="756"/>
      <c r="G24" s="731">
        <f>'Extensión '!A10</f>
        <v>2</v>
      </c>
      <c r="H24" s="731">
        <f>'Extensión '!N10</f>
        <v>2</v>
      </c>
      <c r="I24" s="731">
        <v>2</v>
      </c>
      <c r="J24" s="737">
        <v>0</v>
      </c>
      <c r="K24" s="738">
        <v>0</v>
      </c>
      <c r="L24" s="773">
        <f>'Extensión '!T10</f>
        <v>1</v>
      </c>
      <c r="M24" s="726"/>
      <c r="N24" s="1"/>
    </row>
    <row r="25" spans="1:16" x14ac:dyDescent="0.25">
      <c r="A25" s="1"/>
      <c r="B25" s="409">
        <v>7.1</v>
      </c>
      <c r="C25" s="468" t="s">
        <v>2367</v>
      </c>
      <c r="D25" s="481" t="s">
        <v>2368</v>
      </c>
      <c r="E25" s="734" t="s">
        <v>2759</v>
      </c>
      <c r="F25" s="756"/>
      <c r="G25" s="731">
        <f>'Consultorio Jurídico '!A21</f>
        <v>5</v>
      </c>
      <c r="H25" s="731">
        <f>'Consultorio Jurídico '!N21</f>
        <v>7</v>
      </c>
      <c r="I25" s="731">
        <v>7</v>
      </c>
      <c r="J25" s="737">
        <v>0</v>
      </c>
      <c r="K25" s="738">
        <v>0</v>
      </c>
      <c r="L25" s="773">
        <f>'Consultorio Jurídico '!T21</f>
        <v>1</v>
      </c>
      <c r="M25" s="726"/>
      <c r="N25" s="1"/>
    </row>
    <row r="26" spans="1:16" x14ac:dyDescent="0.25">
      <c r="A26" s="1"/>
      <c r="B26" s="409">
        <v>7.2</v>
      </c>
      <c r="C26" s="468" t="s">
        <v>2335</v>
      </c>
      <c r="D26" s="481" t="s">
        <v>2374</v>
      </c>
      <c r="E26" s="734" t="s">
        <v>2759</v>
      </c>
      <c r="F26" s="756"/>
      <c r="G26" s="731">
        <f>'Instituto de Lenguas '!A41</f>
        <v>2</v>
      </c>
      <c r="H26" s="731">
        <f>'Instituto de Lenguas '!N41</f>
        <v>32</v>
      </c>
      <c r="I26" s="731">
        <v>31</v>
      </c>
      <c r="J26" s="737">
        <v>1</v>
      </c>
      <c r="K26" s="738">
        <v>0</v>
      </c>
      <c r="L26" s="773">
        <f>'Instituto de Lenguas '!T41</f>
        <v>0.97499999999999998</v>
      </c>
      <c r="M26" s="726"/>
      <c r="N26" s="1"/>
    </row>
    <row r="27" spans="1:16" x14ac:dyDescent="0.25">
      <c r="A27" s="1"/>
      <c r="B27" s="421">
        <v>8</v>
      </c>
      <c r="C27" s="468" t="s">
        <v>2342</v>
      </c>
      <c r="D27" s="481" t="s">
        <v>2375</v>
      </c>
      <c r="E27" s="734" t="s">
        <v>2759</v>
      </c>
      <c r="F27" s="756"/>
      <c r="G27" s="731">
        <f>Admisiones!A24</f>
        <v>2</v>
      </c>
      <c r="H27" s="731">
        <f>Admisiones!N24</f>
        <v>2</v>
      </c>
      <c r="I27" s="731">
        <v>2</v>
      </c>
      <c r="J27" s="737">
        <v>0</v>
      </c>
      <c r="K27" s="738">
        <v>0</v>
      </c>
      <c r="L27" s="773">
        <f>Admisiones!T24</f>
        <v>1</v>
      </c>
      <c r="M27" s="726"/>
      <c r="N27" s="1"/>
      <c r="P27" s="495"/>
    </row>
    <row r="28" spans="1:16" x14ac:dyDescent="0.25">
      <c r="A28" s="1"/>
      <c r="B28" s="409">
        <v>9</v>
      </c>
      <c r="C28" s="468" t="s">
        <v>2333</v>
      </c>
      <c r="D28" s="481" t="s">
        <v>2334</v>
      </c>
      <c r="E28" s="734" t="s">
        <v>2759</v>
      </c>
      <c r="F28" s="756"/>
      <c r="G28" s="731">
        <f>'Contratación '!A13</f>
        <v>3</v>
      </c>
      <c r="H28" s="731">
        <f>'Contratación '!N13</f>
        <v>5</v>
      </c>
      <c r="I28" s="731">
        <v>3</v>
      </c>
      <c r="J28" s="737">
        <v>2</v>
      </c>
      <c r="K28" s="738">
        <v>0</v>
      </c>
      <c r="L28" s="773">
        <f>'Contratación '!T13</f>
        <v>0.96</v>
      </c>
      <c r="M28" s="726"/>
      <c r="N28" s="1"/>
      <c r="P28" s="495"/>
    </row>
    <row r="29" spans="1:16" x14ac:dyDescent="0.25">
      <c r="A29" s="1"/>
      <c r="B29" s="409">
        <v>10</v>
      </c>
      <c r="C29" s="468" t="s">
        <v>2346</v>
      </c>
      <c r="D29" s="481" t="s">
        <v>2347</v>
      </c>
      <c r="E29" s="734" t="s">
        <v>2759</v>
      </c>
      <c r="F29" s="756"/>
      <c r="G29" s="731">
        <f>'Jurídico '!A26</f>
        <v>3</v>
      </c>
      <c r="H29" s="731">
        <f>'Jurídico '!N26</f>
        <v>3</v>
      </c>
      <c r="I29" s="731">
        <v>3</v>
      </c>
      <c r="J29" s="737">
        <v>0</v>
      </c>
      <c r="K29" s="738">
        <v>0</v>
      </c>
      <c r="L29" s="773">
        <f>'Jurídico '!T26</f>
        <v>1</v>
      </c>
      <c r="M29" s="726"/>
      <c r="N29" s="1"/>
      <c r="P29" s="495"/>
    </row>
    <row r="30" spans="1:16" ht="45" x14ac:dyDescent="0.25">
      <c r="A30" s="1"/>
      <c r="B30" s="421">
        <v>11</v>
      </c>
      <c r="C30" s="468" t="s">
        <v>2360</v>
      </c>
      <c r="D30" s="481" t="s">
        <v>2361</v>
      </c>
      <c r="E30" s="734" t="s">
        <v>2759</v>
      </c>
      <c r="F30" s="739"/>
      <c r="G30" s="731">
        <f>'R. Exteriores'!A33</f>
        <v>8</v>
      </c>
      <c r="H30" s="739">
        <f>'R. Exteriores'!N33</f>
        <v>25</v>
      </c>
      <c r="I30" s="731">
        <v>19</v>
      </c>
      <c r="J30" s="740">
        <v>5</v>
      </c>
      <c r="K30" s="741">
        <v>1</v>
      </c>
      <c r="L30" s="773">
        <f>'R. Exteriores'!T33</f>
        <v>0.92</v>
      </c>
      <c r="M30" s="730" t="s">
        <v>3035</v>
      </c>
      <c r="N30" s="1"/>
      <c r="P30" s="495"/>
    </row>
    <row r="31" spans="1:16" x14ac:dyDescent="0.25">
      <c r="A31" s="1"/>
      <c r="B31" s="409">
        <v>12</v>
      </c>
      <c r="C31" s="468" t="s">
        <v>2332</v>
      </c>
      <c r="D31" s="481" t="s">
        <v>414</v>
      </c>
      <c r="E31" s="734" t="s">
        <v>2759</v>
      </c>
      <c r="F31" s="756"/>
      <c r="G31" s="731">
        <f>Biblioteca!A31</f>
        <v>2</v>
      </c>
      <c r="H31" s="731">
        <f>Biblioteca!N31</f>
        <v>10</v>
      </c>
      <c r="I31" s="731">
        <v>10</v>
      </c>
      <c r="J31" s="732">
        <v>0</v>
      </c>
      <c r="K31" s="733">
        <v>0</v>
      </c>
      <c r="L31" s="773">
        <v>1</v>
      </c>
      <c r="M31" s="726"/>
      <c r="N31" s="1"/>
      <c r="P31" s="495"/>
    </row>
    <row r="32" spans="1:16" x14ac:dyDescent="0.25">
      <c r="A32" s="1"/>
      <c r="B32" s="409">
        <v>13</v>
      </c>
      <c r="C32" s="468" t="s">
        <v>2356</v>
      </c>
      <c r="D32" s="481" t="s">
        <v>2376</v>
      </c>
      <c r="E32" s="734" t="s">
        <v>2759</v>
      </c>
      <c r="F32" s="756"/>
      <c r="G32" s="731">
        <f>'Financiero '!A17</f>
        <v>5</v>
      </c>
      <c r="H32" s="731">
        <f>'Financiero '!N17</f>
        <v>7</v>
      </c>
      <c r="I32" s="731">
        <v>7</v>
      </c>
      <c r="J32" s="732">
        <v>0</v>
      </c>
      <c r="K32" s="733">
        <v>0</v>
      </c>
      <c r="L32" s="773">
        <f>'Financiero '!T17</f>
        <v>1</v>
      </c>
      <c r="M32" s="726"/>
      <c r="N32" s="1"/>
    </row>
    <row r="33" spans="1:14" ht="75" x14ac:dyDescent="0.25">
      <c r="A33" s="1"/>
      <c r="B33" s="421">
        <v>14</v>
      </c>
      <c r="C33" s="468" t="s">
        <v>2362</v>
      </c>
      <c r="D33" s="481" t="s">
        <v>2363</v>
      </c>
      <c r="E33" s="734" t="s">
        <v>2759</v>
      </c>
      <c r="F33" s="756"/>
      <c r="G33" s="731">
        <f>'Publicaciones '!A12</f>
        <v>3</v>
      </c>
      <c r="H33" s="731">
        <f>'Publicaciones '!N12</f>
        <v>5</v>
      </c>
      <c r="I33" s="731">
        <v>2</v>
      </c>
      <c r="J33" s="732">
        <v>3</v>
      </c>
      <c r="K33" s="733">
        <v>0</v>
      </c>
      <c r="L33" s="773">
        <f>'Publicaciones '!T12</f>
        <v>0.65</v>
      </c>
      <c r="M33" s="730" t="s">
        <v>3033</v>
      </c>
      <c r="N33" s="1"/>
    </row>
    <row r="34" spans="1:14" ht="120" x14ac:dyDescent="0.25">
      <c r="A34" s="1"/>
      <c r="B34" s="409">
        <v>15</v>
      </c>
      <c r="C34" s="468" t="s">
        <v>2345</v>
      </c>
      <c r="D34" s="481" t="s">
        <v>2377</v>
      </c>
      <c r="E34" s="734" t="s">
        <v>2759</v>
      </c>
      <c r="F34" s="756"/>
      <c r="G34" s="731">
        <f>'Sistemas I y T'!A13</f>
        <v>2</v>
      </c>
      <c r="H34" s="731">
        <f>'Sistemas I y T'!N13</f>
        <v>3</v>
      </c>
      <c r="I34" s="731">
        <v>0</v>
      </c>
      <c r="J34" s="732">
        <v>2</v>
      </c>
      <c r="K34" s="733">
        <v>1</v>
      </c>
      <c r="L34" s="773">
        <f>'Sistemas I y T'!T13</f>
        <v>0.7</v>
      </c>
      <c r="M34" s="730" t="s">
        <v>3034</v>
      </c>
      <c r="N34" s="1"/>
    </row>
    <row r="35" spans="1:14" x14ac:dyDescent="0.25">
      <c r="A35" s="1"/>
      <c r="B35" s="409">
        <v>16</v>
      </c>
      <c r="C35" s="468" t="s">
        <v>2353</v>
      </c>
      <c r="D35" s="481" t="s">
        <v>2354</v>
      </c>
      <c r="E35" s="734" t="s">
        <v>2759</v>
      </c>
      <c r="F35" s="756"/>
      <c r="G35" s="731">
        <f>'Bienestar '!A71</f>
        <v>14</v>
      </c>
      <c r="H35" s="731">
        <f>'Bienestar '!N71</f>
        <v>36</v>
      </c>
      <c r="I35" s="731">
        <v>31</v>
      </c>
      <c r="J35" s="732">
        <v>5</v>
      </c>
      <c r="K35" s="733">
        <v>0</v>
      </c>
      <c r="L35" s="773">
        <f>'Bienestar '!T71</f>
        <v>0.9508333333333332</v>
      </c>
      <c r="M35" s="726"/>
      <c r="N35" s="1"/>
    </row>
    <row r="36" spans="1:14" x14ac:dyDescent="0.25">
      <c r="A36" s="1"/>
      <c r="B36" s="421">
        <v>17</v>
      </c>
      <c r="C36" s="468" t="s">
        <v>2343</v>
      </c>
      <c r="D36" s="481" t="s">
        <v>2344</v>
      </c>
      <c r="E36" s="734" t="s">
        <v>2759</v>
      </c>
      <c r="F36" s="756"/>
      <c r="G36" s="731">
        <f>'G. Cultural '!A17</f>
        <v>3</v>
      </c>
      <c r="H36" s="731">
        <f>'G. Cultural '!N17</f>
        <v>9</v>
      </c>
      <c r="I36" s="731">
        <v>9</v>
      </c>
      <c r="J36" s="732">
        <v>0</v>
      </c>
      <c r="K36" s="733">
        <v>0</v>
      </c>
      <c r="L36" s="773">
        <f>'G. Cultural '!T17</f>
        <v>0.99666666666666659</v>
      </c>
      <c r="M36" s="726"/>
      <c r="N36" s="1"/>
    </row>
    <row r="37" spans="1:14" x14ac:dyDescent="0.25">
      <c r="A37" s="1"/>
      <c r="B37" s="409">
        <v>18</v>
      </c>
      <c r="C37" s="468" t="s">
        <v>2358</v>
      </c>
      <c r="D37" s="481" t="s">
        <v>2359</v>
      </c>
      <c r="E37" s="734" t="s">
        <v>2759</v>
      </c>
      <c r="F37" s="756"/>
      <c r="G37" s="731">
        <f>'Recursos Físicos '!A56</f>
        <v>6</v>
      </c>
      <c r="H37" s="731">
        <f>'Recursos Físicos '!N56</f>
        <v>24</v>
      </c>
      <c r="I37" s="731">
        <v>12</v>
      </c>
      <c r="J37" s="732">
        <v>12</v>
      </c>
      <c r="K37" s="733">
        <v>0</v>
      </c>
      <c r="L37" s="773">
        <f>'Recursos Físicos '!V56</f>
        <v>0.86608695652173917</v>
      </c>
      <c r="M37" s="726"/>
      <c r="N37" s="1"/>
    </row>
    <row r="38" spans="1:14" ht="78.75" customHeight="1" x14ac:dyDescent="0.25">
      <c r="A38" s="1"/>
      <c r="B38" s="409">
        <v>19</v>
      </c>
      <c r="C38" s="468" t="s">
        <v>2348</v>
      </c>
      <c r="D38" s="481" t="s">
        <v>2349</v>
      </c>
      <c r="E38" s="734" t="s">
        <v>2759</v>
      </c>
      <c r="F38" s="756"/>
      <c r="G38" s="731">
        <f>'Talento Humano '!A19</f>
        <v>4</v>
      </c>
      <c r="H38" s="731">
        <f>'Talento Humano '!N19</f>
        <v>12</v>
      </c>
      <c r="I38" s="731">
        <v>4</v>
      </c>
      <c r="J38" s="732">
        <v>6</v>
      </c>
      <c r="K38" s="733">
        <v>2</v>
      </c>
      <c r="L38" s="773">
        <f>'Talento Humano '!T19</f>
        <v>0.89999999999999991</v>
      </c>
      <c r="M38" s="730" t="s">
        <v>3036</v>
      </c>
      <c r="N38" s="1"/>
    </row>
    <row r="39" spans="1:14" x14ac:dyDescent="0.25">
      <c r="A39" s="1"/>
      <c r="B39" s="421">
        <v>20</v>
      </c>
      <c r="C39" s="468" t="s">
        <v>2355</v>
      </c>
      <c r="D39" s="481" t="s">
        <v>2378</v>
      </c>
      <c r="E39" s="734" t="s">
        <v>2759</v>
      </c>
      <c r="F39" s="756"/>
      <c r="G39" s="731">
        <f>'Comunicación I'!A43</f>
        <v>3</v>
      </c>
      <c r="H39" s="731">
        <f>'Comunicación I'!N43</f>
        <v>16</v>
      </c>
      <c r="I39" s="731">
        <v>15</v>
      </c>
      <c r="J39" s="732">
        <v>1</v>
      </c>
      <c r="K39" s="733">
        <v>0</v>
      </c>
      <c r="L39" s="773">
        <f>'Comunicación I'!T43</f>
        <v>0.96250000000000002</v>
      </c>
      <c r="M39" s="726"/>
      <c r="N39" s="1"/>
    </row>
    <row r="40" spans="1:14" x14ac:dyDescent="0.25">
      <c r="A40" s="1"/>
      <c r="B40" s="409">
        <v>21</v>
      </c>
      <c r="C40" s="468" t="s">
        <v>2357</v>
      </c>
      <c r="D40" s="481" t="s">
        <v>2379</v>
      </c>
      <c r="E40" s="734" t="s">
        <v>2759</v>
      </c>
      <c r="F40" s="734"/>
      <c r="G40" s="731">
        <f>'G. Documental '!A25</f>
        <v>4</v>
      </c>
      <c r="H40" s="734">
        <f>'G. Documental '!N25</f>
        <v>12</v>
      </c>
      <c r="I40" s="731">
        <v>7</v>
      </c>
      <c r="J40" s="735">
        <v>5</v>
      </c>
      <c r="K40" s="736">
        <v>0</v>
      </c>
      <c r="L40" s="773">
        <f>'G. Documental '!T25</f>
        <v>0.79999999999999993</v>
      </c>
      <c r="M40" s="726"/>
      <c r="N40" s="1"/>
    </row>
    <row r="41" spans="1:14" x14ac:dyDescent="0.25">
      <c r="A41" s="1"/>
      <c r="B41" s="409">
        <v>22</v>
      </c>
      <c r="C41" s="468" t="s">
        <v>2340</v>
      </c>
      <c r="D41" s="481" t="s">
        <v>2341</v>
      </c>
      <c r="E41" s="734" t="s">
        <v>2759</v>
      </c>
      <c r="F41" s="756"/>
      <c r="G41" s="731">
        <f>'R. Tecnológicos '!A26</f>
        <v>2</v>
      </c>
      <c r="H41" s="731">
        <f>'R. Tecnológicos '!N26</f>
        <v>16</v>
      </c>
      <c r="I41" s="731">
        <v>7</v>
      </c>
      <c r="J41" s="737">
        <v>9</v>
      </c>
      <c r="K41" s="738">
        <v>2</v>
      </c>
      <c r="L41" s="773">
        <f>'R. Tecnológicos '!T26</f>
        <v>0.84375</v>
      </c>
      <c r="M41" s="726"/>
      <c r="N41" s="1"/>
    </row>
    <row r="42" spans="1:14" ht="45" x14ac:dyDescent="0.25">
      <c r="A42" s="1"/>
      <c r="B42" s="421">
        <v>23</v>
      </c>
      <c r="C42" s="468" t="s">
        <v>2369</v>
      </c>
      <c r="D42" s="759" t="s">
        <v>2364</v>
      </c>
      <c r="E42" s="756" t="s">
        <v>2759</v>
      </c>
      <c r="F42" s="753"/>
      <c r="G42" s="757">
        <f>UISALUD!A45</f>
        <v>11</v>
      </c>
      <c r="H42" s="425">
        <f>UISALUD!N45</f>
        <v>34</v>
      </c>
      <c r="I42" s="701">
        <v>16</v>
      </c>
      <c r="J42" s="426">
        <v>16</v>
      </c>
      <c r="K42" s="427">
        <v>2</v>
      </c>
      <c r="L42" s="773">
        <f>UISALUD!T45</f>
        <v>0.85535312499999994</v>
      </c>
      <c r="M42" s="730" t="s">
        <v>3036</v>
      </c>
      <c r="N42" s="1"/>
    </row>
    <row r="43" spans="1:14" x14ac:dyDescent="0.25">
      <c r="A43" s="1"/>
      <c r="B43" s="1"/>
      <c r="C43" s="1"/>
      <c r="D43" s="874" t="s">
        <v>2405</v>
      </c>
      <c r="E43" s="874"/>
      <c r="F43" s="874"/>
      <c r="G43" s="758">
        <f>SUM(G18:G42)</f>
        <v>108</v>
      </c>
      <c r="H43" s="469">
        <f>SUM(H18:H42)</f>
        <v>300</v>
      </c>
      <c r="I43" s="469">
        <f>SUM(I18:I42)</f>
        <v>222</v>
      </c>
      <c r="J43" s="469">
        <f t="shared" ref="J43:K43" si="0">SUM(J18:J42)</f>
        <v>72</v>
      </c>
      <c r="K43" s="469">
        <f t="shared" si="0"/>
        <v>8</v>
      </c>
      <c r="L43" s="725">
        <f>AVERAGE(L18:L42)</f>
        <v>0.92083585722912331</v>
      </c>
      <c r="M43" s="726"/>
      <c r="N43" s="1"/>
    </row>
    <row r="44" spans="1:14" x14ac:dyDescent="0.25">
      <c r="A44" s="1"/>
      <c r="B44" s="1"/>
      <c r="C44" s="1"/>
      <c r="D44" s="875" t="s">
        <v>2406</v>
      </c>
      <c r="E44" s="875"/>
      <c r="F44" s="875"/>
      <c r="G44" s="760">
        <v>110</v>
      </c>
      <c r="H44" s="761">
        <v>268</v>
      </c>
      <c r="I44" s="761">
        <f>H44-(J44+K44)</f>
        <v>207</v>
      </c>
      <c r="J44" s="761">
        <v>53</v>
      </c>
      <c r="K44" s="761">
        <v>8</v>
      </c>
      <c r="L44" s="762">
        <v>0.92</v>
      </c>
      <c r="M44" s="726"/>
      <c r="N44" s="1"/>
    </row>
    <row r="45" spans="1:14" x14ac:dyDescent="0.25">
      <c r="A45" s="1"/>
      <c r="B45" s="1"/>
      <c r="C45" s="1"/>
      <c r="D45" s="1"/>
      <c r="E45" s="420"/>
      <c r="F45" s="420"/>
      <c r="G45" s="420"/>
      <c r="H45" s="420"/>
      <c r="I45" s="420"/>
      <c r="J45" s="420"/>
      <c r="K45" s="420"/>
      <c r="L45" s="420"/>
      <c r="M45" s="1"/>
      <c r="N45" s="1"/>
    </row>
    <row r="46" spans="1:14" x14ac:dyDescent="0.25">
      <c r="A46" s="1"/>
      <c r="B46" s="1"/>
      <c r="C46" s="1"/>
      <c r="D46" s="1"/>
      <c r="E46" s="420"/>
      <c r="F46" s="420"/>
      <c r="G46" s="420"/>
      <c r="H46" s="420"/>
      <c r="I46" s="420"/>
      <c r="J46" s="420"/>
      <c r="K46" s="420"/>
      <c r="L46" s="420"/>
      <c r="M46" s="1"/>
      <c r="N46" s="1"/>
    </row>
  </sheetData>
  <sheetProtection algorithmName="SHA-512" hashValue="1iW+PHALwERp5n3JQcM4KX3JYoCwUvAaEfZMoQ6f05mHewENlbWWBP+L+1wg4lufE4oa3cQ/ko1yEmre0qKPJQ==" saltValue="ulR8vLm1kgjb9WgtoYNTww==" spinCount="100000" sheet="1" objects="1" scenarios="1"/>
  <mergeCells count="16">
    <mergeCell ref="B1:M1"/>
    <mergeCell ref="B2:M2"/>
    <mergeCell ref="D43:F43"/>
    <mergeCell ref="D44:F44"/>
    <mergeCell ref="B16:B17"/>
    <mergeCell ref="C16:D17"/>
    <mergeCell ref="G16:G17"/>
    <mergeCell ref="H16:H17"/>
    <mergeCell ref="B13:L13"/>
    <mergeCell ref="B15:M15"/>
    <mergeCell ref="E16:F16"/>
    <mergeCell ref="I16:I17"/>
    <mergeCell ref="J16:J17"/>
    <mergeCell ref="K16:K17"/>
    <mergeCell ref="L16:L17"/>
    <mergeCell ref="M16:M17"/>
  </mergeCells>
  <conditionalFormatting sqref="L18">
    <cfRule type="cellIs" dxfId="18" priority="7" operator="between">
      <formula>0</formula>
      <formula>0.19</formula>
    </cfRule>
  </conditionalFormatting>
  <conditionalFormatting sqref="L18:L42">
    <cfRule type="cellIs" dxfId="17" priority="2" operator="between">
      <formula>0.8</formula>
      <formula>1</formula>
    </cfRule>
    <cfRule type="cellIs" dxfId="16" priority="3" operator="between">
      <formula>0.6</formula>
      <formula>0.79</formula>
    </cfRule>
    <cfRule type="cellIs" dxfId="15" priority="4" operator="between">
      <formula>0.4</formula>
      <formula>0.59</formula>
    </cfRule>
    <cfRule type="cellIs" dxfId="14" priority="5" operator="between">
      <formula>0.2</formula>
      <formula>0.39</formula>
    </cfRule>
    <cfRule type="cellIs" dxfId="13" priority="6" operator="between">
      <formula>0</formula>
      <formula>0.19</formula>
    </cfRule>
  </conditionalFormatting>
  <conditionalFormatting sqref="K18:K42">
    <cfRule type="cellIs" dxfId="12" priority="1" operator="greaterThan">
      <formula>0</formula>
    </cfRule>
  </conditionalFormatting>
  <hyperlinks>
    <hyperlink ref="D21" location="'G. Calidad Acad.'!A1" display="Gestión de la Calidad Académica"/>
    <hyperlink ref="D18" location="'Dirección Institucional '!A1" display="Dirección Institucional "/>
    <hyperlink ref="D19" location="'Planeación '!A1" display="Planeación Institucional"/>
    <hyperlink ref="D20" location="'Seguimiento Institucional '!A1" display="Seguimiento Institucional"/>
    <hyperlink ref="D22" location="'Formación '!A1" display="Formación"/>
    <hyperlink ref="D23" location="'Investigación '!A1" display="Investigación"/>
    <hyperlink ref="D24" location="'Extensión '!A1" display="Extensión"/>
    <hyperlink ref="D25" location="'Consultorio Jurídico '!A1" display="Consultorio Jurídico"/>
    <hyperlink ref="D26" location="'Instituto de Lenguas '!A1" display="Instituto de Lenguas "/>
    <hyperlink ref="D27" location="Admisiones!A1" display="Admisiones y Registro Académico"/>
    <hyperlink ref="D28" location="'Contratación '!A1" display="Contratación"/>
    <hyperlink ref="D29" location="'Jurídico '!A1" display="Jurídico"/>
    <hyperlink ref="D30" location="'R. Exteriores'!A1" display="Relaciones Exteriores"/>
    <hyperlink ref="D31" location="Biblioteca!A1" display="Biblioteca"/>
    <hyperlink ref="D32" location="'Financiero '!A1" display="Financiero"/>
    <hyperlink ref="D33" location="'Publicaciones '!A1" display="Publicaciones"/>
    <hyperlink ref="D34" location="'Sistemas I y T'!A1" display="Servicios Informáticos y de Telecomunicaciones"/>
    <hyperlink ref="D35" location="'Bienestar '!A1" display="Bienestar Estudiantil"/>
    <hyperlink ref="D36" location="'G. Cultural '!A1" display="Gestión Cultural"/>
    <hyperlink ref="D37" location="'Recursos Físicos '!A1" display="Recursos Físicos"/>
    <hyperlink ref="D38" location="'Talento Humano '!A1" display="Talento Humano"/>
    <hyperlink ref="D39" location="'Comunicación I'!A1" display="Comunicación Institucional"/>
    <hyperlink ref="D40" location="'G. Documental '!A1" display="Gestión Documental"/>
    <hyperlink ref="D41" location="'R. Tecnológicos '!A1" display="Recursos Tecnológicos"/>
    <hyperlink ref="D42" location="UISALUD!A1" display="UISALUD"/>
  </hyperlinks>
  <pageMargins left="0.7" right="0.7" top="0.75" bottom="0.75" header="0.3" footer="0.3"/>
  <pageSetup scale="50" fitToHeight="0"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5"/>
  <sheetViews>
    <sheetView showGridLines="0" zoomScaleNormal="100" workbookViewId="0"/>
  </sheetViews>
  <sheetFormatPr baseColWidth="10" defaultRowHeight="15" x14ac:dyDescent="0.25"/>
  <cols>
    <col min="1" max="1" width="3.28515625" style="5" customWidth="1"/>
    <col min="2" max="2" width="6.140625" style="5" customWidth="1"/>
    <col min="3" max="3" width="4.140625" style="5" bestFit="1" customWidth="1"/>
    <col min="4" max="4" width="50.28515625" style="5" customWidth="1"/>
    <col min="5" max="5" width="12.7109375" style="442" customWidth="1"/>
    <col min="6" max="6" width="13.42578125" style="442" bestFit="1" customWidth="1"/>
    <col min="7" max="8" width="13" style="442" bestFit="1" customWidth="1"/>
    <col min="9" max="9" width="55.7109375" style="442" customWidth="1"/>
    <col min="10" max="10" width="3.28515625" style="5" customWidth="1"/>
    <col min="11" max="16384" width="11.42578125" style="5"/>
  </cols>
  <sheetData>
    <row r="1" spans="1:14" ht="44.25" customHeight="1" x14ac:dyDescent="0.25">
      <c r="A1" s="1"/>
      <c r="B1" s="855" t="str">
        <f>Contenido!$B$1</f>
        <v xml:space="preserve">INFORME DE SEGUIMIENTO 
ADMINISTRACIÓN DE RIESGOS </v>
      </c>
      <c r="C1" s="855"/>
      <c r="D1" s="855"/>
      <c r="E1" s="855"/>
      <c r="F1" s="855"/>
      <c r="G1" s="855"/>
      <c r="H1" s="855"/>
      <c r="I1" s="855"/>
      <c r="J1" s="1"/>
    </row>
    <row r="2" spans="1:14" ht="39.75" customHeight="1" x14ac:dyDescent="0.25">
      <c r="A2" s="1"/>
      <c r="B2" s="873" t="str">
        <f>Contenido!$B$2</f>
        <v xml:space="preserve">JUNIO 2018 - JUNIO 2019 </v>
      </c>
      <c r="C2" s="873"/>
      <c r="D2" s="873"/>
      <c r="E2" s="873"/>
      <c r="F2" s="873"/>
      <c r="G2" s="873"/>
      <c r="H2" s="873"/>
      <c r="I2" s="873"/>
      <c r="J2" s="1"/>
    </row>
    <row r="3" spans="1:14" x14ac:dyDescent="0.25">
      <c r="A3" s="1"/>
      <c r="B3" s="1"/>
      <c r="C3" s="1"/>
      <c r="D3" s="1"/>
      <c r="E3" s="1"/>
      <c r="F3" s="1"/>
      <c r="G3" s="1"/>
      <c r="H3" s="1"/>
      <c r="I3" s="1"/>
      <c r="J3" s="1"/>
    </row>
    <row r="4" spans="1:14" x14ac:dyDescent="0.25">
      <c r="A4" s="1"/>
      <c r="B4" s="1"/>
      <c r="C4" s="1"/>
      <c r="D4" s="1"/>
      <c r="E4" s="420"/>
      <c r="F4" s="420"/>
      <c r="G4" s="420"/>
      <c r="H4" s="420"/>
      <c r="I4" s="420"/>
      <c r="J4" s="1"/>
    </row>
    <row r="5" spans="1:14" x14ac:dyDescent="0.25">
      <c r="A5" s="1"/>
      <c r="B5" s="1"/>
      <c r="C5" s="1"/>
      <c r="D5" s="1"/>
      <c r="E5" s="420"/>
      <c r="F5" s="420"/>
      <c r="G5" s="420"/>
      <c r="H5" s="420"/>
      <c r="I5" s="420"/>
      <c r="J5" s="1"/>
    </row>
    <row r="6" spans="1:14" x14ac:dyDescent="0.25">
      <c r="A6" s="1"/>
      <c r="B6" s="1"/>
      <c r="C6" s="1"/>
      <c r="D6" s="1"/>
      <c r="E6" s="420"/>
      <c r="F6" s="420"/>
      <c r="G6" s="420"/>
      <c r="H6" s="420"/>
      <c r="I6" s="420"/>
      <c r="J6" s="1"/>
    </row>
    <row r="7" spans="1:14" x14ac:dyDescent="0.25">
      <c r="A7" s="1"/>
      <c r="B7" s="1"/>
      <c r="C7" s="1"/>
      <c r="D7" s="1"/>
      <c r="E7" s="420"/>
      <c r="F7" s="420"/>
      <c r="G7" s="420"/>
      <c r="H7" s="420"/>
      <c r="I7" s="420"/>
      <c r="J7" s="1"/>
    </row>
    <row r="8" spans="1:14" ht="5.25" customHeight="1" x14ac:dyDescent="0.25">
      <c r="A8" s="1"/>
      <c r="B8" s="1"/>
      <c r="C8" s="1"/>
      <c r="D8" s="1"/>
      <c r="E8" s="420"/>
      <c r="F8" s="420"/>
      <c r="G8" s="420"/>
      <c r="H8" s="420"/>
      <c r="I8" s="420"/>
      <c r="J8" s="1"/>
    </row>
    <row r="9" spans="1:14" x14ac:dyDescent="0.25">
      <c r="A9" s="1"/>
      <c r="B9" s="1"/>
      <c r="C9" s="1"/>
      <c r="D9" s="1"/>
      <c r="E9" s="420"/>
      <c r="F9" s="420"/>
      <c r="G9" s="420"/>
      <c r="H9" s="420"/>
      <c r="I9" s="420"/>
      <c r="J9" s="1"/>
    </row>
    <row r="10" spans="1:14" x14ac:dyDescent="0.25">
      <c r="A10" s="1"/>
      <c r="B10" s="1"/>
      <c r="C10" s="1"/>
      <c r="D10" s="1"/>
      <c r="E10" s="420"/>
      <c r="F10" s="420"/>
      <c r="G10" s="420"/>
      <c r="H10" s="420"/>
      <c r="I10" s="420"/>
      <c r="J10" s="1"/>
    </row>
    <row r="11" spans="1:14" x14ac:dyDescent="0.25">
      <c r="A11" s="1"/>
      <c r="B11" s="1"/>
      <c r="C11" s="1"/>
      <c r="D11" s="1"/>
      <c r="E11" s="420"/>
      <c r="F11" s="420"/>
      <c r="G11" s="420"/>
      <c r="H11" s="420"/>
      <c r="I11" s="420"/>
      <c r="J11" s="1"/>
    </row>
    <row r="12" spans="1:14" ht="4.5" customHeight="1" x14ac:dyDescent="0.25">
      <c r="A12" s="1"/>
      <c r="B12" s="1"/>
      <c r="C12" s="1"/>
      <c r="D12" s="1"/>
      <c r="E12" s="420"/>
      <c r="F12" s="420"/>
      <c r="G12" s="420"/>
      <c r="H12" s="420"/>
      <c r="I12" s="420"/>
      <c r="J12" s="1"/>
    </row>
    <row r="13" spans="1:14" ht="4.5" customHeight="1" x14ac:dyDescent="0.25">
      <c r="A13" s="1"/>
      <c r="B13" s="1"/>
      <c r="C13" s="1"/>
      <c r="D13" s="1"/>
      <c r="E13" s="420"/>
      <c r="F13" s="420"/>
      <c r="G13" s="420"/>
      <c r="H13" s="420"/>
      <c r="I13" s="420"/>
      <c r="J13" s="1"/>
    </row>
    <row r="14" spans="1:14" x14ac:dyDescent="0.25">
      <c r="A14" s="1"/>
      <c r="B14" s="892" t="s">
        <v>2404</v>
      </c>
      <c r="C14" s="892"/>
      <c r="D14" s="892"/>
      <c r="E14" s="892"/>
      <c r="F14" s="892"/>
      <c r="G14" s="892"/>
      <c r="H14" s="892"/>
      <c r="I14" s="892"/>
      <c r="J14" s="1"/>
    </row>
    <row r="15" spans="1:14" ht="52.5" customHeight="1" x14ac:dyDescent="0.25">
      <c r="A15" s="1"/>
      <c r="B15" s="410" t="s">
        <v>2380</v>
      </c>
      <c r="C15" s="892" t="s">
        <v>3042</v>
      </c>
      <c r="D15" s="892"/>
      <c r="E15" s="893" t="s">
        <v>3043</v>
      </c>
      <c r="F15" s="893"/>
      <c r="G15" s="894" t="s">
        <v>3044</v>
      </c>
      <c r="H15" s="895"/>
      <c r="I15" s="423" t="s">
        <v>3041</v>
      </c>
      <c r="J15" s="1"/>
      <c r="M15" s="495"/>
      <c r="N15" s="495"/>
    </row>
    <row r="16" spans="1:14" ht="15.75" customHeight="1" x14ac:dyDescent="0.25">
      <c r="A16" s="1"/>
      <c r="B16" s="421">
        <v>1</v>
      </c>
      <c r="C16" s="422" t="s">
        <v>2365</v>
      </c>
      <c r="D16" s="480" t="s">
        <v>1926</v>
      </c>
      <c r="E16" s="890">
        <v>1</v>
      </c>
      <c r="F16" s="891"/>
      <c r="G16" s="890">
        <f>'Consolidado Seguimiento'!L18</f>
        <v>1</v>
      </c>
      <c r="H16" s="891"/>
      <c r="I16" s="887" t="s">
        <v>2818</v>
      </c>
      <c r="J16" s="1"/>
      <c r="M16" s="495"/>
      <c r="N16" s="495"/>
    </row>
    <row r="17" spans="1:14" x14ac:dyDescent="0.25">
      <c r="A17" s="1"/>
      <c r="B17" s="409">
        <v>2</v>
      </c>
      <c r="C17" s="700" t="s">
        <v>2338</v>
      </c>
      <c r="D17" s="481" t="s">
        <v>2339</v>
      </c>
      <c r="E17" s="890">
        <v>1</v>
      </c>
      <c r="F17" s="891"/>
      <c r="G17" s="890">
        <f>'Consolidado Seguimiento'!L19</f>
        <v>1</v>
      </c>
      <c r="H17" s="891"/>
      <c r="I17" s="888"/>
      <c r="J17" s="1"/>
      <c r="M17" s="495"/>
      <c r="N17" s="495"/>
    </row>
    <row r="18" spans="1:14" x14ac:dyDescent="0.25">
      <c r="A18" s="1"/>
      <c r="B18" s="409">
        <v>3</v>
      </c>
      <c r="C18" s="700" t="s">
        <v>2366</v>
      </c>
      <c r="D18" s="481" t="s">
        <v>2370</v>
      </c>
      <c r="E18" s="890">
        <v>0.94</v>
      </c>
      <c r="F18" s="891"/>
      <c r="G18" s="890">
        <f>'Consolidado Seguimiento'!L20</f>
        <v>0.94444444444444442</v>
      </c>
      <c r="H18" s="891"/>
      <c r="I18" s="888"/>
      <c r="J18" s="1"/>
      <c r="M18" s="495"/>
      <c r="N18" s="495"/>
    </row>
    <row r="19" spans="1:14" x14ac:dyDescent="0.25">
      <c r="A19" s="1"/>
      <c r="B19" s="421">
        <v>4</v>
      </c>
      <c r="C19" s="700" t="s">
        <v>2352</v>
      </c>
      <c r="D19" s="481" t="s">
        <v>2371</v>
      </c>
      <c r="E19" s="890">
        <v>0.82</v>
      </c>
      <c r="F19" s="891"/>
      <c r="G19" s="890">
        <f>'Consolidado Seguimiento'!L21</f>
        <v>0.74416666666666664</v>
      </c>
      <c r="H19" s="891"/>
      <c r="I19" s="888"/>
      <c r="J19" s="1"/>
      <c r="M19" s="495"/>
      <c r="N19" s="495"/>
    </row>
    <row r="20" spans="1:14" x14ac:dyDescent="0.25">
      <c r="A20" s="1"/>
      <c r="B20" s="409">
        <v>5</v>
      </c>
      <c r="C20" s="700" t="s">
        <v>2350</v>
      </c>
      <c r="D20" s="481" t="s">
        <v>2351</v>
      </c>
      <c r="E20" s="890">
        <v>0.99</v>
      </c>
      <c r="F20" s="891"/>
      <c r="G20" s="890">
        <f>'Consolidado Seguimiento'!L22</f>
        <v>0.95209523809523822</v>
      </c>
      <c r="H20" s="891"/>
      <c r="I20" s="888"/>
      <c r="J20" s="1"/>
    </row>
    <row r="21" spans="1:14" x14ac:dyDescent="0.25">
      <c r="A21" s="1"/>
      <c r="B21" s="409">
        <v>6</v>
      </c>
      <c r="C21" s="700" t="s">
        <v>2337</v>
      </c>
      <c r="D21" s="481" t="s">
        <v>2372</v>
      </c>
      <c r="E21" s="890">
        <v>0.95</v>
      </c>
      <c r="F21" s="891"/>
      <c r="G21" s="890">
        <f>'Consolidado Seguimiento'!L23</f>
        <v>1</v>
      </c>
      <c r="H21" s="891"/>
      <c r="I21" s="888"/>
      <c r="J21" s="1"/>
    </row>
    <row r="22" spans="1:14" x14ac:dyDescent="0.25">
      <c r="A22" s="1"/>
      <c r="B22" s="421">
        <v>7</v>
      </c>
      <c r="C22" s="700" t="s">
        <v>2336</v>
      </c>
      <c r="D22" s="481" t="s">
        <v>2373</v>
      </c>
      <c r="E22" s="890">
        <v>1</v>
      </c>
      <c r="F22" s="891"/>
      <c r="G22" s="890">
        <f>'Consolidado Seguimiento'!L24</f>
        <v>1</v>
      </c>
      <c r="H22" s="891"/>
      <c r="I22" s="888"/>
      <c r="J22" s="1"/>
    </row>
    <row r="23" spans="1:14" x14ac:dyDescent="0.25">
      <c r="A23" s="1"/>
      <c r="B23" s="409">
        <v>7.1</v>
      </c>
      <c r="C23" s="700" t="s">
        <v>2367</v>
      </c>
      <c r="D23" s="481" t="s">
        <v>2368</v>
      </c>
      <c r="E23" s="890">
        <v>1</v>
      </c>
      <c r="F23" s="891"/>
      <c r="G23" s="890">
        <f>'Consolidado Seguimiento'!L25</f>
        <v>1</v>
      </c>
      <c r="H23" s="891"/>
      <c r="I23" s="888"/>
      <c r="J23" s="1"/>
    </row>
    <row r="24" spans="1:14" x14ac:dyDescent="0.25">
      <c r="A24" s="1"/>
      <c r="B24" s="409">
        <v>7.2</v>
      </c>
      <c r="C24" s="700" t="s">
        <v>2335</v>
      </c>
      <c r="D24" s="481" t="s">
        <v>2374</v>
      </c>
      <c r="E24" s="890">
        <v>1</v>
      </c>
      <c r="F24" s="891"/>
      <c r="G24" s="890">
        <f>'Consolidado Seguimiento'!L26</f>
        <v>0.97499999999999998</v>
      </c>
      <c r="H24" s="891"/>
      <c r="I24" s="888"/>
      <c r="J24" s="1"/>
    </row>
    <row r="25" spans="1:14" x14ac:dyDescent="0.25">
      <c r="A25" s="1"/>
      <c r="B25" s="421">
        <v>8</v>
      </c>
      <c r="C25" s="700" t="s">
        <v>2342</v>
      </c>
      <c r="D25" s="481" t="s">
        <v>2375</v>
      </c>
      <c r="E25" s="890">
        <v>1</v>
      </c>
      <c r="F25" s="891"/>
      <c r="G25" s="890">
        <f>'Consolidado Seguimiento'!L27</f>
        <v>1</v>
      </c>
      <c r="H25" s="891"/>
      <c r="I25" s="888"/>
      <c r="J25" s="1"/>
    </row>
    <row r="26" spans="1:14" x14ac:dyDescent="0.25">
      <c r="A26" s="1"/>
      <c r="B26" s="409">
        <v>9</v>
      </c>
      <c r="C26" s="700" t="s">
        <v>2333</v>
      </c>
      <c r="D26" s="481" t="s">
        <v>2334</v>
      </c>
      <c r="E26" s="890">
        <v>0.66</v>
      </c>
      <c r="F26" s="891"/>
      <c r="G26" s="890">
        <f>'Consolidado Seguimiento'!L28</f>
        <v>0.96</v>
      </c>
      <c r="H26" s="891"/>
      <c r="I26" s="888"/>
      <c r="J26" s="1"/>
    </row>
    <row r="27" spans="1:14" x14ac:dyDescent="0.25">
      <c r="A27" s="1"/>
      <c r="B27" s="409">
        <v>10</v>
      </c>
      <c r="C27" s="700" t="s">
        <v>2346</v>
      </c>
      <c r="D27" s="481" t="s">
        <v>2347</v>
      </c>
      <c r="E27" s="890">
        <v>1</v>
      </c>
      <c r="F27" s="891"/>
      <c r="G27" s="890">
        <f>'Consolidado Seguimiento'!L29</f>
        <v>1</v>
      </c>
      <c r="H27" s="891"/>
      <c r="I27" s="888"/>
      <c r="J27" s="1"/>
    </row>
    <row r="28" spans="1:14" x14ac:dyDescent="0.25">
      <c r="A28" s="1"/>
      <c r="B28" s="421">
        <v>11</v>
      </c>
      <c r="C28" s="700" t="s">
        <v>2360</v>
      </c>
      <c r="D28" s="481" t="s">
        <v>2361</v>
      </c>
      <c r="E28" s="890">
        <v>0.84</v>
      </c>
      <c r="F28" s="891"/>
      <c r="G28" s="890">
        <f>'Consolidado Seguimiento'!L30</f>
        <v>0.92</v>
      </c>
      <c r="H28" s="891"/>
      <c r="I28" s="888"/>
      <c r="J28" s="1"/>
    </row>
    <row r="29" spans="1:14" x14ac:dyDescent="0.25">
      <c r="A29" s="1"/>
      <c r="B29" s="409">
        <v>12</v>
      </c>
      <c r="C29" s="700" t="s">
        <v>2332</v>
      </c>
      <c r="D29" s="481" t="s">
        <v>414</v>
      </c>
      <c r="E29" s="890">
        <v>1</v>
      </c>
      <c r="F29" s="891"/>
      <c r="G29" s="890">
        <f>'Consolidado Seguimiento'!L31</f>
        <v>1</v>
      </c>
      <c r="H29" s="891"/>
      <c r="I29" s="888"/>
      <c r="J29" s="1"/>
    </row>
    <row r="30" spans="1:14" x14ac:dyDescent="0.25">
      <c r="A30" s="1"/>
      <c r="B30" s="409">
        <v>13</v>
      </c>
      <c r="C30" s="700" t="s">
        <v>2356</v>
      </c>
      <c r="D30" s="481" t="s">
        <v>2376</v>
      </c>
      <c r="E30" s="890">
        <v>0.78</v>
      </c>
      <c r="F30" s="891"/>
      <c r="G30" s="890">
        <f>'Consolidado Seguimiento'!L32</f>
        <v>1</v>
      </c>
      <c r="H30" s="891"/>
      <c r="I30" s="888"/>
      <c r="J30" s="1"/>
    </row>
    <row r="31" spans="1:14" x14ac:dyDescent="0.25">
      <c r="A31" s="1"/>
      <c r="B31" s="421">
        <v>14</v>
      </c>
      <c r="C31" s="700" t="s">
        <v>2362</v>
      </c>
      <c r="D31" s="481" t="s">
        <v>2363</v>
      </c>
      <c r="E31" s="890">
        <v>0.95</v>
      </c>
      <c r="F31" s="891"/>
      <c r="G31" s="890">
        <f>'Consolidado Seguimiento'!L33</f>
        <v>0.65</v>
      </c>
      <c r="H31" s="891"/>
      <c r="I31" s="888"/>
      <c r="J31" s="1"/>
    </row>
    <row r="32" spans="1:14" x14ac:dyDescent="0.25">
      <c r="A32" s="1"/>
      <c r="B32" s="409">
        <v>15</v>
      </c>
      <c r="C32" s="700" t="s">
        <v>2345</v>
      </c>
      <c r="D32" s="481" t="s">
        <v>2377</v>
      </c>
      <c r="E32" s="890">
        <v>0.88</v>
      </c>
      <c r="F32" s="891"/>
      <c r="G32" s="890">
        <f>'Consolidado Seguimiento'!L34</f>
        <v>0.7</v>
      </c>
      <c r="H32" s="891"/>
      <c r="I32" s="888"/>
      <c r="J32" s="1"/>
    </row>
    <row r="33" spans="1:10" x14ac:dyDescent="0.25">
      <c r="A33" s="1"/>
      <c r="B33" s="409">
        <v>16</v>
      </c>
      <c r="C33" s="700" t="s">
        <v>2353</v>
      </c>
      <c r="D33" s="481" t="s">
        <v>2354</v>
      </c>
      <c r="E33" s="890">
        <v>0.97</v>
      </c>
      <c r="F33" s="891"/>
      <c r="G33" s="890">
        <f>'Consolidado Seguimiento'!L35</f>
        <v>0.9508333333333332</v>
      </c>
      <c r="H33" s="891"/>
      <c r="I33" s="888"/>
      <c r="J33" s="1"/>
    </row>
    <row r="34" spans="1:10" x14ac:dyDescent="0.25">
      <c r="A34" s="1"/>
      <c r="B34" s="421">
        <v>17</v>
      </c>
      <c r="C34" s="700" t="s">
        <v>2343</v>
      </c>
      <c r="D34" s="481" t="s">
        <v>2344</v>
      </c>
      <c r="E34" s="890">
        <v>0.72</v>
      </c>
      <c r="F34" s="891"/>
      <c r="G34" s="890">
        <f>'Consolidado Seguimiento'!L36</f>
        <v>0.99666666666666659</v>
      </c>
      <c r="H34" s="891"/>
      <c r="I34" s="888"/>
      <c r="J34" s="1"/>
    </row>
    <row r="35" spans="1:10" x14ac:dyDescent="0.25">
      <c r="A35" s="1"/>
      <c r="B35" s="409">
        <v>18</v>
      </c>
      <c r="C35" s="700" t="s">
        <v>2358</v>
      </c>
      <c r="D35" s="481" t="s">
        <v>2359</v>
      </c>
      <c r="E35" s="890">
        <v>0.87</v>
      </c>
      <c r="F35" s="891"/>
      <c r="G35" s="890">
        <f>'Consolidado Seguimiento'!L37</f>
        <v>0.86608695652173917</v>
      </c>
      <c r="H35" s="891"/>
      <c r="I35" s="888"/>
      <c r="J35" s="1"/>
    </row>
    <row r="36" spans="1:10" x14ac:dyDescent="0.25">
      <c r="A36" s="1"/>
      <c r="B36" s="409">
        <v>19</v>
      </c>
      <c r="C36" s="700" t="s">
        <v>2348</v>
      </c>
      <c r="D36" s="481" t="s">
        <v>2349</v>
      </c>
      <c r="E36" s="890">
        <v>1</v>
      </c>
      <c r="F36" s="891"/>
      <c r="G36" s="890">
        <f>'Consolidado Seguimiento'!L38</f>
        <v>0.89999999999999991</v>
      </c>
      <c r="H36" s="891"/>
      <c r="I36" s="888"/>
      <c r="J36" s="1"/>
    </row>
    <row r="37" spans="1:10" x14ac:dyDescent="0.25">
      <c r="A37" s="1"/>
      <c r="B37" s="421">
        <v>20</v>
      </c>
      <c r="C37" s="700" t="s">
        <v>2355</v>
      </c>
      <c r="D37" s="481" t="s">
        <v>2378</v>
      </c>
      <c r="E37" s="890">
        <v>0.98</v>
      </c>
      <c r="F37" s="891"/>
      <c r="G37" s="890">
        <f>'Consolidado Seguimiento'!L39</f>
        <v>0.96250000000000002</v>
      </c>
      <c r="H37" s="891"/>
      <c r="I37" s="888"/>
      <c r="J37" s="1"/>
    </row>
    <row r="38" spans="1:10" x14ac:dyDescent="0.25">
      <c r="A38" s="1"/>
      <c r="B38" s="409">
        <v>21</v>
      </c>
      <c r="C38" s="700" t="s">
        <v>2357</v>
      </c>
      <c r="D38" s="481" t="s">
        <v>2379</v>
      </c>
      <c r="E38" s="890">
        <v>0.95</v>
      </c>
      <c r="F38" s="891"/>
      <c r="G38" s="890">
        <f>'Consolidado Seguimiento'!L40</f>
        <v>0.79999999999999993</v>
      </c>
      <c r="H38" s="891"/>
      <c r="I38" s="888"/>
      <c r="J38" s="1"/>
    </row>
    <row r="39" spans="1:10" x14ac:dyDescent="0.25">
      <c r="A39" s="1"/>
      <c r="B39" s="409">
        <v>22</v>
      </c>
      <c r="C39" s="700" t="s">
        <v>2340</v>
      </c>
      <c r="D39" s="481" t="s">
        <v>2341</v>
      </c>
      <c r="E39" s="890">
        <v>0.98</v>
      </c>
      <c r="F39" s="891"/>
      <c r="G39" s="890">
        <f>'Consolidado Seguimiento'!L41</f>
        <v>0.84375</v>
      </c>
      <c r="H39" s="891"/>
      <c r="I39" s="888"/>
      <c r="J39" s="1"/>
    </row>
    <row r="40" spans="1:10" x14ac:dyDescent="0.25">
      <c r="A40" s="1"/>
      <c r="B40" s="421">
        <v>23</v>
      </c>
      <c r="C40" s="700" t="s">
        <v>2369</v>
      </c>
      <c r="D40" s="481" t="s">
        <v>2364</v>
      </c>
      <c r="E40" s="890">
        <v>0.78</v>
      </c>
      <c r="F40" s="891"/>
      <c r="G40" s="890">
        <f>'Consolidado Seguimiento'!L42</f>
        <v>0.85535312499999994</v>
      </c>
      <c r="H40" s="891"/>
      <c r="I40" s="889"/>
      <c r="J40" s="1"/>
    </row>
    <row r="41" spans="1:10" x14ac:dyDescent="0.25">
      <c r="A41" s="1"/>
      <c r="B41" s="1"/>
      <c r="C41" s="1"/>
      <c r="D41" s="1"/>
      <c r="E41" s="896">
        <f>AVERAGE(E16:E40)</f>
        <v>0.9224</v>
      </c>
      <c r="F41" s="896"/>
      <c r="G41" s="897">
        <f>AVERAGE(G16:H40)</f>
        <v>0.92083585722912331</v>
      </c>
      <c r="H41" s="897"/>
      <c r="I41" s="727"/>
      <c r="J41" s="1"/>
    </row>
    <row r="42" spans="1:10" x14ac:dyDescent="0.25">
      <c r="A42" s="1"/>
      <c r="B42" s="1"/>
      <c r="C42" s="1"/>
      <c r="D42" s="1"/>
      <c r="E42" s="420"/>
      <c r="F42" s="420"/>
      <c r="G42" s="420"/>
      <c r="H42" s="420"/>
      <c r="I42" s="420"/>
      <c r="J42" s="1"/>
    </row>
    <row r="43" spans="1:10" x14ac:dyDescent="0.25">
      <c r="A43" s="1"/>
      <c r="B43" s="1"/>
      <c r="C43" s="1"/>
      <c r="D43" s="1"/>
      <c r="E43" s="420"/>
      <c r="F43" s="420"/>
      <c r="G43" s="420"/>
      <c r="H43" s="420"/>
      <c r="I43" s="420"/>
      <c r="J43" s="1"/>
    </row>
    <row r="44" spans="1:10" x14ac:dyDescent="0.25">
      <c r="A44" s="1"/>
      <c r="B44" s="1"/>
      <c r="C44" s="1"/>
      <c r="D44" s="1"/>
      <c r="E44" s="420"/>
      <c r="F44" s="420"/>
      <c r="G44" s="420"/>
      <c r="H44" s="420"/>
      <c r="I44" s="420"/>
      <c r="J44" s="1"/>
    </row>
    <row r="45" spans="1:10" x14ac:dyDescent="0.25">
      <c r="A45" s="1"/>
      <c r="B45" s="1"/>
      <c r="C45" s="1"/>
      <c r="D45" s="1"/>
      <c r="E45" s="420"/>
      <c r="F45" s="420"/>
      <c r="G45" s="420"/>
      <c r="H45" s="420"/>
      <c r="I45" s="420"/>
      <c r="J45" s="1"/>
    </row>
  </sheetData>
  <sheetProtection algorithmName="SHA-512" hashValue="eoW5YR0pODGg0fMxV5kVqkLKQJycRBex/TaZzjwSI54uPP89XYWxctppVDKPjuvSYzsS0CeY29L2ICcqpxIeLQ==" saltValue="Y5IzkdxKiW/udK/DHVRcvg==" spinCount="100000" sheet="1" objects="1" scenarios="1"/>
  <mergeCells count="59">
    <mergeCell ref="G39:H39"/>
    <mergeCell ref="G40:H40"/>
    <mergeCell ref="G41:H41"/>
    <mergeCell ref="G34:H34"/>
    <mergeCell ref="G35:H35"/>
    <mergeCell ref="G36:H36"/>
    <mergeCell ref="G37:H37"/>
    <mergeCell ref="G38:H38"/>
    <mergeCell ref="G29:H29"/>
    <mergeCell ref="G30:H30"/>
    <mergeCell ref="G31:H31"/>
    <mergeCell ref="G32:H32"/>
    <mergeCell ref="G33:H33"/>
    <mergeCell ref="E40:F40"/>
    <mergeCell ref="E41:F41"/>
    <mergeCell ref="G16:H16"/>
    <mergeCell ref="G17:H17"/>
    <mergeCell ref="G18:H18"/>
    <mergeCell ref="G19:H19"/>
    <mergeCell ref="G20:H20"/>
    <mergeCell ref="G21:H21"/>
    <mergeCell ref="G22:H22"/>
    <mergeCell ref="G23:H23"/>
    <mergeCell ref="G24:H24"/>
    <mergeCell ref="G25:H25"/>
    <mergeCell ref="G26:H26"/>
    <mergeCell ref="G27:H27"/>
    <mergeCell ref="G28:H28"/>
    <mergeCell ref="E35:F35"/>
    <mergeCell ref="E37:F37"/>
    <mergeCell ref="E38:F38"/>
    <mergeCell ref="E39:F39"/>
    <mergeCell ref="E30:F30"/>
    <mergeCell ref="E31:F31"/>
    <mergeCell ref="E32:F32"/>
    <mergeCell ref="E33:F33"/>
    <mergeCell ref="E34:F34"/>
    <mergeCell ref="B1:I1"/>
    <mergeCell ref="B2:I2"/>
    <mergeCell ref="B14:I14"/>
    <mergeCell ref="C15:D15"/>
    <mergeCell ref="E15:F15"/>
    <mergeCell ref="G15:H15"/>
    <mergeCell ref="I16:I40"/>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6:F36"/>
  </mergeCells>
  <conditionalFormatting sqref="G16:H16">
    <cfRule type="cellIs" dxfId="11" priority="12" operator="between">
      <formula>0</formula>
      <formula>0.19</formula>
    </cfRule>
  </conditionalFormatting>
  <conditionalFormatting sqref="G16:H40">
    <cfRule type="cellIs" dxfId="10" priority="7" operator="between">
      <formula>0.8</formula>
      <formula>1</formula>
    </cfRule>
    <cfRule type="cellIs" dxfId="9" priority="8" operator="between">
      <formula>0.6</formula>
      <formula>0.79</formula>
    </cfRule>
    <cfRule type="cellIs" dxfId="8" priority="9" operator="between">
      <formula>0.4</formula>
      <formula>0.59</formula>
    </cfRule>
    <cfRule type="cellIs" dxfId="7" priority="10" operator="between">
      <formula>0.2</formula>
      <formula>0.39</formula>
    </cfRule>
    <cfRule type="cellIs" dxfId="6" priority="11" operator="between">
      <formula>0</formula>
      <formula>0.19</formula>
    </cfRule>
  </conditionalFormatting>
  <conditionalFormatting sqref="E16:F16">
    <cfRule type="cellIs" dxfId="5" priority="6" operator="between">
      <formula>0</formula>
      <formula>0.19</formula>
    </cfRule>
  </conditionalFormatting>
  <conditionalFormatting sqref="E16:F40">
    <cfRule type="cellIs" dxfId="4" priority="1" operator="between">
      <formula>0.8</formula>
      <formula>1</formula>
    </cfRule>
    <cfRule type="cellIs" dxfId="3" priority="2" operator="between">
      <formula>0.6</formula>
      <formula>0.79</formula>
    </cfRule>
    <cfRule type="cellIs" dxfId="2" priority="3" operator="between">
      <formula>0.4</formula>
      <formula>0.59</formula>
    </cfRule>
    <cfRule type="cellIs" dxfId="1" priority="4" operator="between">
      <formula>0.2</formula>
      <formula>0.39</formula>
    </cfRule>
    <cfRule type="cellIs" dxfId="0" priority="5" operator="between">
      <formula>0</formula>
      <formula>0.19</formula>
    </cfRule>
  </conditionalFormatting>
  <hyperlinks>
    <hyperlink ref="D19" location="'G. Calidad Acad.'!A1" display="Gestión de la Calidad Académica"/>
    <hyperlink ref="D16" location="'Dirección Institucional '!A1" display="Dirección Institucional "/>
    <hyperlink ref="D17" location="'Planeación '!A1" display="Planeación Institucional"/>
    <hyperlink ref="D18" location="'Seguimiento Institucional '!A1" display="Seguimiento Institucional"/>
    <hyperlink ref="D20" location="'Formación '!A1" display="Formación"/>
    <hyperlink ref="D21" location="'Investigación '!A1" display="Investigación"/>
    <hyperlink ref="D22" location="'Extensión '!A1" display="Extensión"/>
    <hyperlink ref="D23" location="'Consultorio Jurídico '!A1" display="Consultorio Jurídico"/>
    <hyperlink ref="D24" location="'Instituto de Lenguas '!A1" display="Instituto de Lenguas "/>
    <hyperlink ref="D25" location="Admisiones!A1" display="Admisiones y Registro Académico"/>
    <hyperlink ref="D26" location="'Contratación '!A1" display="Contratación"/>
    <hyperlink ref="D27" location="'Jurídico '!A1" display="Jurídico"/>
    <hyperlink ref="D28" location="'R. Exteriores'!A1" display="Relaciones Exteriores"/>
    <hyperlink ref="D29" location="Biblioteca!A1" display="Biblioteca"/>
    <hyperlink ref="D30" location="'Financiero '!A1" display="Financiero"/>
    <hyperlink ref="D31" location="'Publicaciones '!A1" display="Publicaciones"/>
    <hyperlink ref="D32" location="'Sistemas I y T'!A1" display="Servicios Informáticos y de Telecomunicaciones"/>
    <hyperlink ref="D33" location="'Bienestar '!A1" display="Bienestar Estudiantil"/>
    <hyperlink ref="D34" location="'G. Cultural '!A1" display="Gestión Cultural"/>
    <hyperlink ref="D35" location="'Recursos Físicos '!A1" display="Recursos Físicos"/>
    <hyperlink ref="D36" location="'Talento Humano '!A1" display="Talento Humano"/>
    <hyperlink ref="D37" location="'Comunicación I'!A1" display="Comunicación Institucional"/>
    <hyperlink ref="D38" location="'G. Documental '!A1" display="Gestión Documental"/>
    <hyperlink ref="D39" location="'R. Tecnológicos '!A1" display="Recursos Tecnológicos"/>
    <hyperlink ref="D40" location="UISALUD!A1" display="UISALUD"/>
  </hyperlinks>
  <pageMargins left="0.7" right="0.7" top="0.75" bottom="0.75" header="0.3" footer="0.3"/>
  <pageSetup scale="69" fitToHeight="0" orientation="landscape" r:id="rId1"/>
  <rowBreaks count="1" manualBreakCount="1">
    <brk id="41" max="9" man="1"/>
  </rowBreaks>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42"/>
  <sheetViews>
    <sheetView showGridLines="0" zoomScaleNormal="100" workbookViewId="0">
      <selection activeCell="H16" sqref="H16:H40"/>
    </sheetView>
  </sheetViews>
  <sheetFormatPr baseColWidth="10" defaultRowHeight="15" x14ac:dyDescent="0.25"/>
  <cols>
    <col min="1" max="1" width="4.28515625" style="5" customWidth="1"/>
    <col min="2" max="2" width="6.140625" style="5" customWidth="1"/>
    <col min="3" max="3" width="4.140625" style="5" bestFit="1" customWidth="1"/>
    <col min="4" max="4" width="36.5703125" style="5" customWidth="1"/>
    <col min="5" max="5" width="12.7109375" style="442" customWidth="1"/>
    <col min="6" max="6" width="13.42578125" style="442" bestFit="1" customWidth="1"/>
    <col min="7" max="7" width="18.5703125" style="442" customWidth="1"/>
    <col min="8" max="8" width="40.5703125" style="442" customWidth="1"/>
    <col min="9" max="9" width="2.85546875" style="442" customWidth="1"/>
    <col min="10" max="10" width="11.42578125" style="5"/>
    <col min="11" max="11" width="44.28515625" style="5" customWidth="1"/>
    <col min="12" max="16384" width="11.42578125" style="5"/>
  </cols>
  <sheetData>
    <row r="1" spans="1:9" ht="51" customHeight="1" x14ac:dyDescent="0.25">
      <c r="A1" s="1"/>
      <c r="B1" s="855" t="str">
        <f>Contenido!$B$1</f>
        <v xml:space="preserve">INFORME DE SEGUIMIENTO 
ADMINISTRACIÓN DE RIESGOS </v>
      </c>
      <c r="C1" s="855"/>
      <c r="D1" s="855"/>
      <c r="E1" s="855"/>
      <c r="F1" s="855"/>
      <c r="G1" s="855"/>
      <c r="H1" s="855"/>
      <c r="I1" s="420"/>
    </row>
    <row r="2" spans="1:9" ht="33" customHeight="1" x14ac:dyDescent="0.25">
      <c r="A2" s="1"/>
      <c r="B2" s="873" t="str">
        <f>Contenido!$B$2</f>
        <v xml:space="preserve">JUNIO 2018 - JUNIO 2019 </v>
      </c>
      <c r="C2" s="873"/>
      <c r="D2" s="873"/>
      <c r="E2" s="873"/>
      <c r="F2" s="873"/>
      <c r="G2" s="873"/>
      <c r="H2" s="873"/>
      <c r="I2" s="420"/>
    </row>
    <row r="3" spans="1:9" ht="5.25" customHeight="1" x14ac:dyDescent="0.25">
      <c r="A3" s="1"/>
      <c r="B3" s="1"/>
      <c r="C3" s="1"/>
      <c r="D3" s="1"/>
      <c r="E3" s="420"/>
      <c r="F3" s="420"/>
      <c r="G3" s="420"/>
      <c r="H3" s="420"/>
      <c r="I3" s="420"/>
    </row>
    <row r="4" spans="1:9" ht="5.25" customHeight="1" x14ac:dyDescent="0.25">
      <c r="A4" s="1"/>
      <c r="B4" s="1"/>
      <c r="C4" s="1"/>
      <c r="D4" s="1"/>
      <c r="E4" s="420"/>
      <c r="F4" s="420"/>
      <c r="G4" s="420"/>
      <c r="H4" s="420"/>
      <c r="I4" s="420"/>
    </row>
    <row r="5" spans="1:9" x14ac:dyDescent="0.25">
      <c r="A5" s="1"/>
      <c r="B5" s="1"/>
      <c r="C5" s="1"/>
      <c r="D5" s="1"/>
      <c r="E5" s="420"/>
      <c r="F5" s="420"/>
      <c r="G5" s="420"/>
      <c r="H5" s="420"/>
      <c r="I5" s="420"/>
    </row>
    <row r="6" spans="1:9" x14ac:dyDescent="0.25">
      <c r="A6" s="1"/>
      <c r="B6" s="1"/>
      <c r="C6" s="1"/>
      <c r="D6" s="1"/>
      <c r="E6" s="420"/>
      <c r="F6" s="420"/>
      <c r="G6" s="420"/>
      <c r="H6" s="420"/>
      <c r="I6" s="420"/>
    </row>
    <row r="7" spans="1:9" x14ac:dyDescent="0.25">
      <c r="A7" s="1"/>
      <c r="B7" s="1"/>
      <c r="C7" s="1"/>
      <c r="D7" s="1"/>
      <c r="E7" s="420"/>
      <c r="F7" s="420"/>
      <c r="G7" s="420"/>
      <c r="H7" s="420"/>
      <c r="I7" s="420"/>
    </row>
    <row r="8" spans="1:9" x14ac:dyDescent="0.25">
      <c r="A8" s="1"/>
      <c r="B8" s="1"/>
      <c r="C8" s="1"/>
      <c r="D8" s="1"/>
      <c r="E8" s="420"/>
      <c r="F8" s="420"/>
      <c r="G8" s="420"/>
      <c r="H8" s="420"/>
      <c r="I8" s="420"/>
    </row>
    <row r="9" spans="1:9" x14ac:dyDescent="0.25">
      <c r="A9" s="1"/>
      <c r="B9" s="1"/>
      <c r="C9" s="1"/>
      <c r="D9" s="1"/>
      <c r="E9" s="420"/>
      <c r="F9" s="420"/>
      <c r="G9" s="420"/>
      <c r="H9" s="420"/>
      <c r="I9" s="420"/>
    </row>
    <row r="10" spans="1:9" x14ac:dyDescent="0.25">
      <c r="A10" s="1"/>
      <c r="B10" s="1"/>
      <c r="C10" s="1"/>
      <c r="D10" s="1"/>
      <c r="E10" s="420"/>
      <c r="F10" s="420"/>
      <c r="G10" s="420"/>
      <c r="H10" s="420"/>
      <c r="I10" s="420"/>
    </row>
    <row r="11" spans="1:9" ht="5.25" customHeight="1" x14ac:dyDescent="0.25">
      <c r="A11" s="1"/>
      <c r="B11" s="1"/>
      <c r="C11" s="1"/>
      <c r="D11" s="1"/>
      <c r="E11" s="420"/>
      <c r="F11" s="420"/>
      <c r="G11" s="420"/>
      <c r="H11" s="420"/>
      <c r="I11" s="420"/>
    </row>
    <row r="12" spans="1:9" ht="5.25" customHeight="1" x14ac:dyDescent="0.25">
      <c r="A12" s="1"/>
      <c r="B12" s="884"/>
      <c r="C12" s="884"/>
      <c r="D12" s="884"/>
      <c r="E12" s="884"/>
      <c r="F12" s="884"/>
      <c r="G12" s="884"/>
      <c r="H12" s="809"/>
      <c r="I12" s="420"/>
    </row>
    <row r="13" spans="1:9" ht="6.75" customHeight="1" x14ac:dyDescent="0.25">
      <c r="A13" s="1"/>
      <c r="B13" s="1"/>
      <c r="C13" s="1"/>
      <c r="D13" s="1"/>
      <c r="E13" s="420"/>
      <c r="F13" s="420"/>
      <c r="G13" s="420"/>
      <c r="H13" s="420"/>
      <c r="I13" s="420"/>
    </row>
    <row r="14" spans="1:9" x14ac:dyDescent="0.25">
      <c r="A14" s="1"/>
      <c r="B14" s="903" t="s">
        <v>2486</v>
      </c>
      <c r="C14" s="903"/>
      <c r="D14" s="903"/>
      <c r="E14" s="903"/>
      <c r="F14" s="903"/>
      <c r="G14" s="903"/>
      <c r="H14" s="903"/>
      <c r="I14" s="420"/>
    </row>
    <row r="15" spans="1:9" ht="30" x14ac:dyDescent="0.25">
      <c r="A15" s="1"/>
      <c r="B15" s="817" t="s">
        <v>2380</v>
      </c>
      <c r="C15" s="903" t="s">
        <v>3042</v>
      </c>
      <c r="D15" s="903"/>
      <c r="E15" s="903"/>
      <c r="F15" s="903"/>
      <c r="G15" s="810" t="s">
        <v>2485</v>
      </c>
      <c r="H15" s="810" t="s">
        <v>3041</v>
      </c>
      <c r="I15" s="420"/>
    </row>
    <row r="16" spans="1:9" x14ac:dyDescent="0.25">
      <c r="A16" s="1"/>
      <c r="B16" s="421">
        <v>1</v>
      </c>
      <c r="C16" s="422" t="s">
        <v>2365</v>
      </c>
      <c r="D16" s="899" t="s">
        <v>1926</v>
      </c>
      <c r="E16" s="899"/>
      <c r="F16" s="899"/>
      <c r="G16" s="816">
        <v>0</v>
      </c>
      <c r="H16" s="900" t="s">
        <v>2817</v>
      </c>
      <c r="I16" s="420"/>
    </row>
    <row r="17" spans="1:9" x14ac:dyDescent="0.25">
      <c r="A17" s="1"/>
      <c r="B17" s="437">
        <v>2</v>
      </c>
      <c r="C17" s="408" t="s">
        <v>2338</v>
      </c>
      <c r="D17" s="898" t="s">
        <v>2339</v>
      </c>
      <c r="E17" s="898"/>
      <c r="F17" s="898"/>
      <c r="G17" s="424">
        <v>2</v>
      </c>
      <c r="H17" s="901"/>
      <c r="I17" s="420"/>
    </row>
    <row r="18" spans="1:9" x14ac:dyDescent="0.25">
      <c r="A18" s="1"/>
      <c r="B18" s="437">
        <v>3</v>
      </c>
      <c r="C18" s="408" t="s">
        <v>2366</v>
      </c>
      <c r="D18" s="898" t="s">
        <v>2370</v>
      </c>
      <c r="E18" s="898"/>
      <c r="F18" s="898"/>
      <c r="G18" s="424">
        <v>1</v>
      </c>
      <c r="H18" s="901"/>
      <c r="I18" s="420"/>
    </row>
    <row r="19" spans="1:9" x14ac:dyDescent="0.25">
      <c r="A19" s="1"/>
      <c r="B19" s="437">
        <v>4</v>
      </c>
      <c r="C19" s="408" t="s">
        <v>2352</v>
      </c>
      <c r="D19" s="898" t="s">
        <v>2371</v>
      </c>
      <c r="E19" s="898"/>
      <c r="F19" s="898"/>
      <c r="G19" s="424">
        <v>3</v>
      </c>
      <c r="H19" s="901"/>
      <c r="I19" s="815"/>
    </row>
    <row r="20" spans="1:9" x14ac:dyDescent="0.25">
      <c r="A20" s="1"/>
      <c r="B20" s="437">
        <v>5</v>
      </c>
      <c r="C20" s="408" t="s">
        <v>2350</v>
      </c>
      <c r="D20" s="898" t="s">
        <v>2351</v>
      </c>
      <c r="E20" s="898"/>
      <c r="F20" s="898"/>
      <c r="G20" s="424">
        <v>2</v>
      </c>
      <c r="H20" s="901"/>
      <c r="I20" s="815"/>
    </row>
    <row r="21" spans="1:9" x14ac:dyDescent="0.25">
      <c r="A21" s="1"/>
      <c r="B21" s="437">
        <v>6</v>
      </c>
      <c r="C21" s="408" t="s">
        <v>2337</v>
      </c>
      <c r="D21" s="898" t="s">
        <v>2372</v>
      </c>
      <c r="E21" s="898"/>
      <c r="F21" s="898"/>
      <c r="G21" s="424">
        <v>9</v>
      </c>
      <c r="H21" s="901"/>
      <c r="I21" s="815"/>
    </row>
    <row r="22" spans="1:9" x14ac:dyDescent="0.25">
      <c r="A22" s="1"/>
      <c r="B22" s="437">
        <v>7</v>
      </c>
      <c r="C22" s="408" t="s">
        <v>2336</v>
      </c>
      <c r="D22" s="898" t="s">
        <v>2373</v>
      </c>
      <c r="E22" s="898"/>
      <c r="F22" s="898"/>
      <c r="G22" s="424">
        <v>2</v>
      </c>
      <c r="H22" s="901"/>
      <c r="I22" s="815"/>
    </row>
    <row r="23" spans="1:9" x14ac:dyDescent="0.25">
      <c r="A23" s="1"/>
      <c r="B23" s="437">
        <v>7.1</v>
      </c>
      <c r="C23" s="408" t="s">
        <v>2367</v>
      </c>
      <c r="D23" s="898" t="s">
        <v>2368</v>
      </c>
      <c r="E23" s="898"/>
      <c r="F23" s="898"/>
      <c r="G23" s="424">
        <v>4</v>
      </c>
      <c r="H23" s="901"/>
      <c r="I23" s="815"/>
    </row>
    <row r="24" spans="1:9" x14ac:dyDescent="0.25">
      <c r="A24" s="1"/>
      <c r="B24" s="437">
        <v>7.2</v>
      </c>
      <c r="C24" s="408" t="s">
        <v>2335</v>
      </c>
      <c r="D24" s="898" t="s">
        <v>2374</v>
      </c>
      <c r="E24" s="898"/>
      <c r="F24" s="898"/>
      <c r="G24" s="424">
        <v>1</v>
      </c>
      <c r="H24" s="901"/>
      <c r="I24" s="815"/>
    </row>
    <row r="25" spans="1:9" x14ac:dyDescent="0.25">
      <c r="A25" s="1"/>
      <c r="B25" s="437">
        <v>8</v>
      </c>
      <c r="C25" s="408" t="s">
        <v>2342</v>
      </c>
      <c r="D25" s="898" t="s">
        <v>2375</v>
      </c>
      <c r="E25" s="898"/>
      <c r="F25" s="898"/>
      <c r="G25" s="424">
        <v>1</v>
      </c>
      <c r="H25" s="901"/>
      <c r="I25" s="815"/>
    </row>
    <row r="26" spans="1:9" x14ac:dyDescent="0.25">
      <c r="A26" s="1"/>
      <c r="B26" s="437">
        <v>9</v>
      </c>
      <c r="C26" s="408" t="s">
        <v>2333</v>
      </c>
      <c r="D26" s="898" t="s">
        <v>2334</v>
      </c>
      <c r="E26" s="898"/>
      <c r="F26" s="898"/>
      <c r="G26" s="424">
        <v>2</v>
      </c>
      <c r="H26" s="901"/>
      <c r="I26" s="815"/>
    </row>
    <row r="27" spans="1:9" x14ac:dyDescent="0.25">
      <c r="A27" s="1"/>
      <c r="B27" s="437">
        <v>10</v>
      </c>
      <c r="C27" s="408" t="s">
        <v>2346</v>
      </c>
      <c r="D27" s="898" t="s">
        <v>2347</v>
      </c>
      <c r="E27" s="898"/>
      <c r="F27" s="898"/>
      <c r="G27" s="424">
        <v>2</v>
      </c>
      <c r="H27" s="901"/>
      <c r="I27" s="815"/>
    </row>
    <row r="28" spans="1:9" x14ac:dyDescent="0.25">
      <c r="A28" s="1"/>
      <c r="B28" s="437">
        <v>11</v>
      </c>
      <c r="C28" s="408" t="s">
        <v>2360</v>
      </c>
      <c r="D28" s="898" t="s">
        <v>2361</v>
      </c>
      <c r="E28" s="898"/>
      <c r="F28" s="898"/>
      <c r="G28" s="424">
        <v>2</v>
      </c>
      <c r="H28" s="901"/>
      <c r="I28" s="815"/>
    </row>
    <row r="29" spans="1:9" x14ac:dyDescent="0.25">
      <c r="A29" s="1"/>
      <c r="B29" s="437">
        <v>12</v>
      </c>
      <c r="C29" s="408" t="s">
        <v>2332</v>
      </c>
      <c r="D29" s="898" t="s">
        <v>414</v>
      </c>
      <c r="E29" s="898"/>
      <c r="F29" s="898"/>
      <c r="G29" s="424">
        <v>6</v>
      </c>
      <c r="H29" s="901"/>
      <c r="I29" s="815"/>
    </row>
    <row r="30" spans="1:9" x14ac:dyDescent="0.25">
      <c r="A30" s="1"/>
      <c r="B30" s="437">
        <v>13</v>
      </c>
      <c r="C30" s="408" t="s">
        <v>2356</v>
      </c>
      <c r="D30" s="898" t="s">
        <v>2376</v>
      </c>
      <c r="E30" s="898"/>
      <c r="F30" s="898"/>
      <c r="G30" s="424">
        <v>3</v>
      </c>
      <c r="H30" s="901"/>
      <c r="I30" s="815"/>
    </row>
    <row r="31" spans="1:9" x14ac:dyDescent="0.25">
      <c r="A31" s="1"/>
      <c r="B31" s="437">
        <v>14</v>
      </c>
      <c r="C31" s="408" t="s">
        <v>2362</v>
      </c>
      <c r="D31" s="898" t="s">
        <v>2363</v>
      </c>
      <c r="E31" s="898"/>
      <c r="F31" s="898"/>
      <c r="G31" s="424">
        <v>0</v>
      </c>
      <c r="H31" s="901"/>
      <c r="I31" s="815"/>
    </row>
    <row r="32" spans="1:9" x14ac:dyDescent="0.25">
      <c r="A32" s="1"/>
      <c r="B32" s="437">
        <v>15</v>
      </c>
      <c r="C32" s="408" t="s">
        <v>2345</v>
      </c>
      <c r="D32" s="898" t="s">
        <v>2377</v>
      </c>
      <c r="E32" s="898"/>
      <c r="F32" s="898"/>
      <c r="G32" s="424">
        <v>2</v>
      </c>
      <c r="H32" s="901"/>
      <c r="I32" s="815"/>
    </row>
    <row r="33" spans="1:9" x14ac:dyDescent="0.25">
      <c r="A33" s="1"/>
      <c r="B33" s="437">
        <v>16</v>
      </c>
      <c r="C33" s="408" t="s">
        <v>2353</v>
      </c>
      <c r="D33" s="898" t="s">
        <v>2354</v>
      </c>
      <c r="E33" s="898"/>
      <c r="F33" s="898"/>
      <c r="G33" s="424">
        <v>2</v>
      </c>
      <c r="H33" s="901"/>
      <c r="I33" s="815"/>
    </row>
    <row r="34" spans="1:9" x14ac:dyDescent="0.25">
      <c r="A34" s="1"/>
      <c r="B34" s="437">
        <v>17</v>
      </c>
      <c r="C34" s="408" t="s">
        <v>2343</v>
      </c>
      <c r="D34" s="898" t="s">
        <v>2344</v>
      </c>
      <c r="E34" s="898"/>
      <c r="F34" s="898"/>
      <c r="G34" s="424">
        <v>2</v>
      </c>
      <c r="H34" s="901"/>
      <c r="I34" s="815"/>
    </row>
    <row r="35" spans="1:9" x14ac:dyDescent="0.25">
      <c r="A35" s="1"/>
      <c r="B35" s="437">
        <v>18</v>
      </c>
      <c r="C35" s="408" t="s">
        <v>2358</v>
      </c>
      <c r="D35" s="898" t="s">
        <v>2359</v>
      </c>
      <c r="E35" s="898"/>
      <c r="F35" s="898"/>
      <c r="G35" s="424">
        <v>1</v>
      </c>
      <c r="H35" s="901"/>
      <c r="I35" s="815"/>
    </row>
    <row r="36" spans="1:9" x14ac:dyDescent="0.25">
      <c r="A36" s="1"/>
      <c r="B36" s="437">
        <v>19</v>
      </c>
      <c r="C36" s="408" t="s">
        <v>2348</v>
      </c>
      <c r="D36" s="898" t="s">
        <v>2349</v>
      </c>
      <c r="E36" s="898"/>
      <c r="F36" s="898"/>
      <c r="G36" s="424">
        <v>3</v>
      </c>
      <c r="H36" s="901"/>
      <c r="I36" s="815"/>
    </row>
    <row r="37" spans="1:9" x14ac:dyDescent="0.25">
      <c r="A37" s="1"/>
      <c r="B37" s="437">
        <v>20</v>
      </c>
      <c r="C37" s="408" t="s">
        <v>2355</v>
      </c>
      <c r="D37" s="898" t="s">
        <v>2378</v>
      </c>
      <c r="E37" s="898"/>
      <c r="F37" s="898"/>
      <c r="G37" s="424">
        <v>2</v>
      </c>
      <c r="H37" s="901"/>
      <c r="I37" s="815"/>
    </row>
    <row r="38" spans="1:9" x14ac:dyDescent="0.25">
      <c r="A38" s="1"/>
      <c r="B38" s="437">
        <v>21</v>
      </c>
      <c r="C38" s="408" t="s">
        <v>2357</v>
      </c>
      <c r="D38" s="898" t="s">
        <v>2379</v>
      </c>
      <c r="E38" s="898"/>
      <c r="F38" s="898"/>
      <c r="G38" s="424">
        <v>3</v>
      </c>
      <c r="H38" s="901"/>
      <c r="I38" s="815"/>
    </row>
    <row r="39" spans="1:9" x14ac:dyDescent="0.25">
      <c r="A39" s="1"/>
      <c r="B39" s="437">
        <v>22</v>
      </c>
      <c r="C39" s="408" t="s">
        <v>2340</v>
      </c>
      <c r="D39" s="898" t="s">
        <v>2341</v>
      </c>
      <c r="E39" s="898"/>
      <c r="F39" s="898"/>
      <c r="G39" s="424">
        <v>1</v>
      </c>
      <c r="H39" s="901"/>
      <c r="I39" s="815"/>
    </row>
    <row r="40" spans="1:9" x14ac:dyDescent="0.25">
      <c r="A40" s="1"/>
      <c r="B40" s="437">
        <v>23</v>
      </c>
      <c r="C40" s="408" t="s">
        <v>2369</v>
      </c>
      <c r="D40" s="898" t="s">
        <v>2364</v>
      </c>
      <c r="E40" s="898"/>
      <c r="F40" s="898"/>
      <c r="G40" s="424">
        <v>0</v>
      </c>
      <c r="H40" s="902"/>
      <c r="I40" s="815"/>
    </row>
    <row r="41" spans="1:9" x14ac:dyDescent="0.25">
      <c r="A41" s="1"/>
      <c r="B41" s="1"/>
      <c r="C41" s="1"/>
      <c r="D41" s="1"/>
      <c r="E41" s="420"/>
      <c r="F41" s="420"/>
      <c r="G41" s="441">
        <f>SUM(G16:G40)</f>
        <v>56</v>
      </c>
      <c r="H41" s="420"/>
      <c r="I41" s="815"/>
    </row>
    <row r="42" spans="1:9" x14ac:dyDescent="0.25">
      <c r="A42" s="1"/>
      <c r="B42" s="1"/>
      <c r="C42" s="1"/>
      <c r="D42" s="1"/>
      <c r="E42" s="420"/>
      <c r="F42" s="420"/>
      <c r="G42" s="420"/>
      <c r="H42" s="420"/>
      <c r="I42" s="420"/>
    </row>
  </sheetData>
  <sheetProtection algorithmName="SHA-512" hashValue="3sXnLO6STNrb9lKcLLdYrEop2dVI+9nn/AyHPbC8UHx/lZhe29Bje0v/nwd5rz0zy5qu8BiyLLiqPrTCxhKaZg==" saltValue="tGrJYvKDK9p4+ZWIDBeKrw==" spinCount="100000" sheet="1" objects="1" scenarios="1"/>
  <mergeCells count="31">
    <mergeCell ref="H16:H40"/>
    <mergeCell ref="B2:H2"/>
    <mergeCell ref="B1:H1"/>
    <mergeCell ref="C15:F15"/>
    <mergeCell ref="B12:G12"/>
    <mergeCell ref="B14:H14"/>
    <mergeCell ref="D31:F31"/>
    <mergeCell ref="D32:F32"/>
    <mergeCell ref="D33:F33"/>
    <mergeCell ref="D34:F34"/>
    <mergeCell ref="D35:F35"/>
    <mergeCell ref="D36:F36"/>
    <mergeCell ref="D37:F37"/>
    <mergeCell ref="D38:F38"/>
    <mergeCell ref="D39:F39"/>
    <mergeCell ref="D40:F40"/>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s>
  <pageMargins left="0.7" right="0.7" top="0.75" bottom="0.75" header="0.3" footer="0.3"/>
  <pageSetup scale="85" fitToWidth="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77"/>
  <sheetViews>
    <sheetView showGridLines="0" zoomScaleNormal="100" workbookViewId="0"/>
  </sheetViews>
  <sheetFormatPr baseColWidth="10" defaultRowHeight="15" x14ac:dyDescent="0.25"/>
  <cols>
    <col min="1" max="1" width="3.7109375" style="5" customWidth="1"/>
    <col min="2" max="2" width="3.28515625" style="442" bestFit="1" customWidth="1"/>
    <col min="3" max="3" width="20.85546875" style="454" customWidth="1"/>
    <col min="4" max="4" width="83.140625" style="455" customWidth="1"/>
    <col min="5" max="5" width="18.42578125" style="455" customWidth="1"/>
    <col min="6" max="6" width="9.85546875" style="442" customWidth="1"/>
    <col min="7" max="7" width="11.7109375" style="442" bestFit="1" customWidth="1"/>
    <col min="8" max="8" width="13" style="442" bestFit="1" customWidth="1"/>
    <col min="9" max="9" width="13.140625" style="442" customWidth="1"/>
    <col min="10" max="10" width="16.28515625" style="456" customWidth="1"/>
    <col min="11" max="11" width="3.7109375" style="5" customWidth="1"/>
    <col min="12" max="16384" width="11.42578125" style="5"/>
  </cols>
  <sheetData>
    <row r="1" spans="1:11" ht="45.75" customHeight="1" x14ac:dyDescent="0.25">
      <c r="A1" s="1"/>
      <c r="B1" s="855" t="str">
        <f>Contenido!$B$1</f>
        <v xml:space="preserve">INFORME DE SEGUIMIENTO 
ADMINISTRACIÓN DE RIESGOS </v>
      </c>
      <c r="C1" s="855"/>
      <c r="D1" s="855"/>
      <c r="E1" s="855"/>
      <c r="F1" s="855"/>
      <c r="G1" s="855"/>
      <c r="H1" s="855"/>
      <c r="I1" s="855"/>
      <c r="J1" s="855"/>
      <c r="K1" s="1"/>
    </row>
    <row r="2" spans="1:11" ht="38.25" customHeight="1" x14ac:dyDescent="0.25">
      <c r="A2" s="1"/>
      <c r="B2" s="857" t="str">
        <f>Contenido!$B$2</f>
        <v xml:space="preserve">JUNIO 2018 - JUNIO 2019 </v>
      </c>
      <c r="C2" s="857"/>
      <c r="D2" s="857"/>
      <c r="E2" s="857"/>
      <c r="F2" s="857"/>
      <c r="G2" s="857"/>
      <c r="H2" s="857"/>
      <c r="I2" s="857"/>
      <c r="J2" s="857"/>
      <c r="K2" s="1"/>
    </row>
    <row r="3" spans="1:11" x14ac:dyDescent="0.25">
      <c r="A3" s="1"/>
      <c r="B3" s="420"/>
      <c r="C3" s="432"/>
      <c r="D3" s="419"/>
      <c r="E3" s="419"/>
      <c r="F3" s="420"/>
      <c r="G3" s="420"/>
      <c r="H3" s="420"/>
      <c r="I3" s="420"/>
      <c r="J3" s="436"/>
      <c r="K3" s="1"/>
    </row>
    <row r="4" spans="1:11" x14ac:dyDescent="0.25">
      <c r="A4" s="1"/>
      <c r="B4" s="420"/>
      <c r="C4" s="432"/>
      <c r="D4" s="419"/>
      <c r="E4" s="419"/>
      <c r="F4" s="420"/>
      <c r="G4" s="420"/>
      <c r="H4" s="420"/>
      <c r="I4" s="420"/>
      <c r="J4" s="436"/>
      <c r="K4" s="1"/>
    </row>
    <row r="5" spans="1:11" x14ac:dyDescent="0.25">
      <c r="A5" s="1"/>
      <c r="B5" s="420"/>
      <c r="C5" s="432"/>
      <c r="D5" s="419"/>
      <c r="E5" s="419"/>
      <c r="F5" s="420"/>
      <c r="G5" s="420"/>
      <c r="H5" s="420"/>
      <c r="I5" s="420"/>
      <c r="J5" s="436"/>
      <c r="K5" s="1"/>
    </row>
    <row r="6" spans="1:11" x14ac:dyDescent="0.25">
      <c r="A6" s="1"/>
      <c r="B6" s="420"/>
      <c r="C6" s="432"/>
      <c r="D6" s="419"/>
      <c r="E6" s="419"/>
      <c r="F6" s="420"/>
      <c r="G6" s="420"/>
      <c r="H6" s="420"/>
      <c r="I6" s="420"/>
      <c r="J6" s="436"/>
      <c r="K6" s="1"/>
    </row>
    <row r="7" spans="1:11" x14ac:dyDescent="0.25">
      <c r="A7" s="1"/>
      <c r="B7" s="420"/>
      <c r="C7" s="432"/>
      <c r="D7" s="419"/>
      <c r="E7" s="419"/>
      <c r="F7" s="420"/>
      <c r="G7" s="420"/>
      <c r="H7" s="420"/>
      <c r="I7" s="420"/>
      <c r="J7" s="436"/>
      <c r="K7" s="1"/>
    </row>
    <row r="8" spans="1:11" x14ac:dyDescent="0.25">
      <c r="A8" s="1"/>
      <c r="B8" s="420"/>
      <c r="C8" s="432"/>
      <c r="D8" s="419"/>
      <c r="E8" s="419"/>
      <c r="F8" s="420"/>
      <c r="G8" s="420"/>
      <c r="H8" s="420"/>
      <c r="I8" s="420"/>
      <c r="J8" s="436"/>
      <c r="K8" s="1"/>
    </row>
    <row r="9" spans="1:11" x14ac:dyDescent="0.25">
      <c r="A9" s="1"/>
      <c r="B9" s="420"/>
      <c r="C9" s="432"/>
      <c r="D9" s="419"/>
      <c r="E9" s="419"/>
      <c r="F9" s="420"/>
      <c r="G9" s="420"/>
      <c r="H9" s="420"/>
      <c r="I9" s="420"/>
      <c r="J9" s="436"/>
      <c r="K9" s="1"/>
    </row>
    <row r="10" spans="1:11" x14ac:dyDescent="0.25">
      <c r="A10" s="1"/>
      <c r="B10" s="420"/>
      <c r="C10" s="432"/>
      <c r="D10" s="419"/>
      <c r="E10" s="419"/>
      <c r="F10" s="420"/>
      <c r="G10" s="420"/>
      <c r="H10" s="420"/>
      <c r="I10" s="420"/>
      <c r="J10" s="436"/>
      <c r="K10" s="1"/>
    </row>
    <row r="11" spans="1:11" ht="15.75" customHeight="1" x14ac:dyDescent="0.25">
      <c r="A11" s="1"/>
      <c r="B11" s="420"/>
      <c r="C11" s="432"/>
      <c r="D11" s="407"/>
      <c r="E11" s="419"/>
      <c r="F11" s="420"/>
      <c r="G11" s="420"/>
      <c r="H11" s="420"/>
      <c r="I11" s="420"/>
      <c r="J11" s="436"/>
      <c r="K11" s="1"/>
    </row>
    <row r="12" spans="1:11" x14ac:dyDescent="0.25">
      <c r="A12" s="1"/>
      <c r="B12" s="420"/>
      <c r="C12" s="1"/>
      <c r="D12" s="1"/>
      <c r="E12" s="419"/>
      <c r="F12" s="420"/>
      <c r="G12" s="420"/>
      <c r="H12" s="420"/>
      <c r="I12" s="420"/>
      <c r="J12" s="436"/>
      <c r="K12" s="1"/>
    </row>
    <row r="13" spans="1:11" ht="108" customHeight="1" x14ac:dyDescent="0.25">
      <c r="A13" s="1"/>
      <c r="B13" s="924" t="s">
        <v>2526</v>
      </c>
      <c r="C13" s="924"/>
      <c r="D13" s="924"/>
      <c r="E13" s="924"/>
      <c r="F13" s="924"/>
      <c r="G13" s="924"/>
      <c r="H13" s="924"/>
      <c r="I13" s="924"/>
      <c r="J13" s="924"/>
      <c r="K13" s="1"/>
    </row>
    <row r="14" spans="1:11" x14ac:dyDescent="0.25">
      <c r="A14" s="1"/>
      <c r="B14" s="414"/>
      <c r="C14" s="438"/>
      <c r="D14" s="438"/>
      <c r="E14" s="414"/>
      <c r="F14" s="414"/>
      <c r="G14" s="414"/>
      <c r="H14" s="414"/>
      <c r="I14" s="420"/>
      <c r="J14" s="436"/>
      <c r="K14" s="1"/>
    </row>
    <row r="15" spans="1:11" s="453" customFormat="1" ht="45" customHeight="1" x14ac:dyDescent="0.25">
      <c r="A15" s="439"/>
      <c r="B15" s="894" t="s">
        <v>2774</v>
      </c>
      <c r="C15" s="921"/>
      <c r="D15" s="921"/>
      <c r="E15" s="921"/>
      <c r="F15" s="895"/>
      <c r="G15" s="886" t="s">
        <v>2478</v>
      </c>
      <c r="H15" s="886"/>
      <c r="I15" s="886"/>
      <c r="J15" s="886"/>
      <c r="K15" s="439"/>
    </row>
    <row r="16" spans="1:11" ht="39.75" customHeight="1" x14ac:dyDescent="0.25">
      <c r="A16" s="1"/>
      <c r="B16" s="417">
        <v>1</v>
      </c>
      <c r="C16" s="16" t="s">
        <v>2527</v>
      </c>
      <c r="D16" s="923" t="s">
        <v>2467</v>
      </c>
      <c r="E16" s="923"/>
      <c r="F16" s="923"/>
      <c r="G16" s="925" t="s">
        <v>2481</v>
      </c>
      <c r="H16" s="925"/>
      <c r="I16" s="925"/>
      <c r="J16" s="925"/>
      <c r="K16" s="1"/>
    </row>
    <row r="17" spans="1:11" ht="55.5" customHeight="1" x14ac:dyDescent="0.25">
      <c r="A17" s="1"/>
      <c r="B17" s="417">
        <v>2</v>
      </c>
      <c r="C17" s="16" t="s">
        <v>2464</v>
      </c>
      <c r="D17" s="923" t="s">
        <v>2468</v>
      </c>
      <c r="E17" s="923"/>
      <c r="F17" s="923"/>
      <c r="G17" s="925" t="s">
        <v>2483</v>
      </c>
      <c r="H17" s="925"/>
      <c r="I17" s="925"/>
      <c r="J17" s="925"/>
      <c r="K17" s="1"/>
    </row>
    <row r="18" spans="1:11" ht="108.75" customHeight="1" x14ac:dyDescent="0.25">
      <c r="A18" s="1"/>
      <c r="B18" s="417">
        <v>3</v>
      </c>
      <c r="C18" s="16" t="s">
        <v>2465</v>
      </c>
      <c r="D18" s="923" t="s">
        <v>2469</v>
      </c>
      <c r="E18" s="923"/>
      <c r="F18" s="923"/>
      <c r="G18" s="925" t="s">
        <v>2484</v>
      </c>
      <c r="H18" s="925"/>
      <c r="I18" s="925"/>
      <c r="J18" s="925"/>
      <c r="K18" s="1"/>
    </row>
    <row r="19" spans="1:11" ht="99.75" customHeight="1" x14ac:dyDescent="0.25">
      <c r="A19" s="1"/>
      <c r="B19" s="417">
        <v>4</v>
      </c>
      <c r="C19" s="16" t="s">
        <v>2466</v>
      </c>
      <c r="D19" s="923" t="s">
        <v>2470</v>
      </c>
      <c r="E19" s="923"/>
      <c r="F19" s="923"/>
      <c r="G19" s="925" t="s">
        <v>2482</v>
      </c>
      <c r="H19" s="925"/>
      <c r="I19" s="925"/>
      <c r="J19" s="925"/>
      <c r="K19" s="1"/>
    </row>
    <row r="20" spans="1:11" x14ac:dyDescent="0.25">
      <c r="A20" s="1"/>
      <c r="B20" s="420"/>
      <c r="C20" s="432"/>
      <c r="D20" s="419"/>
      <c r="E20" s="419"/>
      <c r="F20" s="420"/>
      <c r="G20" s="420"/>
      <c r="H20" s="420"/>
      <c r="I20" s="420"/>
      <c r="J20" s="436"/>
      <c r="K20" s="1"/>
    </row>
    <row r="21" spans="1:11" x14ac:dyDescent="0.25">
      <c r="A21" s="1"/>
      <c r="B21" s="870"/>
      <c r="C21" s="870"/>
      <c r="D21" s="870"/>
      <c r="E21" s="870"/>
      <c r="F21" s="870"/>
      <c r="G21" s="870"/>
      <c r="H21" s="870"/>
      <c r="I21" s="870"/>
      <c r="J21" s="436"/>
      <c r="K21" s="1"/>
    </row>
    <row r="22" spans="1:11" x14ac:dyDescent="0.25">
      <c r="A22" s="1"/>
      <c r="B22" s="914" t="s">
        <v>2408</v>
      </c>
      <c r="C22" s="914" t="s">
        <v>2407</v>
      </c>
      <c r="D22" s="914" t="s">
        <v>51</v>
      </c>
      <c r="E22" s="914" t="s">
        <v>2480</v>
      </c>
      <c r="F22" s="894" t="s">
        <v>2409</v>
      </c>
      <c r="G22" s="921"/>
      <c r="H22" s="921"/>
      <c r="I22" s="895"/>
      <c r="J22" s="907" t="s">
        <v>2462</v>
      </c>
      <c r="K22" s="1"/>
    </row>
    <row r="23" spans="1:11" ht="30" x14ac:dyDescent="0.25">
      <c r="A23" s="1"/>
      <c r="B23" s="915"/>
      <c r="C23" s="915"/>
      <c r="D23" s="915"/>
      <c r="E23" s="915"/>
      <c r="F23" s="423" t="s">
        <v>2474</v>
      </c>
      <c r="G23" s="423" t="s">
        <v>2475</v>
      </c>
      <c r="H23" s="423" t="s">
        <v>2477</v>
      </c>
      <c r="I23" s="423" t="s">
        <v>2476</v>
      </c>
      <c r="J23" s="908"/>
      <c r="K23" s="1"/>
    </row>
    <row r="24" spans="1:11" x14ac:dyDescent="0.25">
      <c r="A24" s="1"/>
      <c r="B24" s="920">
        <v>1</v>
      </c>
      <c r="C24" s="919" t="s">
        <v>2410</v>
      </c>
      <c r="D24" s="430" t="s">
        <v>2411</v>
      </c>
      <c r="E24" s="911">
        <v>16</v>
      </c>
      <c r="F24" s="417"/>
      <c r="G24" s="417"/>
      <c r="H24" s="417"/>
      <c r="I24" s="434">
        <v>4</v>
      </c>
      <c r="J24" s="922">
        <f>SUM(F24:I27)/E24</f>
        <v>1</v>
      </c>
      <c r="K24" s="1"/>
    </row>
    <row r="25" spans="1:11" x14ac:dyDescent="0.25">
      <c r="A25" s="1"/>
      <c r="B25" s="920"/>
      <c r="C25" s="919"/>
      <c r="D25" s="430" t="s">
        <v>2412</v>
      </c>
      <c r="E25" s="912"/>
      <c r="F25" s="417"/>
      <c r="G25" s="417"/>
      <c r="H25" s="417"/>
      <c r="I25" s="434">
        <v>4</v>
      </c>
      <c r="J25" s="922"/>
      <c r="K25" s="1"/>
    </row>
    <row r="26" spans="1:11" x14ac:dyDescent="0.25">
      <c r="A26" s="1"/>
      <c r="B26" s="920"/>
      <c r="C26" s="919"/>
      <c r="D26" s="430" t="s">
        <v>2415</v>
      </c>
      <c r="E26" s="912"/>
      <c r="F26" s="417"/>
      <c r="G26" s="417"/>
      <c r="H26" s="417"/>
      <c r="I26" s="434">
        <v>4</v>
      </c>
      <c r="J26" s="922"/>
      <c r="K26" s="1"/>
    </row>
    <row r="27" spans="1:11" ht="30" x14ac:dyDescent="0.25">
      <c r="A27" s="1"/>
      <c r="B27" s="920"/>
      <c r="C27" s="919"/>
      <c r="D27" s="428" t="s">
        <v>2455</v>
      </c>
      <c r="E27" s="913"/>
      <c r="F27" s="417"/>
      <c r="G27" s="417"/>
      <c r="H27" s="417"/>
      <c r="I27" s="434">
        <v>4</v>
      </c>
      <c r="J27" s="922"/>
      <c r="K27" s="1"/>
    </row>
    <row r="28" spans="1:11" x14ac:dyDescent="0.25">
      <c r="A28" s="1"/>
      <c r="B28" s="920">
        <v>2</v>
      </c>
      <c r="C28" s="919" t="s">
        <v>2417</v>
      </c>
      <c r="D28" s="430" t="s">
        <v>2413</v>
      </c>
      <c r="E28" s="911">
        <f>6*4</f>
        <v>24</v>
      </c>
      <c r="F28" s="417"/>
      <c r="G28" s="417"/>
      <c r="H28" s="417"/>
      <c r="I28" s="434">
        <v>4</v>
      </c>
      <c r="J28" s="922">
        <f>SUM(F28:I33)/E28</f>
        <v>0.875</v>
      </c>
      <c r="K28" s="1"/>
    </row>
    <row r="29" spans="1:11" ht="30" x14ac:dyDescent="0.25">
      <c r="A29" s="1"/>
      <c r="B29" s="920"/>
      <c r="C29" s="919"/>
      <c r="D29" s="428" t="s">
        <v>2414</v>
      </c>
      <c r="E29" s="912"/>
      <c r="F29" s="417"/>
      <c r="G29" s="417"/>
      <c r="H29" s="417">
        <v>3</v>
      </c>
      <c r="I29" s="434"/>
      <c r="J29" s="922"/>
      <c r="K29" s="1"/>
    </row>
    <row r="30" spans="1:11" x14ac:dyDescent="0.25">
      <c r="A30" s="1"/>
      <c r="B30" s="920"/>
      <c r="C30" s="919"/>
      <c r="D30" s="430" t="s">
        <v>2463</v>
      </c>
      <c r="E30" s="912"/>
      <c r="F30" s="417"/>
      <c r="G30" s="417"/>
      <c r="H30" s="417"/>
      <c r="I30" s="434">
        <v>4</v>
      </c>
      <c r="J30" s="922"/>
      <c r="K30" s="1"/>
    </row>
    <row r="31" spans="1:11" x14ac:dyDescent="0.25">
      <c r="A31" s="1"/>
      <c r="B31" s="920"/>
      <c r="C31" s="919"/>
      <c r="D31" s="430" t="s">
        <v>2416</v>
      </c>
      <c r="E31" s="912"/>
      <c r="F31" s="417"/>
      <c r="G31" s="417"/>
      <c r="H31" s="417"/>
      <c r="I31" s="434">
        <v>4</v>
      </c>
      <c r="J31" s="922"/>
      <c r="K31" s="1"/>
    </row>
    <row r="32" spans="1:11" x14ac:dyDescent="0.25">
      <c r="A32" s="1"/>
      <c r="B32" s="920"/>
      <c r="C32" s="919"/>
      <c r="D32" s="430" t="s">
        <v>2456</v>
      </c>
      <c r="E32" s="912"/>
      <c r="F32" s="417"/>
      <c r="G32" s="417"/>
      <c r="H32" s="417">
        <v>3</v>
      </c>
      <c r="I32" s="434"/>
      <c r="J32" s="922"/>
      <c r="K32" s="1"/>
    </row>
    <row r="33" spans="1:11" ht="30" x14ac:dyDescent="0.25">
      <c r="A33" s="1"/>
      <c r="B33" s="920"/>
      <c r="C33" s="919"/>
      <c r="D33" s="430" t="s">
        <v>2479</v>
      </c>
      <c r="E33" s="913"/>
      <c r="F33" s="417"/>
      <c r="G33" s="417"/>
      <c r="H33" s="417">
        <v>3</v>
      </c>
      <c r="I33" s="434"/>
      <c r="J33" s="922"/>
      <c r="K33" s="1"/>
    </row>
    <row r="34" spans="1:11" x14ac:dyDescent="0.25">
      <c r="A34" s="1" t="s">
        <v>777</v>
      </c>
      <c r="B34" s="920">
        <v>3</v>
      </c>
      <c r="C34" s="919" t="s">
        <v>2418</v>
      </c>
      <c r="D34" s="430" t="s">
        <v>2419</v>
      </c>
      <c r="E34" s="911">
        <f>10*4</f>
        <v>40</v>
      </c>
      <c r="F34" s="417"/>
      <c r="G34" s="417"/>
      <c r="H34" s="417"/>
      <c r="I34" s="434">
        <v>4</v>
      </c>
      <c r="J34" s="922">
        <f>SUM(F34:I43)/E34</f>
        <v>0.95</v>
      </c>
      <c r="K34" s="1"/>
    </row>
    <row r="35" spans="1:11" x14ac:dyDescent="0.25">
      <c r="A35" s="1"/>
      <c r="B35" s="920"/>
      <c r="C35" s="919"/>
      <c r="D35" s="430" t="s">
        <v>2457</v>
      </c>
      <c r="E35" s="912"/>
      <c r="F35" s="417"/>
      <c r="G35" s="417"/>
      <c r="H35" s="417"/>
      <c r="I35" s="434">
        <v>4</v>
      </c>
      <c r="J35" s="922"/>
      <c r="K35" s="1"/>
    </row>
    <row r="36" spans="1:11" x14ac:dyDescent="0.25">
      <c r="A36" s="1"/>
      <c r="B36" s="920"/>
      <c r="C36" s="919"/>
      <c r="D36" s="430" t="s">
        <v>2420</v>
      </c>
      <c r="E36" s="912"/>
      <c r="F36" s="417"/>
      <c r="G36" s="417"/>
      <c r="H36" s="417"/>
      <c r="I36" s="434">
        <v>4</v>
      </c>
      <c r="J36" s="922"/>
      <c r="K36" s="1"/>
    </row>
    <row r="37" spans="1:11" ht="30" x14ac:dyDescent="0.25">
      <c r="A37" s="1"/>
      <c r="B37" s="920"/>
      <c r="C37" s="919"/>
      <c r="D37" s="430" t="s">
        <v>2421</v>
      </c>
      <c r="E37" s="912"/>
      <c r="F37" s="417"/>
      <c r="G37" s="417"/>
      <c r="H37" s="417"/>
      <c r="I37" s="434">
        <v>4</v>
      </c>
      <c r="J37" s="922"/>
      <c r="K37" s="1"/>
    </row>
    <row r="38" spans="1:11" x14ac:dyDescent="0.25">
      <c r="A38" s="1"/>
      <c r="B38" s="920"/>
      <c r="C38" s="919"/>
      <c r="D38" s="430" t="s">
        <v>2422</v>
      </c>
      <c r="E38" s="912"/>
      <c r="F38" s="417"/>
      <c r="G38" s="417"/>
      <c r="H38" s="417"/>
      <c r="I38" s="434">
        <v>4</v>
      </c>
      <c r="J38" s="922"/>
      <c r="K38" s="1"/>
    </row>
    <row r="39" spans="1:11" ht="30" x14ac:dyDescent="0.25">
      <c r="A39" s="1"/>
      <c r="B39" s="920"/>
      <c r="C39" s="919"/>
      <c r="D39" s="430" t="s">
        <v>2426</v>
      </c>
      <c r="E39" s="912"/>
      <c r="F39" s="417"/>
      <c r="G39" s="417"/>
      <c r="H39" s="417">
        <v>3</v>
      </c>
      <c r="I39" s="434"/>
      <c r="J39" s="922"/>
      <c r="K39" s="1"/>
    </row>
    <row r="40" spans="1:11" ht="45" x14ac:dyDescent="0.25">
      <c r="A40" s="1"/>
      <c r="B40" s="920"/>
      <c r="C40" s="919"/>
      <c r="D40" s="430" t="s">
        <v>2423</v>
      </c>
      <c r="E40" s="912"/>
      <c r="F40" s="417"/>
      <c r="G40" s="417"/>
      <c r="H40" s="417">
        <v>3</v>
      </c>
      <c r="I40" s="434"/>
      <c r="J40" s="922"/>
      <c r="K40" s="1"/>
    </row>
    <row r="41" spans="1:11" ht="30" x14ac:dyDescent="0.25">
      <c r="A41" s="1"/>
      <c r="B41" s="920"/>
      <c r="C41" s="919"/>
      <c r="D41" s="430" t="s">
        <v>2424</v>
      </c>
      <c r="E41" s="912"/>
      <c r="F41" s="417"/>
      <c r="G41" s="417"/>
      <c r="H41" s="417"/>
      <c r="I41" s="434">
        <v>4</v>
      </c>
      <c r="J41" s="922"/>
      <c r="K41" s="1"/>
    </row>
    <row r="42" spans="1:11" x14ac:dyDescent="0.25">
      <c r="A42" s="1"/>
      <c r="B42" s="920"/>
      <c r="C42" s="919"/>
      <c r="D42" s="430" t="s">
        <v>2425</v>
      </c>
      <c r="E42" s="912"/>
      <c r="F42" s="417"/>
      <c r="G42" s="417"/>
      <c r="H42" s="417"/>
      <c r="I42" s="434">
        <v>4</v>
      </c>
      <c r="J42" s="922"/>
      <c r="K42" s="1"/>
    </row>
    <row r="43" spans="1:11" x14ac:dyDescent="0.25">
      <c r="A43" s="1"/>
      <c r="B43" s="920"/>
      <c r="C43" s="919"/>
      <c r="D43" s="428" t="s">
        <v>2427</v>
      </c>
      <c r="E43" s="913"/>
      <c r="F43" s="417"/>
      <c r="G43" s="417"/>
      <c r="H43" s="417"/>
      <c r="I43" s="434">
        <v>4</v>
      </c>
      <c r="J43" s="922"/>
      <c r="K43" s="1"/>
    </row>
    <row r="44" spans="1:11" x14ac:dyDescent="0.25">
      <c r="A44" s="1"/>
      <c r="B44" s="916">
        <v>4</v>
      </c>
      <c r="C44" s="911" t="s">
        <v>2428</v>
      </c>
      <c r="D44" s="430" t="s">
        <v>2434</v>
      </c>
      <c r="E44" s="911">
        <f>4*4</f>
        <v>16</v>
      </c>
      <c r="F44" s="417"/>
      <c r="G44" s="417"/>
      <c r="H44" s="417"/>
      <c r="I44" s="434">
        <v>4</v>
      </c>
      <c r="J44" s="922">
        <f>SUM(F44:I47)/E44</f>
        <v>0.75</v>
      </c>
      <c r="K44" s="1"/>
    </row>
    <row r="45" spans="1:11" x14ac:dyDescent="0.25">
      <c r="A45" s="1"/>
      <c r="B45" s="917"/>
      <c r="C45" s="912"/>
      <c r="D45" s="430" t="s">
        <v>2432</v>
      </c>
      <c r="E45" s="912"/>
      <c r="F45" s="417"/>
      <c r="G45" s="417"/>
      <c r="H45" s="417"/>
      <c r="I45" s="434">
        <v>4</v>
      </c>
      <c r="J45" s="922"/>
      <c r="K45" s="1"/>
    </row>
    <row r="46" spans="1:11" x14ac:dyDescent="0.25">
      <c r="A46" s="1"/>
      <c r="B46" s="917"/>
      <c r="C46" s="912"/>
      <c r="D46" s="430" t="s">
        <v>2435</v>
      </c>
      <c r="E46" s="912"/>
      <c r="F46" s="417"/>
      <c r="G46" s="417"/>
      <c r="H46" s="417">
        <v>3</v>
      </c>
      <c r="I46" s="434"/>
      <c r="J46" s="922"/>
      <c r="K46" s="1"/>
    </row>
    <row r="47" spans="1:11" x14ac:dyDescent="0.25">
      <c r="A47" s="1"/>
      <c r="B47" s="917"/>
      <c r="C47" s="912"/>
      <c r="D47" s="430" t="s">
        <v>2436</v>
      </c>
      <c r="E47" s="913"/>
      <c r="F47" s="417">
        <v>1</v>
      </c>
      <c r="G47" s="417"/>
      <c r="H47" s="417"/>
      <c r="I47" s="434"/>
      <c r="J47" s="922"/>
      <c r="K47" s="1"/>
    </row>
    <row r="48" spans="1:11" x14ac:dyDescent="0.25">
      <c r="A48" s="1"/>
      <c r="B48" s="916">
        <v>5</v>
      </c>
      <c r="C48" s="911" t="s">
        <v>2433</v>
      </c>
      <c r="D48" s="430" t="s">
        <v>2437</v>
      </c>
      <c r="E48" s="911">
        <f>6*4</f>
        <v>24</v>
      </c>
      <c r="F48" s="417"/>
      <c r="G48" s="417"/>
      <c r="H48" s="417">
        <v>3</v>
      </c>
      <c r="I48" s="434"/>
      <c r="J48" s="922">
        <f>SUM(F48:I53)/E48</f>
        <v>0.66666666666666663</v>
      </c>
      <c r="K48" s="1"/>
    </row>
    <row r="49" spans="1:11" x14ac:dyDescent="0.25">
      <c r="A49" s="1"/>
      <c r="B49" s="917"/>
      <c r="C49" s="912"/>
      <c r="D49" s="430" t="s">
        <v>2438</v>
      </c>
      <c r="E49" s="912"/>
      <c r="F49" s="417"/>
      <c r="G49" s="417"/>
      <c r="H49" s="417">
        <v>3</v>
      </c>
      <c r="I49" s="434"/>
      <c r="J49" s="922"/>
      <c r="K49" s="1"/>
    </row>
    <row r="50" spans="1:11" x14ac:dyDescent="0.25">
      <c r="A50" s="1"/>
      <c r="B50" s="917"/>
      <c r="C50" s="912"/>
      <c r="D50" s="430" t="s">
        <v>2458</v>
      </c>
      <c r="E50" s="912"/>
      <c r="F50" s="417"/>
      <c r="G50" s="417">
        <v>2</v>
      </c>
      <c r="H50" s="417"/>
      <c r="I50" s="434"/>
      <c r="J50" s="922"/>
      <c r="K50" s="1"/>
    </row>
    <row r="51" spans="1:11" x14ac:dyDescent="0.25">
      <c r="A51" s="1"/>
      <c r="B51" s="917"/>
      <c r="C51" s="912"/>
      <c r="D51" s="418" t="s">
        <v>2473</v>
      </c>
      <c r="E51" s="912"/>
      <c r="F51" s="417"/>
      <c r="G51" s="417"/>
      <c r="H51" s="417"/>
      <c r="I51" s="434">
        <v>4</v>
      </c>
      <c r="J51" s="922"/>
      <c r="K51" s="1"/>
    </row>
    <row r="52" spans="1:11" x14ac:dyDescent="0.25">
      <c r="A52" s="1"/>
      <c r="B52" s="917"/>
      <c r="C52" s="912"/>
      <c r="D52" s="418" t="s">
        <v>2471</v>
      </c>
      <c r="E52" s="912"/>
      <c r="F52" s="417"/>
      <c r="G52" s="417"/>
      <c r="H52" s="417">
        <v>3</v>
      </c>
      <c r="I52" s="434"/>
      <c r="J52" s="922"/>
      <c r="K52" s="1"/>
    </row>
    <row r="53" spans="1:11" x14ac:dyDescent="0.25">
      <c r="A53" s="1"/>
      <c r="B53" s="917"/>
      <c r="C53" s="912"/>
      <c r="D53" s="418" t="s">
        <v>2472</v>
      </c>
      <c r="E53" s="913"/>
      <c r="F53" s="417">
        <v>1</v>
      </c>
      <c r="G53" s="417"/>
      <c r="H53" s="417"/>
      <c r="I53" s="434"/>
      <c r="J53" s="922"/>
      <c r="K53" s="1"/>
    </row>
    <row r="54" spans="1:11" ht="15.75" customHeight="1" x14ac:dyDescent="0.25">
      <c r="A54" s="1"/>
      <c r="B54" s="916">
        <v>6</v>
      </c>
      <c r="C54" s="911" t="s">
        <v>2429</v>
      </c>
      <c r="D54" s="428" t="s">
        <v>2446</v>
      </c>
      <c r="E54" s="911">
        <f>4*3</f>
        <v>12</v>
      </c>
      <c r="F54" s="417"/>
      <c r="G54" s="417"/>
      <c r="H54" s="417"/>
      <c r="I54" s="434">
        <v>4</v>
      </c>
      <c r="J54" s="922">
        <f>SUM(F54:I56)/E54</f>
        <v>1</v>
      </c>
      <c r="K54" s="1"/>
    </row>
    <row r="55" spans="1:11" x14ac:dyDescent="0.25">
      <c r="A55" s="1"/>
      <c r="B55" s="917"/>
      <c r="C55" s="912"/>
      <c r="D55" s="428" t="s">
        <v>2447</v>
      </c>
      <c r="E55" s="912"/>
      <c r="F55" s="417"/>
      <c r="G55" s="417"/>
      <c r="H55" s="417"/>
      <c r="I55" s="434">
        <v>4</v>
      </c>
      <c r="J55" s="922"/>
      <c r="K55" s="1"/>
    </row>
    <row r="56" spans="1:11" x14ac:dyDescent="0.25">
      <c r="A56" s="1"/>
      <c r="B56" s="918"/>
      <c r="C56" s="913"/>
      <c r="D56" s="428" t="s">
        <v>2448</v>
      </c>
      <c r="E56" s="913"/>
      <c r="F56" s="417"/>
      <c r="G56" s="417"/>
      <c r="H56" s="417"/>
      <c r="I56" s="434">
        <v>4</v>
      </c>
      <c r="J56" s="922"/>
      <c r="K56" s="1"/>
    </row>
    <row r="57" spans="1:11" ht="15.75" customHeight="1" x14ac:dyDescent="0.25">
      <c r="A57" s="1"/>
      <c r="B57" s="916">
        <v>7</v>
      </c>
      <c r="C57" s="911" t="s">
        <v>2440</v>
      </c>
      <c r="D57" s="428" t="s">
        <v>2441</v>
      </c>
      <c r="E57" s="911">
        <f>8*4</f>
        <v>32</v>
      </c>
      <c r="F57" s="417"/>
      <c r="G57" s="417"/>
      <c r="H57" s="417"/>
      <c r="I57" s="434">
        <v>4</v>
      </c>
      <c r="J57" s="922">
        <f>SUM(F57:I64)/E57</f>
        <v>0.375</v>
      </c>
      <c r="K57" s="1"/>
    </row>
    <row r="58" spans="1:11" x14ac:dyDescent="0.25">
      <c r="A58" s="1"/>
      <c r="B58" s="917"/>
      <c r="C58" s="912"/>
      <c r="D58" s="428" t="s">
        <v>2450</v>
      </c>
      <c r="E58" s="912"/>
      <c r="F58" s="417"/>
      <c r="G58" s="417">
        <v>2</v>
      </c>
      <c r="H58" s="417"/>
      <c r="I58" s="434"/>
      <c r="J58" s="922"/>
      <c r="K58" s="1"/>
    </row>
    <row r="59" spans="1:11" x14ac:dyDescent="0.25">
      <c r="A59" s="1"/>
      <c r="B59" s="917"/>
      <c r="C59" s="912"/>
      <c r="D59" s="428" t="s">
        <v>2451</v>
      </c>
      <c r="E59" s="912"/>
      <c r="F59" s="417">
        <v>1</v>
      </c>
      <c r="G59" s="417"/>
      <c r="H59" s="417"/>
      <c r="I59" s="434"/>
      <c r="J59" s="922"/>
      <c r="K59" s="1"/>
    </row>
    <row r="60" spans="1:11" x14ac:dyDescent="0.25">
      <c r="A60" s="1"/>
      <c r="B60" s="917"/>
      <c r="C60" s="912"/>
      <c r="D60" s="428" t="s">
        <v>2452</v>
      </c>
      <c r="E60" s="912"/>
      <c r="F60" s="417">
        <v>1</v>
      </c>
      <c r="G60" s="417"/>
      <c r="H60" s="417"/>
      <c r="I60" s="434"/>
      <c r="J60" s="922"/>
      <c r="K60" s="1"/>
    </row>
    <row r="61" spans="1:11" x14ac:dyDescent="0.25">
      <c r="A61" s="1"/>
      <c r="B61" s="917"/>
      <c r="C61" s="912"/>
      <c r="D61" s="428" t="s">
        <v>2453</v>
      </c>
      <c r="E61" s="912"/>
      <c r="F61" s="417">
        <v>1</v>
      </c>
      <c r="G61" s="417"/>
      <c r="H61" s="417"/>
      <c r="I61" s="434"/>
      <c r="J61" s="922"/>
      <c r="K61" s="1"/>
    </row>
    <row r="62" spans="1:11" x14ac:dyDescent="0.25">
      <c r="A62" s="1"/>
      <c r="B62" s="917"/>
      <c r="C62" s="912"/>
      <c r="D62" s="428" t="s">
        <v>2459</v>
      </c>
      <c r="E62" s="912"/>
      <c r="F62" s="417">
        <v>1</v>
      </c>
      <c r="G62" s="417"/>
      <c r="H62" s="417"/>
      <c r="I62" s="434"/>
      <c r="J62" s="922"/>
      <c r="K62" s="1"/>
    </row>
    <row r="63" spans="1:11" ht="30" x14ac:dyDescent="0.25">
      <c r="A63" s="1"/>
      <c r="B63" s="917"/>
      <c r="C63" s="912"/>
      <c r="D63" s="428" t="s">
        <v>2449</v>
      </c>
      <c r="E63" s="912"/>
      <c r="F63" s="417">
        <v>1</v>
      </c>
      <c r="G63" s="417"/>
      <c r="H63" s="417"/>
      <c r="I63" s="434"/>
      <c r="J63" s="922"/>
      <c r="K63" s="1"/>
    </row>
    <row r="64" spans="1:11" x14ac:dyDescent="0.25">
      <c r="A64" s="1"/>
      <c r="B64" s="918"/>
      <c r="C64" s="913"/>
      <c r="D64" s="428" t="s">
        <v>2454</v>
      </c>
      <c r="E64" s="913"/>
      <c r="F64" s="417">
        <v>1</v>
      </c>
      <c r="G64" s="417"/>
      <c r="H64" s="417"/>
      <c r="I64" s="434"/>
      <c r="J64" s="922"/>
      <c r="K64" s="1"/>
    </row>
    <row r="65" spans="1:11" x14ac:dyDescent="0.25">
      <c r="A65" s="1"/>
      <c r="B65" s="916">
        <v>8</v>
      </c>
      <c r="C65" s="911" t="s">
        <v>2442</v>
      </c>
      <c r="D65" s="430" t="s">
        <v>2460</v>
      </c>
      <c r="E65" s="911">
        <f>4*2</f>
        <v>8</v>
      </c>
      <c r="F65" s="417">
        <v>1</v>
      </c>
      <c r="G65" s="417"/>
      <c r="H65" s="417"/>
      <c r="I65" s="434"/>
      <c r="J65" s="922">
        <f>SUM(F65:I66)/E65</f>
        <v>0.25</v>
      </c>
      <c r="K65" s="1"/>
    </row>
    <row r="66" spans="1:11" x14ac:dyDescent="0.25">
      <c r="A66" s="1"/>
      <c r="B66" s="918"/>
      <c r="C66" s="913"/>
      <c r="D66" s="430" t="s">
        <v>2461</v>
      </c>
      <c r="E66" s="913"/>
      <c r="F66" s="417">
        <v>1</v>
      </c>
      <c r="G66" s="417"/>
      <c r="H66" s="417"/>
      <c r="I66" s="434"/>
      <c r="J66" s="922"/>
      <c r="K66" s="1"/>
    </row>
    <row r="67" spans="1:11" x14ac:dyDescent="0.25">
      <c r="A67" s="1"/>
      <c r="B67" s="429">
        <v>9</v>
      </c>
      <c r="C67" s="431" t="s">
        <v>2430</v>
      </c>
      <c r="D67" s="430" t="s">
        <v>2439</v>
      </c>
      <c r="E67" s="431">
        <v>4</v>
      </c>
      <c r="F67" s="417"/>
      <c r="G67" s="417"/>
      <c r="H67" s="417">
        <v>3</v>
      </c>
      <c r="I67" s="434"/>
      <c r="J67" s="435">
        <f>SUM(F67:I67)/E67</f>
        <v>0.75</v>
      </c>
      <c r="K67" s="1"/>
    </row>
    <row r="68" spans="1:11" ht="30" x14ac:dyDescent="0.25">
      <c r="A68" s="1"/>
      <c r="B68" s="916">
        <v>10</v>
      </c>
      <c r="C68" s="911" t="s">
        <v>2431</v>
      </c>
      <c r="D68" s="430" t="s">
        <v>2443</v>
      </c>
      <c r="E68" s="911">
        <f>4*3</f>
        <v>12</v>
      </c>
      <c r="F68" s="417"/>
      <c r="G68" s="417"/>
      <c r="H68" s="417"/>
      <c r="I68" s="434">
        <v>4</v>
      </c>
      <c r="J68" s="922">
        <f>SUM(F68:I70)/E68</f>
        <v>0.75</v>
      </c>
      <c r="K68" s="1"/>
    </row>
    <row r="69" spans="1:11" ht="30" x14ac:dyDescent="0.25">
      <c r="A69" s="1"/>
      <c r="B69" s="917"/>
      <c r="C69" s="912"/>
      <c r="D69" s="430" t="s">
        <v>2445</v>
      </c>
      <c r="E69" s="912"/>
      <c r="F69" s="417">
        <v>1</v>
      </c>
      <c r="G69" s="417"/>
      <c r="H69" s="417"/>
      <c r="I69" s="434"/>
      <c r="J69" s="922"/>
      <c r="K69" s="1"/>
    </row>
    <row r="70" spans="1:11" ht="30" x14ac:dyDescent="0.25">
      <c r="A70" s="1"/>
      <c r="B70" s="918"/>
      <c r="C70" s="913"/>
      <c r="D70" s="430" t="s">
        <v>2444</v>
      </c>
      <c r="E70" s="913"/>
      <c r="F70" s="417"/>
      <c r="G70" s="417"/>
      <c r="H70" s="417"/>
      <c r="I70" s="434">
        <v>4</v>
      </c>
      <c r="J70" s="922"/>
      <c r="K70" s="1"/>
    </row>
    <row r="71" spans="1:11" x14ac:dyDescent="0.25">
      <c r="A71" s="1"/>
      <c r="B71" s="884" t="s">
        <v>2487</v>
      </c>
      <c r="C71" s="884"/>
      <c r="D71" s="884"/>
      <c r="E71" s="884"/>
      <c r="F71" s="884"/>
      <c r="G71" s="884"/>
      <c r="H71" s="884"/>
      <c r="I71" s="884"/>
      <c r="J71" s="884"/>
      <c r="K71" s="1"/>
    </row>
    <row r="72" spans="1:11" ht="34.5" customHeight="1" x14ac:dyDescent="0.25">
      <c r="A72" s="1"/>
      <c r="B72" s="420"/>
      <c r="C72" s="432"/>
      <c r="D72" s="407"/>
      <c r="E72" s="414"/>
      <c r="F72" s="420"/>
      <c r="G72" s="420"/>
      <c r="H72" s="420"/>
      <c r="I72" s="433"/>
      <c r="J72" s="443">
        <f>AVERAGE(J24:J70)</f>
        <v>0.73666666666666669</v>
      </c>
      <c r="K72" s="1"/>
    </row>
    <row r="73" spans="1:11" x14ac:dyDescent="0.25">
      <c r="A73" s="1"/>
      <c r="B73" s="420"/>
      <c r="C73" s="432"/>
      <c r="D73" s="407"/>
      <c r="E73" s="414"/>
      <c r="F73" s="420"/>
      <c r="G73" s="420"/>
      <c r="H73" s="420"/>
      <c r="I73" s="420"/>
      <c r="J73" s="436"/>
      <c r="K73" s="1"/>
    </row>
    <row r="74" spans="1:11" x14ac:dyDescent="0.25">
      <c r="A74" s="1"/>
      <c r="B74" s="904" t="s">
        <v>3056</v>
      </c>
      <c r="C74" s="905"/>
      <c r="D74" s="905"/>
      <c r="E74" s="905"/>
      <c r="F74" s="905"/>
      <c r="G74" s="905"/>
      <c r="H74" s="905"/>
      <c r="I74" s="905"/>
      <c r="J74" s="906"/>
      <c r="K74" s="1"/>
    </row>
    <row r="75" spans="1:11" ht="58.5" customHeight="1" x14ac:dyDescent="0.25">
      <c r="A75" s="1"/>
      <c r="B75" s="909" t="s">
        <v>2488</v>
      </c>
      <c r="C75" s="910"/>
      <c r="D75" s="910"/>
      <c r="E75" s="910"/>
      <c r="F75" s="910"/>
      <c r="G75" s="910"/>
      <c r="H75" s="910"/>
      <c r="I75" s="910"/>
      <c r="J75" s="910"/>
      <c r="K75" s="1"/>
    </row>
    <row r="76" spans="1:11" x14ac:dyDescent="0.25">
      <c r="A76" s="1"/>
      <c r="B76" s="420"/>
      <c r="C76" s="432"/>
      <c r="D76" s="407"/>
      <c r="E76" s="414"/>
      <c r="F76" s="420"/>
      <c r="G76" s="420"/>
      <c r="H76" s="420"/>
      <c r="I76" s="420"/>
      <c r="J76" s="436"/>
      <c r="K76" s="1"/>
    </row>
    <row r="77" spans="1:11" x14ac:dyDescent="0.25">
      <c r="A77" s="1"/>
      <c r="B77" s="420"/>
      <c r="C77" s="432"/>
      <c r="D77" s="407"/>
      <c r="E77" s="414"/>
      <c r="F77" s="420"/>
      <c r="G77" s="420"/>
      <c r="H77" s="420"/>
      <c r="I77" s="420"/>
      <c r="J77" s="436"/>
      <c r="K77" s="1"/>
    </row>
  </sheetData>
  <sheetProtection algorithmName="SHA-512" hashValue="fiRI+hz9dt+Ji1mpiz9gM3l++TopWhL+Bj8LNDRysG/gp5xS00I2L4JLkCAkUA7tyIpqdSNskUUUu4vAyS8evA==" saltValue="AQDtRG2QdBcRSTn5LH6enQ==" spinCount="100000" sheet="1" objects="1" scenarios="1"/>
  <mergeCells count="59">
    <mergeCell ref="B13:J13"/>
    <mergeCell ref="G19:J19"/>
    <mergeCell ref="G18:J18"/>
    <mergeCell ref="G17:J17"/>
    <mergeCell ref="G16:J16"/>
    <mergeCell ref="G15:J15"/>
    <mergeCell ref="B2:J2"/>
    <mergeCell ref="B1:J1"/>
    <mergeCell ref="B71:J71"/>
    <mergeCell ref="D16:F16"/>
    <mergeCell ref="D19:F19"/>
    <mergeCell ref="D18:F18"/>
    <mergeCell ref="D17:F17"/>
    <mergeCell ref="B15:F15"/>
    <mergeCell ref="J48:J53"/>
    <mergeCell ref="J54:J56"/>
    <mergeCell ref="J57:J64"/>
    <mergeCell ref="J65:J66"/>
    <mergeCell ref="J68:J70"/>
    <mergeCell ref="J24:J27"/>
    <mergeCell ref="J28:J33"/>
    <mergeCell ref="J34:J43"/>
    <mergeCell ref="J44:J47"/>
    <mergeCell ref="E68:E70"/>
    <mergeCell ref="C68:C70"/>
    <mergeCell ref="B68:B70"/>
    <mergeCell ref="C57:C64"/>
    <mergeCell ref="B57:B64"/>
    <mergeCell ref="B48:B53"/>
    <mergeCell ref="E57:E64"/>
    <mergeCell ref="C65:C66"/>
    <mergeCell ref="B65:B66"/>
    <mergeCell ref="E65:E66"/>
    <mergeCell ref="C48:C53"/>
    <mergeCell ref="B21:I21"/>
    <mergeCell ref="C24:C27"/>
    <mergeCell ref="B24:B27"/>
    <mergeCell ref="C28:C33"/>
    <mergeCell ref="B28:B33"/>
    <mergeCell ref="F22:I22"/>
    <mergeCell ref="D22:D23"/>
    <mergeCell ref="C22:C23"/>
    <mergeCell ref="B22:B23"/>
    <mergeCell ref="B74:J74"/>
    <mergeCell ref="J22:J23"/>
    <mergeCell ref="B75:J75"/>
    <mergeCell ref="E24:E27"/>
    <mergeCell ref="E28:E33"/>
    <mergeCell ref="E22:E23"/>
    <mergeCell ref="E34:E43"/>
    <mergeCell ref="E44:E47"/>
    <mergeCell ref="E48:E53"/>
    <mergeCell ref="C54:C56"/>
    <mergeCell ref="B54:B56"/>
    <mergeCell ref="E54:E56"/>
    <mergeCell ref="C34:C43"/>
    <mergeCell ref="B34:B43"/>
    <mergeCell ref="B44:B47"/>
    <mergeCell ref="C44:C47"/>
  </mergeCells>
  <pageMargins left="0.7" right="0.7" top="0.75" bottom="0.75" header="0.3" footer="0.3"/>
  <pageSetup scale="63" fitToHeight="0" orientation="landscape" r:id="rId1"/>
  <rowBreaks count="2" manualBreakCount="2">
    <brk id="21" max="16383" man="1"/>
    <brk id="56"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43"/>
  <sheetViews>
    <sheetView showGridLines="0" zoomScaleNormal="100" workbookViewId="0"/>
  </sheetViews>
  <sheetFormatPr baseColWidth="10" defaultRowHeight="15" x14ac:dyDescent="0.25"/>
  <cols>
    <col min="1" max="1" width="3.85546875" style="7" customWidth="1"/>
    <col min="2" max="2" width="6.28515625" style="451" bestFit="1" customWidth="1"/>
    <col min="3" max="3" width="41.42578125" style="451" customWidth="1"/>
    <col min="4" max="4" width="87.85546875" style="452" customWidth="1"/>
    <col min="5" max="5" width="3.7109375" style="7" customWidth="1"/>
    <col min="6" max="16384" width="11.42578125" style="450"/>
  </cols>
  <sheetData>
    <row r="1" spans="1:5" ht="48.75" customHeight="1" x14ac:dyDescent="0.25">
      <c r="A1"/>
      <c r="B1" s="855" t="str">
        <f>Contenido!$B$1</f>
        <v xml:space="preserve">INFORME DE SEGUIMIENTO 
ADMINISTRACIÓN DE RIESGOS </v>
      </c>
      <c r="C1" s="855"/>
      <c r="D1" s="855"/>
      <c r="E1"/>
    </row>
    <row r="2" spans="1:5" ht="34.5" customHeight="1" x14ac:dyDescent="0.25">
      <c r="A2"/>
      <c r="B2" s="857" t="str">
        <f>Contenido!$B$2</f>
        <v xml:space="preserve">JUNIO 2018 - JUNIO 2019 </v>
      </c>
      <c r="C2" s="857"/>
      <c r="D2" s="858"/>
      <c r="E2"/>
    </row>
    <row r="3" spans="1:5" x14ac:dyDescent="0.25">
      <c r="A3"/>
      <c r="B3" s="17"/>
      <c r="C3" s="17"/>
      <c r="D3" s="445"/>
      <c r="E3"/>
    </row>
    <row r="4" spans="1:5" x14ac:dyDescent="0.25">
      <c r="A4"/>
      <c r="B4" s="17"/>
      <c r="C4" s="17"/>
      <c r="D4" s="445"/>
      <c r="E4"/>
    </row>
    <row r="5" spans="1:5" x14ac:dyDescent="0.25">
      <c r="A5"/>
      <c r="B5" s="17"/>
      <c r="C5" s="17"/>
      <c r="D5" s="445"/>
      <c r="E5"/>
    </row>
    <row r="6" spans="1:5" x14ac:dyDescent="0.25">
      <c r="A6"/>
      <c r="B6" s="17"/>
      <c r="C6" s="17"/>
      <c r="D6" s="445"/>
      <c r="E6"/>
    </row>
    <row r="7" spans="1:5" x14ac:dyDescent="0.25">
      <c r="A7"/>
      <c r="B7" s="17"/>
      <c r="C7" s="17"/>
      <c r="D7" s="445"/>
      <c r="E7"/>
    </row>
    <row r="8" spans="1:5" x14ac:dyDescent="0.25">
      <c r="A8"/>
      <c r="B8" s="17"/>
      <c r="C8" s="17"/>
      <c r="D8" s="445"/>
      <c r="E8"/>
    </row>
    <row r="9" spans="1:5" x14ac:dyDescent="0.25">
      <c r="A9"/>
      <c r="B9" s="17"/>
      <c r="C9" s="17"/>
      <c r="D9" s="445"/>
      <c r="E9"/>
    </row>
    <row r="10" spans="1:5" x14ac:dyDescent="0.25">
      <c r="A10"/>
      <c r="B10" s="17"/>
      <c r="C10" s="17"/>
      <c r="D10" s="445"/>
      <c r="E10"/>
    </row>
    <row r="11" spans="1:5" x14ac:dyDescent="0.25">
      <c r="A11"/>
      <c r="B11" s="17"/>
      <c r="C11" s="17"/>
      <c r="D11" s="445"/>
      <c r="E11"/>
    </row>
    <row r="12" spans="1:5" x14ac:dyDescent="0.25">
      <c r="A12"/>
      <c r="B12" s="938" t="s">
        <v>2524</v>
      </c>
      <c r="C12" s="939"/>
      <c r="D12" s="940"/>
      <c r="E12"/>
    </row>
    <row r="13" spans="1:5" ht="23.25" customHeight="1" x14ac:dyDescent="0.25">
      <c r="A13"/>
      <c r="B13" s="926" t="s">
        <v>2752</v>
      </c>
      <c r="C13" s="926"/>
      <c r="D13" s="926"/>
      <c r="E13"/>
    </row>
    <row r="14" spans="1:5" ht="45.75" customHeight="1" x14ac:dyDescent="0.25">
      <c r="A14"/>
      <c r="B14" s="941" t="s">
        <v>54</v>
      </c>
      <c r="C14" s="941"/>
      <c r="D14" s="941"/>
      <c r="E14"/>
    </row>
    <row r="15" spans="1:5" ht="4.5" customHeight="1" x14ac:dyDescent="0.25">
      <c r="A15"/>
      <c r="B15" s="17"/>
      <c r="C15" s="17"/>
      <c r="D15" s="445"/>
      <c r="E15"/>
    </row>
    <row r="16" spans="1:5" ht="36.75" customHeight="1" x14ac:dyDescent="0.25">
      <c r="A16"/>
      <c r="B16" s="17"/>
      <c r="C16" s="15" t="s">
        <v>52</v>
      </c>
      <c r="D16" s="16" t="s">
        <v>3045</v>
      </c>
      <c r="E16"/>
    </row>
    <row r="17" spans="1:5" ht="30" x14ac:dyDescent="0.25">
      <c r="A17"/>
      <c r="B17" s="416">
        <v>1</v>
      </c>
      <c r="C17" s="444" t="s">
        <v>2410</v>
      </c>
      <c r="D17" s="446" t="s">
        <v>2503</v>
      </c>
      <c r="E17"/>
    </row>
    <row r="18" spans="1:5" ht="30" customHeight="1" x14ac:dyDescent="0.25">
      <c r="A18"/>
      <c r="B18" s="929">
        <v>2</v>
      </c>
      <c r="C18" s="927" t="s">
        <v>2417</v>
      </c>
      <c r="D18" s="446" t="s">
        <v>2504</v>
      </c>
      <c r="E18"/>
    </row>
    <row r="19" spans="1:5" ht="30" x14ac:dyDescent="0.25">
      <c r="A19"/>
      <c r="B19" s="935"/>
      <c r="C19" s="937"/>
      <c r="D19" s="446" t="s">
        <v>2505</v>
      </c>
      <c r="E19"/>
    </row>
    <row r="20" spans="1:5" ht="30" x14ac:dyDescent="0.25">
      <c r="A20"/>
      <c r="B20" s="935"/>
      <c r="C20" s="937"/>
      <c r="D20" s="446" t="s">
        <v>2489</v>
      </c>
      <c r="E20"/>
    </row>
    <row r="21" spans="1:5" ht="30" x14ac:dyDescent="0.25">
      <c r="A21"/>
      <c r="B21" s="930"/>
      <c r="C21" s="928"/>
      <c r="D21" s="446" t="s">
        <v>2490</v>
      </c>
      <c r="E21"/>
    </row>
    <row r="22" spans="1:5" ht="30" x14ac:dyDescent="0.25">
      <c r="A22"/>
      <c r="B22" s="447">
        <v>3</v>
      </c>
      <c r="C22" s="444" t="s">
        <v>2418</v>
      </c>
      <c r="D22" s="446" t="s">
        <v>2493</v>
      </c>
      <c r="E22"/>
    </row>
    <row r="23" spans="1:5" x14ac:dyDescent="0.25">
      <c r="A23"/>
      <c r="B23" s="929">
        <v>4</v>
      </c>
      <c r="C23" s="927" t="s">
        <v>2428</v>
      </c>
      <c r="D23" s="415" t="s">
        <v>53</v>
      </c>
      <c r="E23"/>
    </row>
    <row r="24" spans="1:5" x14ac:dyDescent="0.25">
      <c r="A24"/>
      <c r="B24" s="930"/>
      <c r="C24" s="928"/>
      <c r="D24" s="446" t="s">
        <v>2491</v>
      </c>
      <c r="E24"/>
    </row>
    <row r="25" spans="1:5" ht="30" x14ac:dyDescent="0.25">
      <c r="A25"/>
      <c r="B25" s="934" t="s">
        <v>2498</v>
      </c>
      <c r="C25" s="931" t="s">
        <v>2497</v>
      </c>
      <c r="D25" s="446" t="s">
        <v>2492</v>
      </c>
      <c r="E25"/>
    </row>
    <row r="26" spans="1:5" x14ac:dyDescent="0.25">
      <c r="A26"/>
      <c r="B26" s="935"/>
      <c r="C26" s="932"/>
      <c r="D26" s="446" t="s">
        <v>2494</v>
      </c>
      <c r="E26"/>
    </row>
    <row r="27" spans="1:5" x14ac:dyDescent="0.25">
      <c r="A27"/>
      <c r="B27" s="935"/>
      <c r="C27" s="932"/>
      <c r="D27" s="446" t="s">
        <v>2495</v>
      </c>
      <c r="E27"/>
    </row>
    <row r="28" spans="1:5" ht="30" x14ac:dyDescent="0.25">
      <c r="A28"/>
      <c r="B28" s="935"/>
      <c r="C28" s="932"/>
      <c r="D28" s="446" t="s">
        <v>2506</v>
      </c>
      <c r="E28"/>
    </row>
    <row r="29" spans="1:5" x14ac:dyDescent="0.25">
      <c r="A29"/>
      <c r="B29" s="935"/>
      <c r="C29" s="932"/>
      <c r="D29" s="446" t="s">
        <v>2507</v>
      </c>
      <c r="E29"/>
    </row>
    <row r="30" spans="1:5" x14ac:dyDescent="0.25">
      <c r="A30"/>
      <c r="B30" s="930"/>
      <c r="C30" s="933"/>
      <c r="D30" s="446" t="s">
        <v>2496</v>
      </c>
      <c r="E30"/>
    </row>
    <row r="31" spans="1:5" ht="45" x14ac:dyDescent="0.25">
      <c r="A31"/>
      <c r="B31" s="416">
        <v>7</v>
      </c>
      <c r="C31" s="136" t="s">
        <v>2440</v>
      </c>
      <c r="D31" s="446" t="s">
        <v>2508</v>
      </c>
      <c r="E31"/>
    </row>
    <row r="32" spans="1:5" ht="45" x14ac:dyDescent="0.25">
      <c r="A32"/>
      <c r="B32" s="416">
        <v>8</v>
      </c>
      <c r="C32" s="444" t="s">
        <v>2442</v>
      </c>
      <c r="D32" s="446" t="s">
        <v>2509</v>
      </c>
      <c r="E32"/>
    </row>
    <row r="33" spans="1:5" x14ac:dyDescent="0.25">
      <c r="A33"/>
      <c r="B33" s="444">
        <v>9</v>
      </c>
      <c r="C33" s="444" t="s">
        <v>2430</v>
      </c>
      <c r="D33" s="446" t="s">
        <v>2499</v>
      </c>
      <c r="E33"/>
    </row>
    <row r="34" spans="1:5" x14ac:dyDescent="0.25">
      <c r="A34"/>
      <c r="B34" s="444">
        <v>10</v>
      </c>
      <c r="C34" s="444" t="s">
        <v>2431</v>
      </c>
      <c r="D34" s="446" t="s">
        <v>2500</v>
      </c>
      <c r="E34"/>
    </row>
    <row r="35" spans="1:5" ht="30" customHeight="1" x14ac:dyDescent="0.25">
      <c r="A35"/>
      <c r="B35" s="444">
        <v>11</v>
      </c>
      <c r="C35" s="936" t="s">
        <v>2510</v>
      </c>
      <c r="D35" s="936"/>
      <c r="E35"/>
    </row>
    <row r="36" spans="1:5" x14ac:dyDescent="0.25">
      <c r="A36"/>
      <c r="B36" s="17"/>
      <c r="C36" s="17"/>
      <c r="D36" s="445"/>
      <c r="E36"/>
    </row>
    <row r="37" spans="1:5" x14ac:dyDescent="0.25">
      <c r="A37"/>
      <c r="B37" s="926" t="s">
        <v>2753</v>
      </c>
      <c r="C37" s="926"/>
      <c r="D37" s="926"/>
      <c r="E37"/>
    </row>
    <row r="38" spans="1:5" ht="30.75" customHeight="1" x14ac:dyDescent="0.25">
      <c r="A38"/>
      <c r="B38" s="742"/>
      <c r="C38" s="15" t="s">
        <v>52</v>
      </c>
      <c r="D38" s="16" t="s">
        <v>3045</v>
      </c>
      <c r="E38"/>
    </row>
    <row r="39" spans="1:5" ht="60" x14ac:dyDescent="0.25">
      <c r="A39"/>
      <c r="B39" s="742"/>
      <c r="C39" s="742" t="s">
        <v>2433</v>
      </c>
      <c r="D39" s="743" t="s">
        <v>2776</v>
      </c>
      <c r="E39"/>
    </row>
    <row r="40" spans="1:5" ht="45" x14ac:dyDescent="0.25">
      <c r="A40"/>
      <c r="B40" s="742"/>
      <c r="C40" s="742" t="s">
        <v>2754</v>
      </c>
      <c r="D40" s="743" t="s">
        <v>2756</v>
      </c>
      <c r="E40"/>
    </row>
    <row r="41" spans="1:5" ht="30.75" customHeight="1" x14ac:dyDescent="0.25">
      <c r="A41"/>
      <c r="B41" s="742"/>
      <c r="C41" s="744" t="s">
        <v>2777</v>
      </c>
      <c r="D41" s="743" t="s">
        <v>2757</v>
      </c>
      <c r="E41"/>
    </row>
    <row r="42" spans="1:5" ht="135" x14ac:dyDescent="0.25">
      <c r="A42"/>
      <c r="B42" s="742"/>
      <c r="C42" s="742" t="s">
        <v>2755</v>
      </c>
      <c r="D42" s="743" t="s">
        <v>2778</v>
      </c>
      <c r="E42"/>
    </row>
    <row r="43" spans="1:5" x14ac:dyDescent="0.25">
      <c r="A43" s="511"/>
      <c r="B43" s="512"/>
      <c r="C43" s="512"/>
      <c r="D43" s="830"/>
      <c r="E43" s="511"/>
    </row>
  </sheetData>
  <sheetProtection algorithmName="SHA-512" hashValue="/KBb+EA7+oAo8p48MLRHhK4HySvgPOPhBns6rj8ihOv2BR0FQi9eQNhCssaOmB6nBHc1kvzVdsbUNIwPEy/GEw==" saltValue="segAg4oLwQ/vBD9NRBzuzA==" spinCount="100000" sheet="1" objects="1" scenarios="1"/>
  <mergeCells count="13">
    <mergeCell ref="C18:C21"/>
    <mergeCell ref="B18:B21"/>
    <mergeCell ref="B1:D1"/>
    <mergeCell ref="B2:D2"/>
    <mergeCell ref="B12:D12"/>
    <mergeCell ref="B14:D14"/>
    <mergeCell ref="B13:D13"/>
    <mergeCell ref="B37:D37"/>
    <mergeCell ref="C23:C24"/>
    <mergeCell ref="B23:B24"/>
    <mergeCell ref="C25:C30"/>
    <mergeCell ref="B25:B30"/>
    <mergeCell ref="C35:D35"/>
  </mergeCells>
  <pageMargins left="0.7" right="0.7" top="0.75" bottom="0.75" header="0.3" footer="0.3"/>
  <pageSetup scale="87" fitToHeight="0" orientation="landscape" r:id="rId1"/>
  <rowBreaks count="1" manualBreakCount="1">
    <brk id="2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56"/>
  <sheetViews>
    <sheetView showGridLines="0" zoomScaleNormal="100" workbookViewId="0"/>
  </sheetViews>
  <sheetFormatPr baseColWidth="10" defaultRowHeight="15" x14ac:dyDescent="0.25"/>
  <cols>
    <col min="1" max="1" width="4" style="7" customWidth="1"/>
    <col min="2" max="2" width="6" style="451" customWidth="1"/>
    <col min="3" max="3" width="4.28515625" style="451" customWidth="1"/>
    <col min="4" max="4" width="10.28515625" style="7" customWidth="1"/>
    <col min="5" max="5" width="16.5703125" style="7" bestFit="1" customWidth="1"/>
    <col min="6" max="6" width="19.85546875" style="752" customWidth="1"/>
    <col min="7" max="7" width="1.7109375" style="7" customWidth="1"/>
    <col min="8" max="8" width="10.85546875" style="7" customWidth="1"/>
    <col min="9" max="9" width="1.7109375" style="7" customWidth="1"/>
    <col min="10" max="15" width="18" style="7" customWidth="1"/>
    <col min="16" max="16" width="4" style="7" customWidth="1"/>
    <col min="17" max="16384" width="11.42578125" style="7"/>
  </cols>
  <sheetData>
    <row r="1" spans="1:16" ht="48.75" customHeight="1" x14ac:dyDescent="0.25">
      <c r="A1"/>
      <c r="B1" s="855" t="str">
        <f>Contenido!$B$1</f>
        <v xml:space="preserve">INFORME DE SEGUIMIENTO 
ADMINISTRACIÓN DE RIESGOS </v>
      </c>
      <c r="C1" s="855"/>
      <c r="D1" s="855"/>
      <c r="E1" s="855"/>
      <c r="F1" s="855"/>
      <c r="G1" s="855"/>
      <c r="H1" s="855"/>
      <c r="I1" s="855"/>
      <c r="J1" s="855"/>
      <c r="K1" s="855"/>
      <c r="L1" s="855"/>
      <c r="M1" s="855"/>
      <c r="N1" s="855"/>
      <c r="O1" s="855"/>
      <c r="P1"/>
    </row>
    <row r="2" spans="1:16" ht="33" customHeight="1" x14ac:dyDescent="0.25">
      <c r="A2"/>
      <c r="B2" s="857" t="str">
        <f>Contenido!$B$2</f>
        <v xml:space="preserve">JUNIO 2018 - JUNIO 2019 </v>
      </c>
      <c r="C2" s="857"/>
      <c r="D2" s="857"/>
      <c r="E2" s="857"/>
      <c r="F2" s="857"/>
      <c r="G2" s="857"/>
      <c r="H2" s="857"/>
      <c r="I2" s="857"/>
      <c r="J2" s="857"/>
      <c r="K2" s="857"/>
      <c r="L2" s="857"/>
      <c r="M2" s="857"/>
      <c r="N2" s="857"/>
      <c r="O2" s="857"/>
      <c r="P2"/>
    </row>
    <row r="3" spans="1:16" x14ac:dyDescent="0.25">
      <c r="A3"/>
      <c r="B3" s="17"/>
      <c r="C3" s="17"/>
      <c r="D3"/>
      <c r="E3"/>
      <c r="F3" s="747"/>
      <c r="G3"/>
      <c r="H3"/>
      <c r="I3" s="771"/>
      <c r="J3"/>
      <c r="K3"/>
      <c r="L3"/>
      <c r="M3"/>
      <c r="N3"/>
      <c r="O3"/>
      <c r="P3"/>
    </row>
    <row r="4" spans="1:16" x14ac:dyDescent="0.25">
      <c r="A4"/>
      <c r="B4" s="17"/>
      <c r="C4" s="17"/>
      <c r="D4"/>
      <c r="E4"/>
      <c r="F4" s="747"/>
      <c r="G4"/>
      <c r="H4"/>
      <c r="I4" s="771"/>
      <c r="J4"/>
      <c r="K4"/>
      <c r="L4"/>
      <c r="M4"/>
      <c r="N4"/>
      <c r="O4"/>
      <c r="P4"/>
    </row>
    <row r="5" spans="1:16" x14ac:dyDescent="0.25">
      <c r="A5"/>
      <c r="B5" s="17"/>
      <c r="C5" s="17"/>
      <c r="D5"/>
      <c r="E5"/>
      <c r="F5" s="747"/>
      <c r="G5"/>
      <c r="H5"/>
      <c r="I5" s="771"/>
      <c r="J5"/>
      <c r="K5"/>
      <c r="L5"/>
      <c r="M5"/>
      <c r="N5"/>
      <c r="O5"/>
      <c r="P5"/>
    </row>
    <row r="6" spans="1:16" x14ac:dyDescent="0.25">
      <c r="A6"/>
      <c r="B6" s="17"/>
      <c r="C6" s="17"/>
      <c r="D6"/>
      <c r="E6"/>
      <c r="F6" s="747"/>
      <c r="G6"/>
      <c r="H6"/>
      <c r="I6" s="771"/>
      <c r="J6"/>
      <c r="K6"/>
      <c r="L6"/>
      <c r="M6"/>
      <c r="N6"/>
      <c r="O6"/>
      <c r="P6"/>
    </row>
    <row r="7" spans="1:16" x14ac:dyDescent="0.25">
      <c r="A7"/>
      <c r="B7" s="17"/>
      <c r="C7" s="17"/>
      <c r="D7"/>
      <c r="E7"/>
      <c r="F7" s="747"/>
      <c r="G7"/>
      <c r="H7"/>
      <c r="I7" s="771"/>
      <c r="J7"/>
      <c r="K7"/>
      <c r="L7"/>
      <c r="M7"/>
      <c r="N7"/>
      <c r="O7"/>
      <c r="P7"/>
    </row>
    <row r="8" spans="1:16" x14ac:dyDescent="0.25">
      <c r="A8"/>
      <c r="B8" s="17"/>
      <c r="C8" s="17"/>
      <c r="D8"/>
      <c r="E8"/>
      <c r="F8" s="747"/>
      <c r="G8"/>
      <c r="H8"/>
      <c r="I8" s="771"/>
      <c r="J8"/>
      <c r="K8"/>
      <c r="L8"/>
      <c r="M8"/>
      <c r="N8"/>
      <c r="O8"/>
      <c r="P8"/>
    </row>
    <row r="9" spans="1:16" x14ac:dyDescent="0.25">
      <c r="A9"/>
      <c r="B9" s="17"/>
      <c r="C9" s="17"/>
      <c r="D9"/>
      <c r="E9"/>
      <c r="F9" s="747"/>
      <c r="G9"/>
      <c r="H9"/>
      <c r="I9" s="771"/>
      <c r="J9"/>
      <c r="K9"/>
      <c r="L9"/>
      <c r="M9"/>
      <c r="N9"/>
      <c r="O9"/>
      <c r="P9"/>
    </row>
    <row r="10" spans="1:16" x14ac:dyDescent="0.25">
      <c r="A10"/>
      <c r="B10" s="17"/>
      <c r="C10" s="17"/>
      <c r="D10"/>
      <c r="E10"/>
      <c r="F10" s="747"/>
      <c r="G10"/>
      <c r="H10"/>
      <c r="I10" s="771"/>
      <c r="J10"/>
      <c r="K10"/>
      <c r="L10"/>
      <c r="M10"/>
      <c r="N10"/>
      <c r="O10"/>
      <c r="P10"/>
    </row>
    <row r="11" spans="1:16" x14ac:dyDescent="0.25">
      <c r="A11"/>
      <c r="B11" s="17"/>
      <c r="C11" s="17"/>
      <c r="D11"/>
      <c r="E11"/>
      <c r="F11" s="747"/>
      <c r="G11"/>
      <c r="H11"/>
      <c r="I11" s="771"/>
      <c r="J11"/>
      <c r="K11"/>
      <c r="L11"/>
      <c r="M11"/>
      <c r="N11"/>
      <c r="O11"/>
      <c r="P11"/>
    </row>
    <row r="12" spans="1:16" x14ac:dyDescent="0.25">
      <c r="A12"/>
      <c r="B12" s="17"/>
      <c r="C12" s="17"/>
      <c r="D12"/>
      <c r="E12"/>
      <c r="F12" s="747"/>
      <c r="G12"/>
      <c r="H12"/>
      <c r="I12" s="771"/>
      <c r="J12"/>
      <c r="K12"/>
      <c r="L12"/>
      <c r="M12"/>
      <c r="N12"/>
      <c r="O12"/>
      <c r="P12"/>
    </row>
    <row r="13" spans="1:16" x14ac:dyDescent="0.25">
      <c r="A13"/>
      <c r="B13" s="878" t="s">
        <v>2329</v>
      </c>
      <c r="C13" s="966"/>
      <c r="D13" s="966"/>
      <c r="E13" s="966"/>
      <c r="F13" s="966"/>
      <c r="G13" s="966"/>
      <c r="H13" s="966"/>
      <c r="I13" s="966"/>
      <c r="J13" s="966"/>
      <c r="K13" s="966"/>
      <c r="L13" s="966"/>
      <c r="M13" s="966"/>
      <c r="N13" s="966"/>
      <c r="O13" s="879"/>
      <c r="P13"/>
    </row>
    <row r="14" spans="1:16" x14ac:dyDescent="0.25">
      <c r="A14"/>
      <c r="B14" s="624"/>
      <c r="C14" s="625"/>
      <c r="D14" s="625"/>
      <c r="E14" s="626"/>
      <c r="F14" s="748"/>
      <c r="G14" s="626"/>
      <c r="H14" s="626"/>
      <c r="I14" s="626"/>
      <c r="J14" s="626"/>
      <c r="K14" s="626"/>
      <c r="L14" s="626"/>
      <c r="M14" s="626"/>
      <c r="N14" s="626"/>
      <c r="O14" s="627"/>
      <c r="P14"/>
    </row>
    <row r="15" spans="1:16" ht="45" customHeight="1" x14ac:dyDescent="0.25">
      <c r="A15"/>
      <c r="B15" s="402"/>
      <c r="C15" s="403"/>
      <c r="D15" s="967" t="s">
        <v>2790</v>
      </c>
      <c r="E15" s="967"/>
      <c r="F15" s="967"/>
      <c r="G15" s="448"/>
      <c r="H15" s="779"/>
      <c r="I15" s="779"/>
      <c r="J15" s="971" t="s">
        <v>2620</v>
      </c>
      <c r="K15" s="971"/>
      <c r="L15" s="971"/>
      <c r="M15" s="971"/>
      <c r="N15" s="971"/>
      <c r="O15" s="972"/>
      <c r="P15"/>
    </row>
    <row r="16" spans="1:16" ht="27.75" customHeight="1" x14ac:dyDescent="0.25">
      <c r="A16"/>
      <c r="B16" s="402"/>
      <c r="C16" s="403"/>
      <c r="D16" s="968" t="s">
        <v>2502</v>
      </c>
      <c r="E16" s="968"/>
      <c r="F16" s="623">
        <f>Madurez!J72</f>
        <v>0.73666666666666669</v>
      </c>
      <c r="G16" s="448"/>
      <c r="H16" s="779"/>
      <c r="I16" s="779"/>
      <c r="J16" s="971"/>
      <c r="K16" s="971"/>
      <c r="L16" s="971"/>
      <c r="M16" s="971"/>
      <c r="N16" s="971"/>
      <c r="O16" s="972"/>
      <c r="P16"/>
    </row>
    <row r="17" spans="1:16" x14ac:dyDescent="0.25">
      <c r="A17"/>
      <c r="B17" s="402"/>
      <c r="C17" s="403"/>
      <c r="D17" s="403"/>
      <c r="E17" s="404"/>
      <c r="F17" s="750"/>
      <c r="G17" s="404"/>
      <c r="H17" s="404"/>
      <c r="I17" s="404"/>
      <c r="J17" s="404"/>
      <c r="K17" s="404"/>
      <c r="L17" s="404"/>
      <c r="M17" s="404"/>
      <c r="N17" s="404"/>
      <c r="O17" s="775"/>
      <c r="P17"/>
    </row>
    <row r="18" spans="1:16" x14ac:dyDescent="0.25">
      <c r="A18" s="771"/>
      <c r="B18" s="903" t="s">
        <v>2772</v>
      </c>
      <c r="C18" s="903"/>
      <c r="D18" s="903"/>
      <c r="E18" s="903"/>
      <c r="F18" s="903"/>
      <c r="G18" s="903"/>
      <c r="H18" s="903"/>
      <c r="I18" s="903"/>
      <c r="J18" s="903"/>
      <c r="K18" s="903"/>
      <c r="L18" s="903"/>
      <c r="M18" s="903"/>
      <c r="N18" s="903"/>
      <c r="O18" s="903"/>
      <c r="P18" s="771"/>
    </row>
    <row r="19" spans="1:16" ht="144.75" customHeight="1" x14ac:dyDescent="0.25">
      <c r="A19" s="771"/>
      <c r="B19" s="969"/>
      <c r="C19" s="970"/>
      <c r="D19" s="970"/>
      <c r="E19" s="970"/>
      <c r="F19" s="970"/>
      <c r="G19" s="970"/>
      <c r="H19" s="778"/>
      <c r="I19" s="778"/>
      <c r="J19" s="974" t="s">
        <v>2773</v>
      </c>
      <c r="K19" s="974"/>
      <c r="L19" s="974"/>
      <c r="M19" s="974"/>
      <c r="N19" s="974"/>
      <c r="O19" s="975"/>
      <c r="P19" s="771"/>
    </row>
    <row r="20" spans="1:16" ht="26.25" customHeight="1" x14ac:dyDescent="0.25">
      <c r="A20" s="771"/>
      <c r="B20" s="781"/>
      <c r="C20" s="780"/>
      <c r="D20" s="780"/>
      <c r="E20" s="780"/>
      <c r="F20" s="780"/>
      <c r="G20" s="780"/>
      <c r="H20" s="777"/>
      <c r="I20" s="777"/>
      <c r="J20" s="746"/>
      <c r="K20" s="746"/>
      <c r="L20" s="746"/>
      <c r="M20" s="746"/>
      <c r="N20" s="746"/>
      <c r="O20" s="755"/>
      <c r="P20" s="771"/>
    </row>
    <row r="21" spans="1:16" ht="29.25" customHeight="1" x14ac:dyDescent="0.25">
      <c r="A21" s="771"/>
      <c r="B21" s="948" t="s">
        <v>2787</v>
      </c>
      <c r="C21" s="948"/>
      <c r="D21" s="948"/>
      <c r="E21" s="948"/>
      <c r="F21" s="776" t="s">
        <v>2788</v>
      </c>
      <c r="G21" s="973" t="s">
        <v>2789</v>
      </c>
      <c r="H21" s="973"/>
      <c r="I21" s="777"/>
      <c r="J21" s="971" t="s">
        <v>2793</v>
      </c>
      <c r="K21" s="971"/>
      <c r="L21" s="971"/>
      <c r="M21" s="971"/>
      <c r="N21" s="971"/>
      <c r="O21" s="972"/>
      <c r="P21" s="771"/>
    </row>
    <row r="22" spans="1:16" ht="30.75" customHeight="1" x14ac:dyDescent="0.25">
      <c r="A22" s="771"/>
      <c r="B22" s="949" t="s">
        <v>2779</v>
      </c>
      <c r="C22" s="949"/>
      <c r="D22" s="949"/>
      <c r="E22" s="949"/>
      <c r="F22" s="795">
        <v>72.400000000000006</v>
      </c>
      <c r="G22" s="947">
        <v>98.31</v>
      </c>
      <c r="H22" s="947"/>
      <c r="I22" s="777"/>
      <c r="J22" s="971"/>
      <c r="K22" s="971"/>
      <c r="L22" s="971"/>
      <c r="M22" s="971"/>
      <c r="N22" s="971"/>
      <c r="O22" s="972"/>
      <c r="P22" s="771"/>
    </row>
    <row r="23" spans="1:16" ht="33.75" customHeight="1" x14ac:dyDescent="0.25">
      <c r="A23" s="771"/>
      <c r="B23" s="950" t="s">
        <v>2780</v>
      </c>
      <c r="C23" s="950"/>
      <c r="D23" s="950"/>
      <c r="E23" s="950"/>
      <c r="F23" s="840">
        <v>72.099999999999994</v>
      </c>
      <c r="G23" s="953">
        <v>95.5</v>
      </c>
      <c r="H23" s="953"/>
      <c r="I23" s="777"/>
      <c r="J23" s="971"/>
      <c r="K23" s="971"/>
      <c r="L23" s="971"/>
      <c r="M23" s="971"/>
      <c r="N23" s="971"/>
      <c r="O23" s="972"/>
      <c r="P23" s="771"/>
    </row>
    <row r="24" spans="1:16" ht="33.75" customHeight="1" x14ac:dyDescent="0.25">
      <c r="A24" s="771"/>
      <c r="B24" s="949" t="s">
        <v>2781</v>
      </c>
      <c r="C24" s="949"/>
      <c r="D24" s="949"/>
      <c r="E24" s="949"/>
      <c r="F24" s="795">
        <v>73.2</v>
      </c>
      <c r="G24" s="947">
        <v>94.21</v>
      </c>
      <c r="H24" s="947"/>
      <c r="I24" s="777"/>
      <c r="J24" s="971"/>
      <c r="K24" s="971"/>
      <c r="L24" s="971"/>
      <c r="M24" s="971"/>
      <c r="N24" s="971"/>
      <c r="O24" s="972"/>
      <c r="P24" s="771"/>
    </row>
    <row r="25" spans="1:16" ht="33.75" customHeight="1" x14ac:dyDescent="0.25">
      <c r="A25" s="771"/>
      <c r="B25" s="949" t="s">
        <v>2782</v>
      </c>
      <c r="C25" s="949"/>
      <c r="D25" s="949"/>
      <c r="E25" s="949"/>
      <c r="F25" s="795">
        <v>75.900000000000006</v>
      </c>
      <c r="G25" s="947">
        <v>96.82</v>
      </c>
      <c r="H25" s="947"/>
      <c r="I25" s="777"/>
      <c r="J25" s="971"/>
      <c r="K25" s="971"/>
      <c r="L25" s="971"/>
      <c r="M25" s="971"/>
      <c r="N25" s="971"/>
      <c r="O25" s="972"/>
      <c r="P25" s="771"/>
    </row>
    <row r="26" spans="1:16" ht="33.75" customHeight="1" x14ac:dyDescent="0.25">
      <c r="A26" s="771"/>
      <c r="B26" s="949" t="s">
        <v>2783</v>
      </c>
      <c r="C26" s="949"/>
      <c r="D26" s="949"/>
      <c r="E26" s="949"/>
      <c r="F26" s="795">
        <v>72.099999999999994</v>
      </c>
      <c r="G26" s="947">
        <v>98.64</v>
      </c>
      <c r="H26" s="947"/>
      <c r="I26" s="777"/>
      <c r="J26" s="971"/>
      <c r="K26" s="971"/>
      <c r="L26" s="971"/>
      <c r="M26" s="971"/>
      <c r="N26" s="971"/>
      <c r="O26" s="972"/>
      <c r="P26" s="771"/>
    </row>
    <row r="27" spans="1:16" x14ac:dyDescent="0.25">
      <c r="A27" s="771"/>
      <c r="B27" s="402"/>
      <c r="C27" s="403"/>
      <c r="D27" s="403"/>
      <c r="E27" s="404"/>
      <c r="F27" s="750"/>
      <c r="G27" s="404"/>
      <c r="H27" s="404"/>
      <c r="I27" s="777"/>
      <c r="J27" s="404"/>
      <c r="K27" s="404"/>
      <c r="L27" s="404"/>
      <c r="M27" s="404"/>
      <c r="N27" s="404"/>
      <c r="O27" s="775"/>
      <c r="P27" s="771"/>
    </row>
    <row r="28" spans="1:16" x14ac:dyDescent="0.25">
      <c r="A28" s="771"/>
      <c r="B28" s="628"/>
      <c r="C28" s="629"/>
      <c r="D28" s="629"/>
      <c r="E28" s="630"/>
      <c r="F28" s="749"/>
      <c r="G28" s="630"/>
      <c r="H28" s="630"/>
      <c r="I28" s="630"/>
      <c r="J28" s="630"/>
      <c r="K28" s="630"/>
      <c r="L28" s="630"/>
      <c r="M28" s="630"/>
      <c r="N28" s="630"/>
      <c r="O28" s="631"/>
      <c r="P28" s="771"/>
    </row>
    <row r="29" spans="1:16" ht="15" customHeight="1" x14ac:dyDescent="0.25">
      <c r="A29"/>
      <c r="B29" s="880" t="s">
        <v>2501</v>
      </c>
      <c r="C29" s="885"/>
      <c r="D29" s="885"/>
      <c r="E29" s="885"/>
      <c r="F29" s="885"/>
      <c r="G29" s="885"/>
      <c r="H29" s="885"/>
      <c r="I29" s="885"/>
      <c r="J29" s="885"/>
      <c r="K29" s="885"/>
      <c r="L29" s="885"/>
      <c r="M29" s="885"/>
      <c r="N29" s="885"/>
      <c r="O29" s="881"/>
      <c r="P29"/>
    </row>
    <row r="30" spans="1:16" x14ac:dyDescent="0.25">
      <c r="A30"/>
      <c r="B30" s="790"/>
      <c r="C30" s="791"/>
      <c r="D30" s="791"/>
      <c r="E30" s="792"/>
      <c r="F30" s="793"/>
      <c r="G30" s="404"/>
      <c r="H30" s="404"/>
      <c r="I30" s="404"/>
      <c r="J30" s="404"/>
      <c r="K30" s="404"/>
      <c r="L30" s="404"/>
      <c r="M30" s="404"/>
      <c r="N30" s="404"/>
      <c r="O30" s="405"/>
      <c r="P30"/>
    </row>
    <row r="31" spans="1:16" ht="28.5" customHeight="1" x14ac:dyDescent="0.25">
      <c r="A31"/>
      <c r="B31" s="784"/>
      <c r="C31" s="512"/>
      <c r="D31" s="511"/>
      <c r="E31" s="511"/>
      <c r="F31" s="751"/>
      <c r="G31" s="406"/>
      <c r="H31" s="951" t="s">
        <v>3057</v>
      </c>
      <c r="I31" s="951"/>
      <c r="J31" s="951"/>
      <c r="K31" s="951"/>
      <c r="L31" s="951"/>
      <c r="M31" s="951"/>
      <c r="N31" s="951"/>
      <c r="O31" s="952"/>
      <c r="P31"/>
    </row>
    <row r="32" spans="1:16" ht="41.25" customHeight="1" x14ac:dyDescent="0.25">
      <c r="A32"/>
      <c r="B32" s="965" t="s">
        <v>2795</v>
      </c>
      <c r="C32" s="965"/>
      <c r="D32" s="965"/>
      <c r="E32" s="440" t="s">
        <v>2794</v>
      </c>
      <c r="F32" s="728" t="s">
        <v>2786</v>
      </c>
      <c r="G32" s="406"/>
      <c r="H32" s="951"/>
      <c r="I32" s="951"/>
      <c r="J32" s="951"/>
      <c r="K32" s="951"/>
      <c r="L32" s="951"/>
      <c r="M32" s="951"/>
      <c r="N32" s="951"/>
      <c r="O32" s="952"/>
      <c r="P32"/>
    </row>
    <row r="33" spans="1:16" ht="20.25" customHeight="1" x14ac:dyDescent="0.25">
      <c r="A33"/>
      <c r="B33" s="955">
        <f>'Consolidado Seguimiento'!G43</f>
        <v>108</v>
      </c>
      <c r="C33" s="956"/>
      <c r="D33" s="957"/>
      <c r="E33" s="789">
        <f>'Consolidado Seguimiento'!H43</f>
        <v>300</v>
      </c>
      <c r="F33" s="820">
        <f>'Consolidado Seguimiento'!L43</f>
        <v>0.92083585722912331</v>
      </c>
      <c r="G33" s="406"/>
      <c r="H33" s="951"/>
      <c r="I33" s="951"/>
      <c r="J33" s="951"/>
      <c r="K33" s="951"/>
      <c r="L33" s="951"/>
      <c r="M33" s="951"/>
      <c r="N33" s="951"/>
      <c r="O33" s="952"/>
      <c r="P33"/>
    </row>
    <row r="34" spans="1:16" ht="22.5" customHeight="1" x14ac:dyDescent="0.25">
      <c r="A34"/>
      <c r="B34" s="449"/>
      <c r="C34" s="406"/>
      <c r="D34" s="406"/>
      <c r="E34" s="406"/>
      <c r="F34" s="750"/>
      <c r="G34" s="406"/>
      <c r="H34" s="951"/>
      <c r="I34" s="951"/>
      <c r="J34" s="951"/>
      <c r="K34" s="951"/>
      <c r="L34" s="951"/>
      <c r="M34" s="951"/>
      <c r="N34" s="951"/>
      <c r="O34" s="952"/>
      <c r="P34"/>
    </row>
    <row r="35" spans="1:16" x14ac:dyDescent="0.25">
      <c r="A35" s="406"/>
      <c r="B35" s="449"/>
      <c r="C35" s="406"/>
      <c r="D35" s="406"/>
      <c r="E35" s="406"/>
      <c r="F35" s="750"/>
      <c r="G35" s="406"/>
      <c r="H35" s="951"/>
      <c r="I35" s="951"/>
      <c r="J35" s="951"/>
      <c r="K35" s="951"/>
      <c r="L35" s="951"/>
      <c r="M35" s="951"/>
      <c r="N35" s="951"/>
      <c r="O35" s="952"/>
      <c r="P35"/>
    </row>
    <row r="36" spans="1:16" x14ac:dyDescent="0.25">
      <c r="A36" s="406"/>
      <c r="B36" s="449"/>
      <c r="C36" s="406"/>
      <c r="D36" s="406"/>
      <c r="E36" s="406"/>
      <c r="F36" s="750"/>
      <c r="G36" s="406"/>
      <c r="H36" s="821"/>
      <c r="I36" s="821"/>
      <c r="J36" s="821"/>
      <c r="K36" s="821"/>
      <c r="L36" s="821"/>
      <c r="M36" s="821"/>
      <c r="N36" s="821"/>
      <c r="O36" s="822"/>
      <c r="P36"/>
    </row>
    <row r="37" spans="1:16" x14ac:dyDescent="0.25">
      <c r="A37"/>
      <c r="B37" s="904" t="s">
        <v>2784</v>
      </c>
      <c r="C37" s="905"/>
      <c r="D37" s="905"/>
      <c r="E37" s="905"/>
      <c r="F37" s="905"/>
      <c r="G37" s="905"/>
      <c r="H37" s="905"/>
      <c r="I37" s="905"/>
      <c r="J37" s="905"/>
      <c r="K37" s="905"/>
      <c r="L37" s="905"/>
      <c r="M37" s="905"/>
      <c r="N37" s="905"/>
      <c r="O37" s="906"/>
      <c r="P37"/>
    </row>
    <row r="38" spans="1:16" x14ac:dyDescent="0.25">
      <c r="A38" s="771"/>
      <c r="B38" s="794"/>
      <c r="C38" s="745"/>
      <c r="D38" s="745"/>
      <c r="E38" s="745"/>
      <c r="F38" s="961" t="s">
        <v>2785</v>
      </c>
      <c r="G38" s="961"/>
      <c r="H38" s="961"/>
      <c r="I38" s="961"/>
      <c r="J38" s="961"/>
      <c r="K38" s="961"/>
      <c r="L38" s="961"/>
      <c r="M38" s="961"/>
      <c r="N38" s="961"/>
      <c r="O38" s="962"/>
      <c r="P38" s="771"/>
    </row>
    <row r="39" spans="1:16" ht="27" customHeight="1" x14ac:dyDescent="0.25">
      <c r="A39"/>
      <c r="B39" s="958" t="s">
        <v>2791</v>
      </c>
      <c r="C39" s="958"/>
      <c r="D39" s="958"/>
      <c r="E39" s="779"/>
      <c r="F39" s="963"/>
      <c r="G39" s="963"/>
      <c r="H39" s="963"/>
      <c r="I39" s="963"/>
      <c r="J39" s="963"/>
      <c r="K39" s="963"/>
      <c r="L39" s="963"/>
      <c r="M39" s="963"/>
      <c r="N39" s="963"/>
      <c r="O39" s="964"/>
      <c r="P39"/>
    </row>
    <row r="40" spans="1:16" x14ac:dyDescent="0.25">
      <c r="A40"/>
      <c r="B40" s="945" t="s">
        <v>2345</v>
      </c>
      <c r="C40" s="945"/>
      <c r="D40" s="754" t="s">
        <v>2758</v>
      </c>
      <c r="E40" s="779"/>
      <c r="F40" s="963"/>
      <c r="G40" s="963"/>
      <c r="H40" s="963"/>
      <c r="I40" s="963"/>
      <c r="J40" s="963"/>
      <c r="K40" s="963"/>
      <c r="L40" s="963"/>
      <c r="M40" s="963"/>
      <c r="N40" s="963"/>
      <c r="O40" s="964"/>
      <c r="P40"/>
    </row>
    <row r="41" spans="1:16" x14ac:dyDescent="0.25">
      <c r="A41"/>
      <c r="B41" s="954" t="s">
        <v>2759</v>
      </c>
      <c r="C41" s="954"/>
      <c r="D41" s="753"/>
      <c r="E41" s="779"/>
      <c r="F41" s="963"/>
      <c r="G41" s="963"/>
      <c r="H41" s="963"/>
      <c r="I41" s="963"/>
      <c r="J41" s="963"/>
      <c r="K41" s="963"/>
      <c r="L41" s="963"/>
      <c r="M41" s="963"/>
      <c r="N41" s="963"/>
      <c r="O41" s="964"/>
      <c r="P41"/>
    </row>
    <row r="42" spans="1:16" x14ac:dyDescent="0.25">
      <c r="A42" s="511"/>
      <c r="B42" s="959"/>
      <c r="C42" s="960"/>
      <c r="D42" s="960"/>
      <c r="E42" s="779"/>
      <c r="F42" s="963"/>
      <c r="G42" s="963"/>
      <c r="H42" s="963"/>
      <c r="I42" s="963"/>
      <c r="J42" s="963"/>
      <c r="K42" s="963"/>
      <c r="L42" s="963"/>
      <c r="M42" s="963"/>
      <c r="N42" s="963"/>
      <c r="O42" s="964"/>
      <c r="P42" s="511"/>
    </row>
    <row r="43" spans="1:16" ht="26.25" customHeight="1" x14ac:dyDescent="0.25">
      <c r="A43" s="511"/>
      <c r="B43" s="958" t="s">
        <v>2792</v>
      </c>
      <c r="C43" s="958"/>
      <c r="D43" s="958"/>
      <c r="E43" s="779"/>
      <c r="F43" s="963"/>
      <c r="G43" s="963"/>
      <c r="H43" s="963"/>
      <c r="I43" s="963"/>
      <c r="J43" s="963"/>
      <c r="K43" s="963"/>
      <c r="L43" s="963"/>
      <c r="M43" s="963"/>
      <c r="N43" s="963"/>
      <c r="O43" s="964"/>
      <c r="P43" s="511"/>
    </row>
    <row r="44" spans="1:16" x14ac:dyDescent="0.25">
      <c r="A44" s="511"/>
      <c r="B44" s="945" t="s">
        <v>2345</v>
      </c>
      <c r="C44" s="945"/>
      <c r="D44" s="754" t="s">
        <v>2758</v>
      </c>
      <c r="E44" s="779"/>
      <c r="F44" s="963"/>
      <c r="G44" s="963"/>
      <c r="H44" s="963"/>
      <c r="I44" s="963"/>
      <c r="J44" s="963"/>
      <c r="K44" s="963"/>
      <c r="L44" s="963"/>
      <c r="M44" s="963"/>
      <c r="N44" s="963"/>
      <c r="O44" s="964"/>
      <c r="P44" s="511"/>
    </row>
    <row r="45" spans="1:16" x14ac:dyDescent="0.25">
      <c r="A45" s="511"/>
      <c r="B45" s="954"/>
      <c r="C45" s="954"/>
      <c r="D45" s="753" t="s">
        <v>2759</v>
      </c>
      <c r="E45" s="777"/>
      <c r="F45" s="963"/>
      <c r="G45" s="963"/>
      <c r="H45" s="963"/>
      <c r="I45" s="963"/>
      <c r="J45" s="963"/>
      <c r="K45" s="963"/>
      <c r="L45" s="963"/>
      <c r="M45" s="963"/>
      <c r="N45" s="963"/>
      <c r="O45" s="964"/>
      <c r="P45" s="511"/>
    </row>
    <row r="46" spans="1:16" x14ac:dyDescent="0.25">
      <c r="A46" s="511"/>
      <c r="B46" s="783"/>
      <c r="C46" s="782"/>
      <c r="D46" s="777"/>
      <c r="E46" s="777"/>
      <c r="F46" s="963"/>
      <c r="G46" s="963"/>
      <c r="H46" s="963"/>
      <c r="I46" s="963"/>
      <c r="J46" s="963"/>
      <c r="K46" s="963"/>
      <c r="L46" s="963"/>
      <c r="M46" s="963"/>
      <c r="N46" s="963"/>
      <c r="O46" s="964"/>
      <c r="P46" s="511"/>
    </row>
    <row r="47" spans="1:16" x14ac:dyDescent="0.25">
      <c r="A47" s="511"/>
      <c r="B47" s="784"/>
      <c r="C47" s="785"/>
      <c r="D47" s="786"/>
      <c r="E47" s="786"/>
      <c r="F47" s="787"/>
      <c r="G47" s="786"/>
      <c r="H47" s="786"/>
      <c r="I47" s="786"/>
      <c r="J47" s="786"/>
      <c r="K47" s="786"/>
      <c r="L47" s="786"/>
      <c r="M47" s="786"/>
      <c r="N47" s="786"/>
      <c r="O47" s="788"/>
      <c r="P47" s="511"/>
    </row>
    <row r="48" spans="1:16" x14ac:dyDescent="0.25">
      <c r="A48" s="511"/>
      <c r="B48" s="512"/>
      <c r="C48" s="512"/>
      <c r="D48" s="511"/>
      <c r="E48" s="511"/>
      <c r="F48" s="751"/>
      <c r="G48" s="511"/>
      <c r="H48" s="511"/>
      <c r="I48" s="511"/>
      <c r="J48" s="511"/>
      <c r="K48" s="511"/>
      <c r="L48" s="511"/>
      <c r="M48" s="511"/>
      <c r="N48" s="511"/>
      <c r="O48" s="511"/>
      <c r="P48" s="511"/>
    </row>
    <row r="49" spans="1:16" ht="15" customHeight="1" x14ac:dyDescent="0.25">
      <c r="A49" s="511"/>
      <c r="B49" s="943" t="s">
        <v>3046</v>
      </c>
      <c r="C49" s="943"/>
      <c r="D49" s="943"/>
      <c r="E49" s="943"/>
      <c r="F49" s="943"/>
      <c r="G49" s="511"/>
      <c r="H49" s="946" t="s">
        <v>145</v>
      </c>
      <c r="I49" s="946"/>
      <c r="J49" s="946"/>
      <c r="K49" s="946"/>
      <c r="L49" s="946"/>
      <c r="M49" s="946"/>
      <c r="N49" s="946"/>
      <c r="O49" s="946"/>
      <c r="P49" s="511"/>
    </row>
    <row r="50" spans="1:16" ht="6" customHeight="1" x14ac:dyDescent="0.25">
      <c r="A50" s="511"/>
      <c r="B50" s="404"/>
      <c r="C50" s="404"/>
      <c r="D50" s="827"/>
      <c r="E50" s="511"/>
      <c r="F50" s="751"/>
      <c r="G50" s="751"/>
      <c r="H50" s="751"/>
      <c r="I50" s="751"/>
      <c r="J50" s="751"/>
      <c r="K50" s="751"/>
      <c r="L50" s="751"/>
      <c r="M50" s="751"/>
      <c r="N50" s="751"/>
      <c r="O50" s="751"/>
      <c r="P50" s="511"/>
    </row>
    <row r="51" spans="1:16" ht="15" customHeight="1" x14ac:dyDescent="0.25">
      <c r="A51" s="511"/>
      <c r="B51" s="944" t="s">
        <v>3054</v>
      </c>
      <c r="C51" s="944"/>
      <c r="D51" s="944"/>
      <c r="E51" s="944"/>
      <c r="F51" s="828" t="s">
        <v>3047</v>
      </c>
      <c r="G51" s="511"/>
      <c r="H51" s="942" t="s">
        <v>3048</v>
      </c>
      <c r="I51" s="942"/>
      <c r="J51" s="942"/>
      <c r="K51" s="942"/>
      <c r="L51" s="942"/>
      <c r="M51" s="942"/>
      <c r="N51" s="942"/>
      <c r="O51" s="942"/>
      <c r="P51" s="511"/>
    </row>
    <row r="52" spans="1:16" x14ac:dyDescent="0.25">
      <c r="A52" s="511"/>
      <c r="B52" s="944"/>
      <c r="C52" s="944"/>
      <c r="D52" s="944"/>
      <c r="E52" s="944"/>
      <c r="F52" s="828" t="s">
        <v>3049</v>
      </c>
      <c r="G52" s="511"/>
      <c r="H52" s="942" t="s">
        <v>3050</v>
      </c>
      <c r="I52" s="942"/>
      <c r="J52" s="942"/>
      <c r="K52" s="942"/>
      <c r="L52" s="942"/>
      <c r="M52" s="942"/>
      <c r="N52" s="942"/>
      <c r="O52" s="942"/>
      <c r="P52" s="511"/>
    </row>
    <row r="53" spans="1:16" ht="6" customHeight="1" x14ac:dyDescent="0.25">
      <c r="A53" s="511"/>
      <c r="B53" s="404"/>
      <c r="C53" s="404"/>
      <c r="D53" s="827"/>
      <c r="E53" s="511"/>
      <c r="F53" s="751"/>
      <c r="G53" s="511"/>
      <c r="H53" s="404"/>
      <c r="I53" s="404"/>
      <c r="J53" s="404"/>
      <c r="K53" s="404"/>
      <c r="L53" s="404"/>
      <c r="M53" s="511"/>
      <c r="N53" s="511"/>
      <c r="O53" s="511"/>
      <c r="P53" s="511"/>
    </row>
    <row r="54" spans="1:16" x14ac:dyDescent="0.25">
      <c r="A54" s="511"/>
      <c r="B54" s="945" t="s">
        <v>3053</v>
      </c>
      <c r="C54" s="945"/>
      <c r="D54" s="945"/>
      <c r="E54" s="945"/>
      <c r="F54" s="828" t="s">
        <v>3047</v>
      </c>
      <c r="G54" s="511"/>
      <c r="H54" s="942" t="s">
        <v>3051</v>
      </c>
      <c r="I54" s="942"/>
      <c r="J54" s="942"/>
      <c r="K54" s="942"/>
      <c r="L54" s="942"/>
      <c r="M54" s="942"/>
      <c r="N54" s="942"/>
      <c r="O54" s="942"/>
      <c r="P54" s="511"/>
    </row>
    <row r="55" spans="1:16" x14ac:dyDescent="0.25">
      <c r="A55" s="511"/>
      <c r="B55" s="945"/>
      <c r="C55" s="945"/>
      <c r="D55" s="945"/>
      <c r="E55" s="945"/>
      <c r="F55" s="828" t="s">
        <v>3049</v>
      </c>
      <c r="G55" s="511"/>
      <c r="H55" s="942" t="s">
        <v>3052</v>
      </c>
      <c r="I55" s="942"/>
      <c r="J55" s="942"/>
      <c r="K55" s="942"/>
      <c r="L55" s="942"/>
      <c r="M55" s="942"/>
      <c r="N55" s="942"/>
      <c r="O55" s="942"/>
      <c r="P55" s="511"/>
    </row>
    <row r="56" spans="1:16" x14ac:dyDescent="0.25">
      <c r="A56" s="511"/>
      <c r="B56" s="511"/>
      <c r="C56" s="511"/>
      <c r="D56" s="511"/>
      <c r="E56" s="511"/>
      <c r="F56" s="511"/>
      <c r="G56" s="511"/>
      <c r="H56" s="511"/>
      <c r="I56" s="511"/>
      <c r="J56" s="511"/>
      <c r="K56" s="511"/>
      <c r="L56" s="511"/>
      <c r="M56" s="511"/>
      <c r="N56" s="511"/>
      <c r="O56" s="511"/>
      <c r="P56" s="511"/>
    </row>
  </sheetData>
  <sheetProtection algorithmName="SHA-512" hashValue="LD7kWZf82mE7TGf4/rzam3WOriiuo6mzX6G1Q6EXLUccjgI0I+G/Jfsc51Fq+3SkR48witolCaOr/AJaBtsY9A==" saltValue="Tt72DdsRfDivLRAUZqbaAA==" spinCount="100000" sheet="1" objects="1" scenarios="1"/>
  <mergeCells count="43">
    <mergeCell ref="B1:O1"/>
    <mergeCell ref="B2:O2"/>
    <mergeCell ref="B32:D32"/>
    <mergeCell ref="B13:O13"/>
    <mergeCell ref="D15:F15"/>
    <mergeCell ref="D16:E16"/>
    <mergeCell ref="B18:O18"/>
    <mergeCell ref="B19:G19"/>
    <mergeCell ref="J15:O16"/>
    <mergeCell ref="B24:E24"/>
    <mergeCell ref="B25:E25"/>
    <mergeCell ref="B26:E26"/>
    <mergeCell ref="G21:H21"/>
    <mergeCell ref="G22:H22"/>
    <mergeCell ref="J19:O19"/>
    <mergeCell ref="J21:O26"/>
    <mergeCell ref="B45:C45"/>
    <mergeCell ref="B33:D33"/>
    <mergeCell ref="B43:D43"/>
    <mergeCell ref="B29:O29"/>
    <mergeCell ref="B44:C44"/>
    <mergeCell ref="B42:D42"/>
    <mergeCell ref="B37:O37"/>
    <mergeCell ref="B39:D39"/>
    <mergeCell ref="B40:C40"/>
    <mergeCell ref="B41:C41"/>
    <mergeCell ref="F38:O46"/>
    <mergeCell ref="G26:H26"/>
    <mergeCell ref="B21:E21"/>
    <mergeCell ref="B22:E22"/>
    <mergeCell ref="B23:E23"/>
    <mergeCell ref="H31:O35"/>
    <mergeCell ref="G23:H23"/>
    <mergeCell ref="G24:H24"/>
    <mergeCell ref="G25:H25"/>
    <mergeCell ref="H54:O54"/>
    <mergeCell ref="H55:O55"/>
    <mergeCell ref="B49:F49"/>
    <mergeCell ref="B51:E52"/>
    <mergeCell ref="B54:E55"/>
    <mergeCell ref="H49:O49"/>
    <mergeCell ref="H51:O51"/>
    <mergeCell ref="H52:O52"/>
  </mergeCells>
  <pageMargins left="0.7" right="0.7" top="0.75" bottom="0.75" header="0.3" footer="0.3"/>
  <pageSetup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7</vt:i4>
      </vt:variant>
    </vt:vector>
  </HeadingPairs>
  <TitlesOfParts>
    <vt:vector size="41" baseType="lpstr">
      <vt:lpstr>Contenido</vt:lpstr>
      <vt:lpstr>Objetivo - Metodología </vt:lpstr>
      <vt:lpstr>Procesos UIS </vt:lpstr>
      <vt:lpstr>Consolidado Seguimiento</vt:lpstr>
      <vt:lpstr>Comparativo </vt:lpstr>
      <vt:lpstr>Indicadores riesgos </vt:lpstr>
      <vt:lpstr>Madurez</vt:lpstr>
      <vt:lpstr>A. Mejorar</vt:lpstr>
      <vt:lpstr>Informe general </vt:lpstr>
      <vt:lpstr>Dirección Institucional </vt:lpstr>
      <vt:lpstr>Planeación </vt:lpstr>
      <vt:lpstr>Seguimiento Institucional </vt:lpstr>
      <vt:lpstr>G. Calidad Acad.</vt:lpstr>
      <vt:lpstr>Formación </vt:lpstr>
      <vt:lpstr>Investigación </vt:lpstr>
      <vt:lpstr>Extensión </vt:lpstr>
      <vt:lpstr>Consultorio Jurídico </vt:lpstr>
      <vt:lpstr>Instituto de Lenguas </vt:lpstr>
      <vt:lpstr>Admisiones</vt:lpstr>
      <vt:lpstr>Contratación </vt:lpstr>
      <vt:lpstr>Jurídico </vt:lpstr>
      <vt:lpstr>R. Exteriores</vt:lpstr>
      <vt:lpstr>Biblioteca</vt:lpstr>
      <vt:lpstr>Financiero </vt:lpstr>
      <vt:lpstr>Publicaciones </vt:lpstr>
      <vt:lpstr>Sistemas I y T</vt:lpstr>
      <vt:lpstr>Bienestar </vt:lpstr>
      <vt:lpstr>G. Cultural </vt:lpstr>
      <vt:lpstr>Recursos Físicos </vt:lpstr>
      <vt:lpstr>Talento Humano </vt:lpstr>
      <vt:lpstr>Comunicación I</vt:lpstr>
      <vt:lpstr>G. Documental </vt:lpstr>
      <vt:lpstr>R. Tecnológicos </vt:lpstr>
      <vt:lpstr>UISALUD</vt:lpstr>
      <vt:lpstr>'Comparativo '!Área_de_impresión</vt:lpstr>
      <vt:lpstr>'Consolidado Seguimiento'!Área_de_impresión</vt:lpstr>
      <vt:lpstr>Contenido!Área_de_impresión</vt:lpstr>
      <vt:lpstr>'Indicadores riesgos '!Área_de_impresión</vt:lpstr>
      <vt:lpstr>'Informe general '!Área_de_impresión</vt:lpstr>
      <vt:lpstr>'Objetivo - Metodología '!Área_de_impresión</vt:lpstr>
      <vt:lpstr>'Procesos UIS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2019-08-06T16:43:52Z</cp:lastPrinted>
  <dcterms:created xsi:type="dcterms:W3CDTF">2019-06-05T19:22:09Z</dcterms:created>
  <dcterms:modified xsi:type="dcterms:W3CDTF">2019-08-29T20:44:06Z</dcterms:modified>
</cp:coreProperties>
</file>