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02 PLAN ANTICORRUPCION (Abril-agosto-diciembre)\2019\III Seguimiento -Diciembre\"/>
    </mc:Choice>
  </mc:AlternateContent>
  <bookViews>
    <workbookView xWindow="0" yWindow="0" windowWidth="28800" windowHeight="10830" activeTab="5"/>
  </bookViews>
  <sheets>
    <sheet name="Componente 1" sheetId="1" r:id="rId1"/>
    <sheet name="Componente 2" sheetId="2" r:id="rId2"/>
    <sheet name="Componente 3" sheetId="3" r:id="rId3"/>
    <sheet name="Componente 4" sheetId="4" r:id="rId4"/>
    <sheet name="Componente 5 " sheetId="5" r:id="rId5"/>
    <sheet name="Informe de Avance" sheetId="6" r:id="rId6"/>
    <sheet name="Hoja1" sheetId="7" r:id="rId7"/>
  </sheets>
  <definedNames>
    <definedName name="_xlnm.Print_Area" localSheetId="5">'Informe de Avance'!$A$1:$P$27</definedName>
    <definedName name="_xlnm.Print_Titles" localSheetId="0">'Componente 1'!$5:$6</definedName>
    <definedName name="_xlnm.Print_Titles" localSheetId="1">'Componente 2'!$2:$2</definedName>
    <definedName name="_xlnm.Print_Titles" localSheetId="2">'Componente 3'!$2:$3</definedName>
    <definedName name="_xlnm.Print_Titles" localSheetId="3">'Componente 4'!$2:$3</definedName>
    <definedName name="_xlnm.Print_Titles" localSheetId="4">'Componente 5 '!$1:$2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H6" i="6" s="1"/>
  <c r="H19" i="5" l="1"/>
  <c r="H10" i="6" s="1"/>
  <c r="C19" i="5"/>
  <c r="G27" i="4"/>
  <c r="H9" i="6" s="1"/>
  <c r="C27" i="4"/>
  <c r="G12" i="3"/>
  <c r="H8" i="6" s="1"/>
  <c r="C12" i="3"/>
  <c r="C16" i="1"/>
  <c r="D11" i="2"/>
  <c r="L11" i="2"/>
  <c r="H7" i="6" s="1"/>
  <c r="A3" i="1"/>
  <c r="H11" i="6" l="1"/>
  <c r="C10" i="6"/>
  <c r="C9" i="6"/>
  <c r="C8" i="6"/>
  <c r="C7" i="6"/>
  <c r="C6" i="6"/>
  <c r="B10" i="6"/>
  <c r="B9" i="6"/>
  <c r="B8" i="6"/>
  <c r="B7" i="6"/>
  <c r="B6" i="6"/>
  <c r="E10" i="6"/>
  <c r="E9" i="6"/>
  <c r="E8" i="6"/>
  <c r="E7" i="6"/>
  <c r="E6" i="6"/>
  <c r="E11" i="6" l="1"/>
</calcChain>
</file>

<file path=xl/sharedStrings.xml><?xml version="1.0" encoding="utf-8"?>
<sst xmlns="http://schemas.openxmlformats.org/spreadsheetml/2006/main" count="396" uniqueCount="291">
  <si>
    <t>Subcomponente</t>
  </si>
  <si>
    <t>Actividades</t>
  </si>
  <si>
    <t>Meta o Producto</t>
  </si>
  <si>
    <t>Responsable</t>
  </si>
  <si>
    <t>Fecha Programada</t>
  </si>
  <si>
    <t>Planeación</t>
  </si>
  <si>
    <t>Vicerrectoría Administrativa</t>
  </si>
  <si>
    <t>Identificación de riesgos de corrupción para nuevos procesos e inclusión en el mapa.</t>
  </si>
  <si>
    <t>Realizar el seguimiento correspondiente al mapa de corrupción Institucional.</t>
  </si>
  <si>
    <t>Al menos 3 seguimientos a la planeación, elaboración e implementación del mapa de riesgos de corrupción.</t>
  </si>
  <si>
    <t xml:space="preserve">Dirección de Control Interno y Evaluación de Gestión </t>
  </si>
  <si>
    <t>Componente 1</t>
  </si>
  <si>
    <t>Gestión del Riesgo de Corrupción - Mapa de Riesgos de Corrupción</t>
  </si>
  <si>
    <t xml:space="preserve">SEGUIMIENTO PLAN ANTICORRUPCIÓN Y DE ATENCIÓN AL CIUDADANO </t>
  </si>
  <si>
    <t xml:space="preserve">Observaciones </t>
  </si>
  <si>
    <t>Planeación de la Estrategia de Racionalización</t>
  </si>
  <si>
    <t>#</t>
  </si>
  <si>
    <t>Administrativa</t>
  </si>
  <si>
    <t>Gestión de agendas profesionales de UISALUD.</t>
  </si>
  <si>
    <t>Tecnológica</t>
  </si>
  <si>
    <t>Programar el tiempo de las citas y las actividades administrativas de los profesionales de la salud de dicha Unidad.</t>
  </si>
  <si>
    <t>Solicitud y asignación de citas para la atención de los usuarios de UISALUD</t>
  </si>
  <si>
    <t>Agilizar la actividad de asignación de citas y eliminar los desplazamientos para los usuarios que requieren el servicio.</t>
  </si>
  <si>
    <t>Estrategia de racionalización de trámites</t>
  </si>
  <si>
    <t>Componente 2</t>
  </si>
  <si>
    <t xml:space="preserve">Subcomponente </t>
  </si>
  <si>
    <t>Meta o producto</t>
  </si>
  <si>
    <t xml:space="preserve">Responsable </t>
  </si>
  <si>
    <t>Fecha programada</t>
  </si>
  <si>
    <t>Identificación y organización de la información producida por la entidad para la rendición de cuentas</t>
  </si>
  <si>
    <t>Información recopilada para la rendición de cuentas</t>
  </si>
  <si>
    <t>Preparación de ejercicios de rendición de cuentas</t>
  </si>
  <si>
    <t>5 espacios de rendición de cuentas</t>
  </si>
  <si>
    <t>Organizar y realizar la rendición de cuentas basados en los resultados del informe de gestión y cumpliendo con los lineamientos establecidos en el cronograma anual de la Superintendencia Nacional de Salud.</t>
  </si>
  <si>
    <t>Soportes actas o evidencias fotográficas del cumplimiento de la actividad de rendición de cuentas.</t>
  </si>
  <si>
    <t>Director  - UISALUD</t>
  </si>
  <si>
    <t>1 actividad de entrenamiento</t>
  </si>
  <si>
    <t>Documento con los resultados de la retroalimentación</t>
  </si>
  <si>
    <t>Componente 3</t>
  </si>
  <si>
    <t>Rendición de cuentas</t>
  </si>
  <si>
    <t xml:space="preserve">Actividades </t>
  </si>
  <si>
    <t xml:space="preserve">Meta o Producto </t>
  </si>
  <si>
    <t>Establecer e implementar  programa de humanización de la atención en Salud como eje transversal en la prestación de los servicios con el fin de lograr el mejoramiento continuo en la atención de nuestros usuarios y en la imagen institucional.</t>
  </si>
  <si>
    <t>Programa de humanización del servicio documentado e implementado en UISALUD.</t>
  </si>
  <si>
    <t>Dirección - UISALUD</t>
  </si>
  <si>
    <t>Fortalecer la cultura de seguridad del paciente, mediante la implementación del programa definido, donde se establecen las estrategias y las metodologías de seguimiento y medición.</t>
  </si>
  <si>
    <t>Implementación y seguimiento al programa de seguridad del paciente.</t>
  </si>
  <si>
    <t>Dirección - UISALUD                                              Coordinadora de Aseguramiento de la Calidad en Salud</t>
  </si>
  <si>
    <t>Informes semestrales</t>
  </si>
  <si>
    <t xml:space="preserve">Actualizar de acuerdo al reglamento de UISALUD el portafolio de servicios y trámites (Manual de Usuario) de la UNIDAD y publicarlo en la página Web. </t>
  </si>
  <si>
    <t>Manual de Usuario publicado y socializado a la población usuaria de UISALUD.</t>
  </si>
  <si>
    <t>Dirección - UISALUD                                              Coordinadora Administrativa y de Aseguramiento</t>
  </si>
  <si>
    <t>Dirección de Control Interno y Evaluación de Gestión</t>
  </si>
  <si>
    <t>Establecer metodología para mantener actualizada el normograma de la Unidad de tal forma que se garantice el cumplimiento de la normatividad legal vigente.</t>
  </si>
  <si>
    <t>Metodología dinámica de actualización normativa aplicable a la Unidad.</t>
  </si>
  <si>
    <t>Dirección - UISALUD                                              Coordinadora Administrativa y de Aseguramiento.</t>
  </si>
  <si>
    <t>Revisión y publicación del Manual de Procedimientos de Atención al Ciudadano de la Universidad Industrial de Santander</t>
  </si>
  <si>
    <t>Documento revisado y publicado en el Link de Transparencia y Acceso a la Información Pública</t>
  </si>
  <si>
    <t>Caracterización de la población Usuaria de UISALUD, con el fin de conocer la población con necesidades especiales y establecer los protocolos específicos para la atención de estos usuarios dependiendo el tipo de necesidad especial de atención.</t>
  </si>
  <si>
    <t>Mecanismos de atención y orientación al Usuario con necesidades especiales de acuerdo al tipo de necesidad especial.</t>
  </si>
  <si>
    <t>Dirección - UISALUD                                              Coordinadora de Vigilancia Epidemiológica y Gestión del Riesgo.</t>
  </si>
  <si>
    <t>Establecer los mecanismos de socialización permanente de los derechos y deberes a los usuarios de la UNIDAD, así mismo establecer los mecanismos de evaluación del conocimiento e interiorización de los derechos y deberes.</t>
  </si>
  <si>
    <t>Mecanismos de Socialización permanente de los derechos y deberes de los usuarios.</t>
  </si>
  <si>
    <t>Dirección - UISALUD                                              Coordinadora Administrativa y de Aseguramiento.                                             Trabajadora Social.</t>
  </si>
  <si>
    <t>Componente 4</t>
  </si>
  <si>
    <t>Mecanismos para Mejorar la Atención al Ciudadano</t>
  </si>
  <si>
    <t>Indicadores</t>
  </si>
  <si>
    <t>Revisar que la información institucional registrada en la sección de Transparencia y acceso a la información se encuentre vigente</t>
  </si>
  <si>
    <t>Sección de transparencia y acceso a la información del sitio web institucional con la información, actualizada</t>
  </si>
  <si>
    <t>Documento con elementos del micro sitio revisados</t>
  </si>
  <si>
    <t>Establecimiento Manual de Procedimientos de Atención al Ciudadano</t>
  </si>
  <si>
    <t>Dirección de Certificación y Gestión Documental</t>
  </si>
  <si>
    <t>5.1 </t>
  </si>
  <si>
    <t>Documento elaborado</t>
  </si>
  <si>
    <t>Componente 5</t>
  </si>
  <si>
    <t>Mecanismos para la Transparencia y Acceso a la Información</t>
  </si>
  <si>
    <t xml:space="preserve">INFORME DE CUMPLIMIENTO  </t>
  </si>
  <si>
    <t xml:space="preserve">PERIODO </t>
  </si>
  <si>
    <t xml:space="preserve">NOMBRE DEL COMPONENTE </t>
  </si>
  <si>
    <t xml:space="preserve">N° DE ACCIONES </t>
  </si>
  <si>
    <t xml:space="preserve">% PROMEDIO DE CUMPLIMIENTO </t>
  </si>
  <si>
    <t xml:space="preserve">OBSERVACIONES </t>
  </si>
  <si>
    <t xml:space="preserve">Fecha corte del Seguimiento </t>
  </si>
  <si>
    <t xml:space="preserve">FRANCISCO JAVIER ACEVEDO </t>
  </si>
  <si>
    <t xml:space="preserve">Director de Control Interno y Evaluación de Gestión </t>
  </si>
  <si>
    <t xml:space="preserve">ADRIANA PATRICIA AFANADOR VELASCO </t>
  </si>
  <si>
    <t xml:space="preserve">Profesional de Control Interno y Evaluación de Gestión </t>
  </si>
  <si>
    <t xml:space="preserve">% PROMEDIO DE CUMPLIMIENTO  </t>
  </si>
  <si>
    <t xml:space="preserve">% PROM. AVANCE </t>
  </si>
  <si>
    <t xml:space="preserve">% Alcance </t>
  </si>
  <si>
    <t>Generación de informes de PQRDSF</t>
  </si>
  <si>
    <t>Actualizar el manual de administración de riesgos, el cual incluye la política de Administración del Riesgo de Corrupción.</t>
  </si>
  <si>
    <t>Manual de administración de riesgos actualizado y publicado</t>
  </si>
  <si>
    <t>20 de diciembre de 2019</t>
  </si>
  <si>
    <t>Mapa de riesgos de corrupción actualizado</t>
  </si>
  <si>
    <t>Realizar una publicación a manera informativa sobre la gestión del riesgo de corrupción y mapa de riesgos de corrupción.</t>
  </si>
  <si>
    <t>Una publicación</t>
  </si>
  <si>
    <r>
      <t>Subcomponente 1</t>
    </r>
    <r>
      <rPr>
        <sz val="11"/>
        <color rgb="FF000000"/>
        <rFont val="Humanst521 BT"/>
        <family val="2"/>
      </rPr>
      <t>. Política de Administración del Riesgo de Corrupción</t>
    </r>
  </si>
  <si>
    <r>
      <t>Subcomponente 2.</t>
    </r>
    <r>
      <rPr>
        <sz val="11"/>
        <color rgb="FF000000"/>
        <rFont val="Humanst521 BT"/>
        <family val="2"/>
      </rPr>
      <t xml:space="preserve"> Construcción del Mapa de Riesgos de Corrupción</t>
    </r>
  </si>
  <si>
    <r>
      <t>Subcomponente 3</t>
    </r>
    <r>
      <rPr>
        <sz val="11"/>
        <color rgb="FF000000"/>
        <rFont val="Humanst521 BT"/>
        <family val="2"/>
      </rPr>
      <t>. Consulta y Divulgación</t>
    </r>
  </si>
  <si>
    <r>
      <t>Subcomponente 4.</t>
    </r>
    <r>
      <rPr>
        <sz val="11"/>
        <color rgb="FF000000"/>
        <rFont val="Humanst521 BT"/>
        <family val="2"/>
      </rPr>
      <t xml:space="preserve"> Monitoreo y Revisión </t>
    </r>
  </si>
  <si>
    <r>
      <t xml:space="preserve">Subcomponente 5. </t>
    </r>
    <r>
      <rPr>
        <sz val="11"/>
        <color rgb="FF000000"/>
        <rFont val="Humanst521 BT"/>
        <family val="2"/>
      </rPr>
      <t>Seguimiento</t>
    </r>
  </si>
  <si>
    <t>Priorización y estandarización de trámites  institucionales.</t>
  </si>
  <si>
    <t>Estandarización de trámites o formularios.</t>
  </si>
  <si>
    <t>Se cuenta con una batería de trámites iniciales y se busca potencializar los avances en materia de racionalización de trámites</t>
  </si>
  <si>
    <t>A través de la metodología de racionalización de trámites se priorizarán dos trámites de los procesos de apoyo. Posteriormente, se estandarizarán los trámites priorizados.</t>
  </si>
  <si>
    <t>Ofrecer trámites más eficaces al usuario.</t>
  </si>
  <si>
    <t>enero de 2019</t>
  </si>
  <si>
    <t>Proceso de Inscripción a programas de posgrado.</t>
  </si>
  <si>
    <t>Puesta en marcha del módulo de cargue de documentos soporte en el proceso de inscripción vía web para los programas de posgrado.</t>
  </si>
  <si>
    <t>Los documentos soporte del proceso de inscripción a los programas de posgrados deben presentarse físicamente en cada coordinación de programa.</t>
  </si>
  <si>
    <t>Implementación de un módulo que permita el cargue de los documentos soporte al momento de la inscripción vía web.</t>
  </si>
  <si>
    <t>No será necesario el desplazamiento a la universidad para la entrega de los documentos.</t>
  </si>
  <si>
    <t>División de Servicios de Información</t>
  </si>
  <si>
    <t>1 de Febrero de 2019</t>
  </si>
  <si>
    <t>30 de noviembre de 2019</t>
  </si>
  <si>
    <t>Implementación del módulo para la administración en línea de las agendas asistenciales de los profesionales de UISALUD</t>
  </si>
  <si>
    <t>Se cuenta con un sistema que no está integrado con las bases de datos institucionales, sin embargo también se cuenta con el desarrollo de un módulo que requiere de la infraestructura de servidores adecuada</t>
  </si>
  <si>
    <t>Implementación del módulo informático para la generación y administración de las agendas asistenciales de cada uno de los profesionales que laboran en la unidad de salud de la UIS.</t>
  </si>
  <si>
    <t>1 de febrero del 2019</t>
  </si>
  <si>
    <t>30 de diciembre del 2019</t>
  </si>
  <si>
    <t>Implementación del módulo para la solicitud y asignación en línea de las citas para la atención de los usuarios de UISALUD.</t>
  </si>
  <si>
    <t>Se cuenta con un sistema local que no está integrado con las bases de datos institucionales. sin embargo también se cuenta con el desarrollo de un módulo que requiere de la infraestructura de servidores adecuada.</t>
  </si>
  <si>
    <t>Implementación del módulo informático para la solicitud y asignación de citas a los usuarios de UISALUD en los diferentes servicios integrales de salud que ofrece la unidad.</t>
  </si>
  <si>
    <t>Publicación de la estrategia anual de rendición de cuentas</t>
  </si>
  <si>
    <t>Estrategia de Rendición de Cuentas publicada</t>
  </si>
  <si>
    <t> Planeación</t>
  </si>
  <si>
    <t xml:space="preserve">Rectoría (Protocolo) Planeación </t>
  </si>
  <si>
    <t>30 de julio de 2019</t>
  </si>
  <si>
    <t xml:space="preserve">Elaborar difusión del proceso de rendición de cuentas, orientadas a los diferentes grupos de interés de la Universidad. </t>
  </si>
  <si>
    <t xml:space="preserve">Campaña y difusión </t>
  </si>
  <si>
    <t>Rectoría (Protocolo) Planeación</t>
  </si>
  <si>
    <t>30 de septiembre de 2019</t>
  </si>
  <si>
    <t>abril de 2019</t>
  </si>
  <si>
    <t>5 actividades de entrenamiento (1 por sede)</t>
  </si>
  <si>
    <r>
      <t xml:space="preserve">Subcomponente 1                                          </t>
    </r>
    <r>
      <rPr>
        <sz val="11"/>
        <color rgb="FF000000"/>
        <rFont val="Humanst521 BT"/>
        <family val="2"/>
      </rPr>
      <t xml:space="preserve"> Información de calidad y en lenguaje comprensible</t>
    </r>
  </si>
  <si>
    <r>
      <t xml:space="preserve">Subcomponente 2                             </t>
    </r>
    <r>
      <rPr>
        <sz val="11"/>
        <color rgb="FF000000"/>
        <rFont val="Humanst521 BT"/>
        <family val="2"/>
      </rPr>
      <t xml:space="preserve">               Diálogo de doble vía con la ciudadanía y sus organizaciones</t>
    </r>
  </si>
  <si>
    <r>
      <t xml:space="preserve">Subcomponente 3                                    </t>
    </r>
    <r>
      <rPr>
        <sz val="11"/>
        <color rgb="FF000000"/>
        <rFont val="Humanst521 BT"/>
        <family val="2"/>
      </rPr>
      <t xml:space="preserve">             Incentivos para motivar la cultura de la rendición y petición de cuentas</t>
    </r>
  </si>
  <si>
    <r>
      <t>Subcomponente 4</t>
    </r>
    <r>
      <rPr>
        <sz val="11"/>
        <color rgb="FF000000"/>
        <rFont val="Humanst521 BT"/>
        <family val="2"/>
      </rPr>
      <t xml:space="preserve">                                               Evaluación y retroalimentación a  la gestión institucional</t>
    </r>
  </si>
  <si>
    <t>30 de enero de 2020</t>
  </si>
  <si>
    <t>diciembre de 2019</t>
  </si>
  <si>
    <t>Realizar ajustes al Módulo del Sistema de Información de PQRDSF institucional relacionados con los Reportes  de las Acciones de Mejora</t>
  </si>
  <si>
    <t xml:space="preserve">Incorporación al aplicativo de PQRS institucional del ajuste al reporte de Acciones de Mejora </t>
  </si>
  <si>
    <t>Incorporar al Módulo de Estadísticas del Sistema de Información de PQRDSF institucional los Reportes de las Acciones de Mejora y la impresión de formato PDF de las estadísticas de UISALUD.</t>
  </si>
  <si>
    <t>Incorporación al aplicativo de PQRS institucional de la opción de Reportes de Acciones de Mejora y estadísticas de UISALUD.</t>
  </si>
  <si>
    <t>Capacitación continuada en  las RIAS y guías de atención de acuerdo con la a normatividad legal vigente.</t>
  </si>
  <si>
    <t>Fortalecimiento de las competencias del personal de UISALUD que permitan la adecuada implementación de las Rías con el fin de realizar la identificación oportuna de factores de riesgo.</t>
  </si>
  <si>
    <t>Dirección - UISALUD                                              Coordinador de Salud.</t>
  </si>
  <si>
    <t>Implementar controles adicionales en los módulos del sistema académico que permiten la modificación de las notas por parte de los usuarios autorizados, para disminuir el riesgo de cambio de estos datos sin autorización. (Implementar las validaciones y registros automáticos en la tabla de auditoría.)</t>
  </si>
  <si>
    <t>Auditoría implementada en el sistema (reporte de los cursos que deben ser revisados por la Dirección de Admisiones y Registro Académico).</t>
  </si>
  <si>
    <t>30 de diciembre de 2019</t>
  </si>
  <si>
    <t>Revisar y optimizar los procedimientos del área de farmacia con el fin de dar cumplimiento a la normatividad legal vigente y Contribuir al mejoramiento de los procesos.</t>
  </si>
  <si>
    <t xml:space="preserve">Procedimientos de farmacia documentados, aprobados e implementados </t>
  </si>
  <si>
    <t>Dirección - UISALUD                                              Coordinadora de Aseguramiento de la Calidad en Salud.</t>
  </si>
  <si>
    <t>Programa de farmacovigilancia  documentado e implementado en UISALUD.</t>
  </si>
  <si>
    <t>Dirección - UISALUD                                              Coordinadora de  Salud y regente de farmacia</t>
  </si>
  <si>
    <t>Establecer e implementar el programa de tecnovigilancia basados en los lineamientos de la normatividad legal vigente.</t>
  </si>
  <si>
    <t>Programa de tecnovigilancia  documentado e implementado en UISALUD.</t>
  </si>
  <si>
    <t>Establecer un procedimiento para la devolución de aportes correspondientes a afiliados al Sistema General de Seguridad Social en Salud, cuyo pago se haya realizado de forma errónea a favor de UISALUD y en el cual se exija diligenciar formularios y adjuntar documentos que permitan determinar la procedencia del reintegro de dineros a favor del fondo de pensiones que corresponda.</t>
  </si>
  <si>
    <t>Procedimiento para devolución de aportes, documentado, socializado e implementado.</t>
  </si>
  <si>
    <t xml:space="preserve">Revisión de los medios de realimentación de los grupos de interés institucionales </t>
  </si>
  <si>
    <t>Matriz de grupos de interés actualizada</t>
  </si>
  <si>
    <r>
      <t xml:space="preserve">Subcomponente 1
</t>
    </r>
    <r>
      <rPr>
        <sz val="9"/>
        <color rgb="FF000000"/>
        <rFont val="Humanst521 BT"/>
        <family val="2"/>
      </rPr>
      <t>Estructura Administrativa y Direccionamiento Estratégico</t>
    </r>
  </si>
  <si>
    <r>
      <t xml:space="preserve">Subcomponente 2
</t>
    </r>
    <r>
      <rPr>
        <sz val="9"/>
        <color rgb="FF000000"/>
        <rFont val="Humanst521 BT"/>
        <family val="2"/>
      </rPr>
      <t>Fortalecimiento de los Canales de Atención</t>
    </r>
  </si>
  <si>
    <r>
      <t xml:space="preserve">Subcomponente 3
</t>
    </r>
    <r>
      <rPr>
        <sz val="9"/>
        <color rgb="FF000000"/>
        <rFont val="Humanst521 BT"/>
        <family val="2"/>
      </rPr>
      <t>Talento Humano</t>
    </r>
  </si>
  <si>
    <r>
      <t xml:space="preserve">Subcomponente 4
</t>
    </r>
    <r>
      <rPr>
        <sz val="9"/>
        <color rgb="FF000000"/>
        <rFont val="Humanst521 BT"/>
        <family val="2"/>
      </rPr>
      <t>Normativo y Procedimental</t>
    </r>
  </si>
  <si>
    <r>
      <t xml:space="preserve">Subcomponente 5
</t>
    </r>
    <r>
      <rPr>
        <sz val="9"/>
        <color rgb="FF000000"/>
        <rFont val="Humanst521 BT"/>
        <family val="2"/>
      </rPr>
      <t>Relacionamiento con el Ciudadano</t>
    </r>
  </si>
  <si>
    <t>21 de diciembre de 2019</t>
  </si>
  <si>
    <t>Dirección de Control Interno y Evaluación de Gestión
División de Servicios de Información</t>
  </si>
  <si>
    <t>Dirección - UISALUD                                              Oficina SIAU - UISALUD.   
Dirección de Control Interno y Evaluación de Gestión
División de Servicios de Información</t>
  </si>
  <si>
    <t>División de Recursos Humanos
Subproceso de Formación de Personal</t>
  </si>
  <si>
    <t>Realizar un instructivo (vídeo tutorial) sobre la consulta del plan anticorrupción</t>
  </si>
  <si>
    <t xml:space="preserve">Divulgación por redes sociales y comunicación interna </t>
  </si>
  <si>
    <t>1 video</t>
  </si>
  <si>
    <t xml:space="preserve">Desarrollar campaña que le permita a los diferentes públicos de interés de la universidad conocer en que consiste el plan anticorrupción de la Universidad por redes sociales y Emisoras UIS </t>
  </si>
  <si>
    <t>3 campañas T.V y entrevistas radiales 2</t>
  </si>
  <si>
    <t>Implementación de opción de consulta de puntajes obtenidos en el proceso de inscripción de pregrado presencial de todos los inscritos.</t>
  </si>
  <si>
    <t>Consulta al público de la tabla total de los puntajes obtenidos por todos los inscritos sin información personal.</t>
  </si>
  <si>
    <t>Consulta realizada</t>
  </si>
  <si>
    <t>30 de junio de 2019</t>
  </si>
  <si>
    <t>Mantener actualizada  la plataforma de SIA observa con la documentación contractual exigida.</t>
  </si>
  <si>
    <t>100% de los documentos contractuales cargados en SIA observa.</t>
  </si>
  <si>
    <t>%  de documentos contractuales cargados en SIA observa.</t>
  </si>
  <si>
    <t>Director - UISALUD Y Coordinadora Administrativa y de aseguramiento.</t>
  </si>
  <si>
    <t>Gestionar la aprobación y publicación de los procedimientos y tramites de UISALUD en el espacio dispuesto para esto " Intranet" de página web de la Universidad, con el fin de garantizar el derecho a la información pública.</t>
  </si>
  <si>
    <t>Procedimientos y tramites de UISALUD, disponibles en la página Web institucional para consulta.</t>
  </si>
  <si>
    <t># de documentos aprobados y cargados en la página Web institucional para consulta.</t>
  </si>
  <si>
    <t>Director - UISALUD Y Coordinadora Aseguramiento de la Calidad.</t>
  </si>
  <si>
    <t>Actualización del Índice de Información Clasificada y Reservada</t>
  </si>
  <si>
    <t>Índice actualizado con los nuevos registros identificados</t>
  </si>
  <si>
    <t>Índice actualizado y publicado</t>
  </si>
  <si>
    <t>Inventariar en el Registro de Activos de Información FUID los documentos del Archivo Central</t>
  </si>
  <si>
    <t>FUID actualizado en un 50% del volumen documental del Archivo Central</t>
  </si>
  <si>
    <t>FUID digital adelantado en Excel</t>
  </si>
  <si>
    <t>Crear el documento del Sistema Integrado de Conservación SIC</t>
  </si>
  <si>
    <t>Crear el SIC de la UIS</t>
  </si>
  <si>
    <t>SIC redactado y publicado</t>
  </si>
  <si>
    <t xml:space="preserve">Actualización de las Tablas de Retención Documental TRD </t>
  </si>
  <si>
    <t>Hacer permanentes actualizaciones de las TRD, según necesidades</t>
  </si>
  <si>
    <t>TRD actualizadas y publicadas</t>
  </si>
  <si>
    <t>Realización de las Tablas de Valoración Documental TVD - fase 2</t>
  </si>
  <si>
    <t xml:space="preserve">Sistematización de la información recibida de las dependencias </t>
  </si>
  <si>
    <t>Formatos de sistematización diligenciados</t>
  </si>
  <si>
    <t xml:space="preserve">Elaborar e implementar el Programa de Documentos Vitales o Esenciales y el Programa de Documentos Especiales - fase 1 </t>
  </si>
  <si>
    <t>Identificación en el primer avance del FUID, de los documentos que deben incluirse en los dos programas</t>
  </si>
  <si>
    <t>Listados de documentos identificados</t>
  </si>
  <si>
    <t>Fortalecimiento de competencias docentes en pedagogía inclusiva en la UIS (proyecto PAG 4474)</t>
  </si>
  <si>
    <t>Aumentar el número de profesores formados en competencias docentes en pedagogía inclusiva</t>
  </si>
  <si>
    <t>40 profesores formados en pedagogía inclusiva</t>
  </si>
  <si>
    <t>Cededuis</t>
  </si>
  <si>
    <t>Elaborar y publicar el informe de seguimiento de PQRDSF</t>
  </si>
  <si>
    <t>Informe de seguimiento de PQRDSF</t>
  </si>
  <si>
    <r>
      <t xml:space="preserve">Subcomponente 1
</t>
    </r>
    <r>
      <rPr>
        <sz val="9"/>
        <color rgb="FF000000"/>
        <rFont val="Humanst521 BT"/>
        <family val="2"/>
      </rPr>
      <t>Lineamientos de Transparencia Activa</t>
    </r>
  </si>
  <si>
    <r>
      <t xml:space="preserve">Subcomponente 2
</t>
    </r>
    <r>
      <rPr>
        <sz val="9"/>
        <color rgb="FF000000"/>
        <rFont val="Humanst521 BT"/>
        <family val="2"/>
      </rPr>
      <t>Lineamientos de Transparencia Pasiva</t>
    </r>
  </si>
  <si>
    <r>
      <t xml:space="preserve">Subcomponente 3
</t>
    </r>
    <r>
      <rPr>
        <sz val="9"/>
        <color rgb="FF000000"/>
        <rFont val="Humanst521 BT"/>
        <family val="2"/>
      </rPr>
      <t>Elaboración de los Instrumentos de Gestión de la Información</t>
    </r>
  </si>
  <si>
    <r>
      <t xml:space="preserve">Subcomponente 5
</t>
    </r>
    <r>
      <rPr>
        <sz val="9"/>
        <color theme="1"/>
        <rFont val="Humanst521 BT"/>
        <family val="2"/>
      </rPr>
      <t>Monitoreo del Acceso a la Información Pública</t>
    </r>
  </si>
  <si>
    <r>
      <t xml:space="preserve">Subcomponente 4
</t>
    </r>
    <r>
      <rPr>
        <sz val="9"/>
        <color theme="1"/>
        <rFont val="Humanst521 BT"/>
        <family val="2"/>
      </rPr>
      <t>Criterio Diferencial de Accesibilidad</t>
    </r>
  </si>
  <si>
    <t>Dirección de UISALUD 
 División de Servicios de Información</t>
  </si>
  <si>
    <t>Dirección de UISALUD 
División de Servicios de Información</t>
  </si>
  <si>
    <t>División de Recursos Humanos Subproceso de Formación de Personal</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</si>
  <si>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</si>
  <si>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</si>
  <si>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</si>
  <si>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</si>
  <si>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</si>
  <si>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</si>
  <si>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</si>
  <si>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Fecha de realización</t>
  </si>
  <si>
    <t>Inicio</t>
  </si>
  <si>
    <t>Fin</t>
  </si>
  <si>
    <t xml:space="preserve">Enviar comunicación a los líderes recordando la importancia de monitorear los riesgos de corrupción. </t>
  </si>
  <si>
    <t>Actividad de entrenamiento al personal administrativo de la Universidad con intervenciones generales en temas de anticorrupción.
Sede principal UIS</t>
  </si>
  <si>
    <t>Actividad de entrenamiento al personal administrativo de la Universidad con intervenciones generales en temas de anticorrupción.
Sede Barrancabermeja UIS</t>
  </si>
  <si>
    <t>Actividad de entrenamiento al personal administrativo de la Universidad con intervenciones generales en temas de anticorrupción.
Sede Socorro UIS</t>
  </si>
  <si>
    <t>Actividad de entrenamiento al personal administrativo de la Universidad con intervenciones generales en temas de anticorrupción.
Sede Barbosa UIS</t>
  </si>
  <si>
    <t xml:space="preserve">Actividad de entrenamiento al personal administrativo de la Universidad con intervenciones generales en temas de anticorrupción
Sede Málaga UIS </t>
  </si>
  <si>
    <t>3 Comunicación enviada</t>
  </si>
  <si>
    <t>Actividad de entrenamiento al personal administrativo de la Universidad con intervenciones generales en temas  anticorrupción.</t>
  </si>
  <si>
    <t>Realizar la evaluación al ejercicio de audiencia pública desarrollado durante la vigencia.</t>
  </si>
  <si>
    <t>Se puso en marcha del módulo de cargue de documentos soporte en el proceso de inscripción vía web para los programas de posgrado.</t>
  </si>
  <si>
    <t>Se implementó la opción de consulta de puntajes obtenidos en el proceso de inscripción de pregrado presencial de todos los inscritos.</t>
  </si>
  <si>
    <t>Se construyo la matriz de riesgos de corrupción aplicable a todos los proceso de la institución, la cual fue trabajada en conjunto con algunos líderes de procesos sensibles que podían aportar los controles y acciones para la mitigación de los riesgos identificados. Posteriormente, la matriz fue revisada, aprobada y publicada en la página web institucional, en el siguiente enlace: http://www.uis.edu.co/webUIS/es/administracion/controlGestion/adminRiesgo.html</t>
  </si>
  <si>
    <t>Identificación y publicación de la Serie Proyectos de Investigación con Financiación Externa en el Índice de Información Clasificada y Reservada publicado en el link de Transparencia y Acceso a la Información Pública</t>
  </si>
  <si>
    <t>Registrar la información transferida del archivo central al formato FUID (inventario de identificación documental).</t>
  </si>
  <si>
    <t>Borrador del Documento del Sistema Integrado de Conservación (SIC)</t>
  </si>
  <si>
    <t>La Dirección de Control Interno y Evaluación de Gestión, publicó en el mes de agosto de 2019 el Manual de Atención al Ciudadano en la página web de la UIS en el link https://www.uis.edu.co/webUIS/es/transparenciaAccesoaInformacionPublica/informaciondeInteres/manualAtencionCiudadano.pdf</t>
  </si>
  <si>
    <t>Se realizó la incorporación al aplicativo de PQRS institucional el ajuste al reporte de acciones de mejora, está pendiente la validación por el usuario.
Esta opción permite consultar las diferentes acciones de mejora planteadas por las unidades a las quejas y reclamos registrados por los ciudadanos, esta consulta permite identificar entre otros el número de la solicitud y la unidad a la que pertenece.</t>
  </si>
  <si>
    <t xml:space="preserve">Dirección de Comunicaciones </t>
  </si>
  <si>
    <t>Se realizó la incorporación al aplicativo de PQRS institucional la opción de reporte de acciones de mejora y estadísticas de UISALUD.
La opción permite generar las estadísticas en formato .pdf relacionadas con las diferentes solicitudes realizadas.</t>
  </si>
  <si>
    <t>Se adelantaron actividades de difusión y acompañamiento, así como se emprendió el desarrollo de productos comunicativos orientados a:
1. Dar a conocer la toma de decisiones adoptadas por la Alta Dirección  
2. Cubrir e informar las decisiones adoptadas por los órganos colegiados de gobierno universitario y dirección académica (consejos Superior y Académico)
3. Divulgar las decisiones y actos administrativos institucionales
4. Realizar videos institucionales en los que se refleja el acontecer de la Universidad
A su vez, se emprendió la producción del video Balance social del trienio 2016/2019, a partir del cual se rindió cuentas sobre las principales acciones desarrolladas por la Universidad durante el primer período rectoral liderado por el profesor Hernán Porras Díaz.
Durante el segundo semestre la Dirección de comunicaciones realizó acompañamiento y difusión de la rendición de cuentas de: La Facultad de ciencias Humanas https://www.facebook.com/uisenlinea/posts/3012912748724509; 2. UISALUD, entrega a los usuarios el informe de resultados de gestión de la Unidad (2018)
https://www.facebook.com/uisenlinea/posts/2866109943404791/</t>
  </si>
  <si>
    <t>La Unidad estableció un plan de capacitación para la anualidad 2019, donde se contemplan actividades de capacitación en el tema de RIAS y guías de atención, es importante mencionar que durante el año 2018 se llevaron a cabo jornadas de capacitación en las diferentes guías de atención establecidas y en el año 2019 se han llevado a cabo capacitaciones en la RIAS (Rutas de Atención Integral en Salud).</t>
  </si>
  <si>
    <t>Actualmente la Unidad cuenta con un programa de tecno vigilancia aprobado mediante resolución 0738 del 28 de mayo del 2019. Asimismo, la Unidad está trabajando en el desarrollo de la capacitación para la implementación del programa de Tecno vigilancia</t>
  </si>
  <si>
    <t>Actualmente la Unidad cuenta con el procedimiento para la devolución de aportes el cual fue aprobado mediante resolución 0738 del 28 de mayo del 2019.</t>
  </si>
  <si>
    <t xml:space="preserve">Para esta actividad se contó con el apoyo de Dirección de Comunicaciones, utilizando el boletín institucional como medio de divulgación de los derechos y deberes de los usuarios. </t>
  </si>
  <si>
    <t>El avance de esta actividad se resume en la contratación de servicios profesionales para realizar la gestión documental de la Unidad Especializada de Salud, atender la identificación, escaneo, cargue y disposición física de la gestión documental en asuntos contractuales de la Unidad, debido a las múltiples necesidades y exigencias de los sistemas de información y control aplicables, actividades que no pueden ser cubiertas por personal de planta de la Unidad. El avance de la presenta actividad se evidencia mediante copia del contrato de prestación de servicios.</t>
  </si>
  <si>
    <t xml:space="preserve">enero-abril </t>
  </si>
  <si>
    <t>septiembre-diciembre</t>
  </si>
  <si>
    <t>Periódicamente se recuerda a los procesos la importancia de la gestión de riesgos y controles, adicionalmente cuatrimestralmente se realiza el seguimiento el cual se publica en la página web de la universidad en el link: http://www.uis.edu.co/webUIS/es/administracion/controlGestion/adminRiesgo.html</t>
  </si>
  <si>
    <t xml:space="preserve">Se realizó la producción del video Balance social del trienio 2016/2019, a partir del cual se rinde cuentas sobre las principales acciones desarrolladas por la Universidad durante el primer período rectoral liderado por el profesor Hernán Porras Díaz.
* Se surtió una primera rendición de cuentas durante la ceremonia de posesión del Rector para el trienio 2019-2022, posteriormente se realizó rendición en la sedes regionales. </t>
  </si>
  <si>
    <t xml:space="preserve">En el módulo de Sistema Académico se encuentra la trazabilidad de las notas por lo cual se incorporó el seguimiento a las notas, de allí se generan reportes en donde se presenta una opción de revisar inconsistencias en integridad de notas parciales de grupos asignatura. </t>
  </si>
  <si>
    <t>Establecer e implementar el programa de fármaco vigilancia basados en los lineamientos de la normatividad legal vigente.</t>
  </si>
  <si>
    <t>Desde la coordinación de calidad se realizó la inclusión de la columna "Seguimiento Expectativas del Grupo de Interés" e identificación del seguimiento para cada grupo de interés lo que permitió la actualización de la matriz de grupos de interés y su publicación como parte del sistema integrado de gestión.</t>
  </si>
  <si>
    <t>La Dirección de Control Interno y En avaluación de Gestión realiza diariamente seguimiento al sistema de PQRDSF; adicionalmente en el primer bimestre del año 2019 se realizó y publicó el Informe correspondiente al segundo semestre del 2018, y el Informe del primer semestre del año 2019 se consolidó y público en la página web de la universidad como se evidencia en el siguiente link. http://www.uis.edu.co/webUIS/es/administracion/controlGestion/informesPQRS.html
El informe del segundo semestre de la vigencia 2019 se publica en los primeros meses del año 2020</t>
  </si>
  <si>
    <t>Teniendo en cuenta solicitud de la Procuraduría General de la Nación, en la cual se solicitaba información sobre transparencia y acceso a la información pública, la universidad realizó la revisión general y actualización del micrositio de transparencia y Acceso a la información pública con corte a 30 de agosto, lo cual se puede evidenciar en el siguiente link: https://www.uis.edu.co/webUIS/es/transparenciaAccesoInformacionPublica.html</t>
  </si>
  <si>
    <t xml:space="preserve">Actualización de las TRD de las Unidades Académico-Administrativas según solicitudes requeridas, actividad permanente. </t>
  </si>
  <si>
    <t>Asesoría sobre cuestionario de Valoración Documental y TVD de series o asuntos del archivo centra e Identificación por períodos administrativos de la documentación valorada.</t>
  </si>
  <si>
    <t>Identificación de las series como vitales y avance en el diagnostico del Programa de Documentos Especiales.</t>
  </si>
  <si>
    <t xml:space="preserve">Se estableció un plan de trabajo para la actualización de la herramienta de gestión de riesgos. Periódicamente se ejecutaron reuniones de un grupo de trabajo conformado por profesionales de planeación, Vicerrectoría Administrativa y la Dirección de Control Interno y Evaluación de Gestión para adelantar la modificación de la herramienta que permite identificar, valorar y controlar los riesgos (FSE.18), así como la actualización del Manual de administración de riesgos. 
Por lo anterior se contó con el apoyo de un ciclo e capacitaciones en 2 fases (Fase I: 30 de agosto de 2019, 11, 18 y 25 de septiembre de 2019), estas actividades fueron de conocimiento público a través de publicaciones en la página web de la universidad. </t>
  </si>
  <si>
    <t xml:space="preserve">Se publicaron dos noticias respecto a la gestión de riesgos. La primera se realizó en la página web institucional con la elaboración del mapa de riesgos de corrupción; la segunda en la cuanta de twitter de la UIS acerca de las jornadas de capacitación sobre la metodología de Administración de Riesgos de Gestión, Corrupción y Seguridad Digital. </t>
  </si>
  <si>
    <t xml:space="preserve">Se elaboraron 3 infografías que fueron enviadas a los jefes, líderes de procesos y ordenadores de gasto en los meses de septiembre, noviembre y diciembre del año 2019. Las infografías tenían como objetivo informar y recordar la importancia de realizar la revisión y monitoreo de los riesgos de corrupción.  </t>
  </si>
  <si>
    <t>Se revisaron los proyectos desarrollados en vigencias anteriores (2014 y 2015) relacionados con la estrategia de racionalización de trámites. De igual forma, se consultó la normativa y las guías vigentes del Departamento Administrativo de la Función Pública - DAFP. Esta información fue compartida a las UAA adscritas a la Vicerrectoría Administrativa quienes realizaron la actualización, priorización y racionalización de los trámites vigentes de su proceso. La Vicerrectoría Administrativa realizó la difusión de la estrategia de racionalización de trámites a través de una presentación en power point y con el fin de complementar el proceso de capacitación realizó el seguimiento al cumplimiento del curso virtual de MIPG de la Función Pública</t>
  </si>
  <si>
    <t>31 de diciembre de 2019</t>
  </si>
  <si>
    <t xml:space="preserve">mayo - agosto </t>
  </si>
  <si>
    <t>Se actualizó y se publicó el documento de estrategia anual de rendición de cuentas, el cual puede ser consultado en:
https://www.uis.edu.co/webUIS/es/administracion/rectoria/rendicionCuentas/documentos/estrategiaRendicionCuentas.pdf</t>
  </si>
  <si>
    <t>Se realizó la presentación de informe de gestión del año 2018 el día 14 de mayo del 2019, como evidencia se presentan los siguientes registros:
Informe de Rendición de Cuentas, Convocatoria invitación Rendición de Cuentas, Acta de Rendición de Cuentas, Presentación Rendición de Cuentas, Lista asistentes Rendición de Cuentas, Registro fotográfico Rendición de Cuentas, Cabe resaltar que los registros anteriormente mencionados se encuentran publicados en la página web de la Universidad a través del siguiente link:
http://www.uis.edu.co/webUIS/es/administracion/uisalud/rendicionCuentas.html#</t>
  </si>
  <si>
    <t>Se realiza un video que compre el Instructivo para ubicar el plan anticorrupción en la página de la UIS (www.uis.edu.co) y dar a conocer el plan anticorrupción a los diferentes públicos de interés con esto se da cumplimiento a la actividad 1.1 y 1.2.
https://www.youtube.com/watch?v=-5QNpz9An4g. 
Adicionalmente en las Emisoras UIS se realizó un especial periodístico una Profesional de planeación quien hablo sobre el plan anticorrupción. El especial fue emitido el 9 de diciembre del 2019 a las 8 de la mañana.</t>
  </si>
  <si>
    <t>Se realiza un video que compre el Instructivo para ubicar el plan anticorrupción en la página de la UIS (www.uis.edu.co) y dar a conocer el plan anticorrupción a los diferentes públicos de interés con esto se da cumplimiento a la actividad 1.1 y 1.2.
https://www.youtube.com/watch?v=-5QNpz9An4g</t>
  </si>
  <si>
    <t>El avance de esta actividad se resume en la generación del programa de humanización del servicio, el cual a la fecha se encuentra en implementación y seguimiento, también es importante resaltar que en las fechas del 21 de junio y 15 de agosto del 2019 se realizó capacitación y sensibilización en la estrategia de humanización de los servicios de salud, actividad que se puede evidenciar en el registro de control de asistencia y registro fotográfico y en los certificados otorgados a los funcionarios participantes fortaleciendo los mecanismos de acceso y de comunicación, también es importante mencionar que en el mes de marzo del 2019 se realizó capacitación en el programa de humanización de la atención en los servicios de salud mediante metodología virtual, lo cual se puede evidenciar en el informe de capacitación, así mismo, se realizó el día 12 de septiembre capacitación en manejo del dolor, dentro del proceso de humanización del servicio y finalmente, el día 23 de noviembre se realizó capacitación en comunicación asertiva al personal de UISALUD, para fortalecer las competencias y lograr una mayor eficiencia y seguridad en el proceso de atención en salud.</t>
  </si>
  <si>
    <t>La Unidad cuenta con un programa de seguridad del paciente, el cual se encuentra en revisión y actualización, también es importante resaltar que en el presente año se llevó a cabo una jornada de capacitación en seguridad de la paciente realizada por la empresa multiemergencias la cual se videncia mediante los certificados otorgados y en los informes de resultados del pretest y postest realizados, también es importante resaltar que mediante la Resolución 1468 del 11 de octubre de 2019 se aprobaron las guías de cada una de la estrategias de seguridad del paciente de la Unidad, las cuales se relacionan a continuación:
Guía de comunicación efectiva para la seguridad del paciente.
Guía de gestión farmacéutica para la seguridad del paciente.
Guía para detectar, prevenir y reducir el riesgo de infecciones.
Guía de maternidad segura para la seguridad del paciente.
Guía de prevención de caídas para la seguridad del paciente.
Finalmente, el día 1 de noviembre de 2019, se realizó la socialización de aprobación de dichos documentos mediante correo electrónico, indicando la relación de los documentos aprobados, la ruta de ubicación y acceso a los mismos, con el fin de facilitar su implementación.</t>
  </si>
  <si>
    <t>Para esta actividad la Unidad cuenta con el apoyo del proceso de Comunicaciones, para trabajar en la generación del “MANUAL DE USUARIO”, a través de tutoriales en videos interactivos que servirá de guía en lo que respecta a los tramites, requisitos y condiciones para la prestación de los servicios de UISALUD, actualmente, los guiones elaborados ya se encuentran revisados y aprobados por la Unidad, con el fin de proceder a la realización de los videos y su publicación. Cabe resaltar que el primer video tutorial que corresponde a las actividades que el usuario debe seguir para realizar la actualización de sus datos personales a través de las plataformas en línea disponibles ya se encuentra publicado en la página web de la Universidad Link UISALUD.
https://www.uis.edu.co/webUIS/es/administracion/uisalud/videos/actualizacionDatosUISALUD.mp4</t>
  </si>
  <si>
    <t xml:space="preserve">Actualmente UISALUD cuenta con el Listado Maestro de Documentos Externos, el cual contiene la normatividad vigente aplicable a la Unidad, sin embargo, es importante realizar una actualización periódica de la misma con base en la documentación en proceso de aprobación. Actividad permanente. </t>
  </si>
  <si>
    <t>La Unidad trabajó en la optimización del servicio farmacéutico de UISALUD en conjunto con el Instituto de Proyección Regional y Educación a Distancia IPRED, optimización que se llevó a cabo mediante etapas descritas en la propuesta de trabajo. Asimismo, se cuenta con las actas de reunión de seguimiento al cumplimiento del plan de trabajo propuesto. Por tal motivo, se realizó la documentación de los procedimientos y formatos de farmacia, los cuales fueron aprobados e implementados mediante resolución N° 1468 del 11 de octubre de 2019 ANEXO 43 y Resolución N° 1588 del 12 de noviembre del 2019, así mismo, se realizó la socialización de los documentos al personal que interviene en el proceso, actividad que se puede evidenciar en el registro de control de asistencia.</t>
  </si>
  <si>
    <t>Actualmente la Unidad cuenta con un programa de fármaco vigilancia, el cual se revisó y actualizó en conjunto con el Instituto de Proyección Regional y Educación a Distancia IPRED en el trabajo de optimización del servicio farmacéutico de la Unidad, optimización que se llevó a cabo mediante etapas descritas en la propuesta de trabajo. Asimismo, se cuenta con las actas de reunión de seguimiento al cumplimiento del plan de trabajo propuesto. Finalmente, la Unidad está trabajando en el desarrollo de la capacitación para la implementación del programa de fármaco vigilancia</t>
  </si>
  <si>
    <t>La Unidad a través de la oficina de coordinación de vigilancia epidemiológica y gestión del riesgo realizó caracterización de la población de acuerdo con los lineamientos del Ministerio de Protección Social, la cual fue enviada en noviembre de 2018, y se tuvieron en cuenta las variables e indicadores establecidos para este fin, las cuales se agruparon en caracterización demográfica, morbilidad y mortalidad. Actualmente la Unidad está en proceso de documentación y revisión de los procedimientos para atender los diferentes grupos poblacionales de acuerdo con lo establecido en las RIAS y el procedimiento de asistencia integral para pacientes con cáncer.</t>
  </si>
  <si>
    <t xml:space="preserve">Los documentos del proceso de UISALUD para el Sistema de Gestión Integrado (SGI) de la Universidad Industrial de Santander, de acuerdo con las normas NTC 5906:2012, NTC ISO 9001:2015 y decreto N° 1072 del 2015, se han aprobado Mediante las siguientes resoluciones:
Resolución N° 1327 del 1 de octubre del 2018, 
Resolución N° 1599 del 11 de diciembre del 2018, 
Resolución N° 0738 del 28 de mayo del 2019.
Resolución N° 1214 del 29 de agosto del 2019.
Resolución N° 1373 del 25 de septiembre del 2019.
Resolución N° 1468 del 11 de octubre del 2019.
Resolución N° 1588 del 12 de noviembre del 2019.
Resolución N° 1627 del 20 de noviembre del 2019.
Estos documentos se pueden evidenciar en la intranet, en el sistema de gestión de calidad. Actividad permanente </t>
  </si>
  <si>
    <t>Se cuenta con el diseño de los módulos y está pendiente que UISALUD cargue toda la información relacionada con las tablas soporte necesarias para la puesta en marcha del sistema de información.
Se contempla que el sistema será puesto en marcha en primer trimestre de 2020.</t>
  </si>
  <si>
    <t xml:space="preserve">Para el primer semestre del año 2019 se realizaron las siguientes actividades las cuales han incluido intervenciones generales sobre temas anticorrupción: 
* Jornada de inducción trámites administrativos - Asuntos Disciplinarios realizada el 22 de febrero del 2019 dirigida a funcionarios en modalidad de contratación planta temporal; Jornada de actualización en conceptos, procedimientos y requerimientos documentales para los procesos de contratación y asuntos disciplinarios de la universidad. Realizada el 13 de marzo del 2019, dirigida a la comunidad en general;  Jornada de reinducción institucional - Asuntos Disciplinarios, realizada el 26 de marzo de 2019, dirigida a funcionarios en modalidad de contratación planta temporal; Jornada de actualización sobre responsabilidad disciplinaria en la contratación pública, en la gestión del talento humano, y en la atención de solicitudes de peticiones. Realizada el 10 de abril de 2019, dirigida a la comunidad en general. Las anteriores actividades fueron realizadas en la sede principal y en algunos casos fueron transmitidas vía streaming. 
*Adicionalmente se realizaron jornadas del taller de Sensibilización y fortalecimiento en ética de transparencia en la función pública, en las siguientes sedes: Barrancabermeja, Málaga, y sede principal, los días 5 de septiembre del 2019, 31 de mayo del 2019, 18 de septiembre del 2019, 30 de julo del 2019, y 5 de diciembre de 2019. </t>
  </si>
  <si>
    <t>Se consolidó el documento con los resultados de la evaluación de los diferentes ejercicios de rendición de cuentas (ver anexo Resultados RC 2018 (2019))</t>
  </si>
  <si>
    <t>Para el primer semestre del año 2019 se realizaron las siguientes actividades las cuales han incluido intervenciones generales sobre temas anticorrupción: 
* Jornada de inducción trámites administrativos - Asuntos Disciplinarios realizada el 22 de febrero del 2019 dirigida a funcionarios en modalidad de contratación planta temporal; Jornada de actualización en conceptos, procedimientos y requerimientos documentales para los procesos de contratación y asuntos disciplinarios de la universidad. Realizada el 13 de marzo del 2019, dirigida a la comunidad en general;  Jornada de reinducción institucional - Asuntos Disciplinarios, realizada el 26 de marzo de 2019, dirigida a funcionarios en modalidad de contratación planta temporal; Jornada de actualización sobre responsabilidad disciplinaria en la contratación pública, en la gestión del talento humano, y en la atención de solicitudes de peticiones. Realizada el 10 de abril de 2019, dirigida a la comunidad en general. Las anteriores actividades fueron realizadas en la sede principal y en algunos casos fueron transmitidas vía streaming. 
*Adicionalmente se realizaron jornadas del taller de Sensibilización y fortalecimiento en ética de transparencia en la función pública, en las siguientes sedes: Barrancabermeja, Málaga, y sede principal, los días 5 de septiembre del 2019, 31 de mayo del 2019, 18 de septiembre del 2019, 30 de julo del 2019, y 5 de diciembre de 2019.</t>
  </si>
  <si>
    <t xml:space="preserve">En el período de septiembre a diciembre se formaron 18 profesores, y en el periodo de mayo a agosto se formaron 26 profesores. En total, durante el 2019, formamos 44 profesores, es decir, registramos un cumplimiento total en la meta propuesta. </t>
  </si>
  <si>
    <r>
      <rPr>
        <b/>
        <sz val="11"/>
        <color theme="1"/>
        <rFont val="Humanst521 BT"/>
        <family val="2"/>
      </rPr>
      <t>• Componente 1:</t>
    </r>
    <r>
      <rPr>
        <sz val="11"/>
        <color theme="1"/>
        <rFont val="Humanst521 BT"/>
        <family val="2"/>
      </rPr>
      <t xml:space="preserve"> Durante la vigencia 2019 se evidenció un avance significativo en cuanto a formación y mejoramiento del sistema de gestión de riesgos de la Universidad, aspecto que involucro a líderes y facilitadores de proceso con el fin de seguir en el año 2020 consolidado el tema y reforzando la cultura basada en Riesgos para la toma de decisiones. Con lo anterior se busca identificar y prevenir casos de corrupción o que puedan afectar las actividades ejecutadas por el proceso. 
</t>
    </r>
    <r>
      <rPr>
        <b/>
        <sz val="11"/>
        <color theme="1"/>
        <rFont val="Humanst521 BT"/>
        <family val="2"/>
      </rPr>
      <t>• Componente 2:</t>
    </r>
    <r>
      <rPr>
        <sz val="11"/>
        <color theme="1"/>
        <rFont val="Humanst521 BT"/>
        <family val="2"/>
      </rPr>
      <t xml:space="preserve"> Con relación al componente de estrategia de racionalización de trámites, las unidades plantearon acciones que se cumplieron a cabalidad y contribuyen al mejoramiento de algunos de los servicios de la Universidad. En el caso de UISALUD se han realizado mejoras al sistema de información que permiten mejorar la atención a los usuarios. 
</t>
    </r>
    <r>
      <rPr>
        <b/>
        <sz val="11"/>
        <color theme="1"/>
        <rFont val="Humanst521 BT"/>
        <family val="2"/>
      </rPr>
      <t xml:space="preserve">• Componente 4: </t>
    </r>
    <r>
      <rPr>
        <sz val="11"/>
        <color theme="1"/>
        <rFont val="Humanst521 BT"/>
        <family val="2"/>
      </rPr>
      <t>Uno de los aspectos significativos del periodo fue el avance de las acciones planteadas por de UISALUD, lo anterior teniendo en cuenta que dicha Unidad fue incorporada al sistema de gestión de calidad de la universidad, y por su complejidad a corte 31 de diciembre continúa realizando actualización de documentos que son un complemento a las actividades establecidas en el plan anticorrupción.</t>
    </r>
    <r>
      <rPr>
        <b/>
        <sz val="11"/>
        <color theme="1"/>
        <rFont val="Humanst521 BT"/>
        <family val="2"/>
      </rPr>
      <t xml:space="preserve"> 
• Componente 5: </t>
    </r>
    <r>
      <rPr>
        <sz val="11"/>
        <color theme="1"/>
        <rFont val="Humanst521 BT"/>
        <family val="2"/>
      </rPr>
      <t xml:space="preserve">Las actividades relacionadas en este componente principalmente las relacionadas con la Dirección de certificaciones y gestión Documental, son de carácter permanente y requieren la intervención de varias unidades por lo cual seguirán siendo ejecutadas según el plan de trabajo interno de la Unidad. 
Finalmente se evidenció una buena gestión por parte de las unidades en cuanto al desarrollo de las actividades planteadas lo cual se puede ver en el porcentaje de cumplimiento de periodo a periodo dela siguiente forma: Promedio de cumplimiento 2017: 89% - Promedio de cumplimiento 2018: 95% - Promedio de cumplimiento 2019: </t>
    </r>
    <r>
      <rPr>
        <b/>
        <sz val="11"/>
        <color theme="8"/>
        <rFont val="Humanst521 BT"/>
        <family val="2"/>
      </rPr>
      <t>96%</t>
    </r>
    <r>
      <rPr>
        <sz val="11"/>
        <color theme="1"/>
        <rFont val="Humanst521 BT"/>
        <family val="2"/>
      </rPr>
      <t xml:space="preserve">
La Dirección de Control Interno y Evaluación de Gestión continuará realizando seguimiento y transmitirá la importancia de reforzar algunos componentes con el ánimo de contribuir en la lucha contra la corrupción.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</si>
</sst>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b/>
      <sz val="11"/>
      <color theme="1"/>
      <name val="Humanst521 BT"/>
      <family val="2"/>
    </font>
    <font>
      <sz val="11"/>
      <color theme="1"/>
      <name val="Humanst521 BT"/>
      <family val="2"/>
    </font>
    <font>
      <b/>
      <sz val="10"/>
      <color theme="1"/>
      <name val="Humanst521 BT"/>
      <family val="2"/>
    </font>
    <font>
      <b/>
      <sz val="10"/>
      <color rgb="FF000000"/>
      <name val="Humanst521 BT"/>
      <family val="2"/>
    </font>
    <font>
      <sz val="10"/>
      <color theme="1"/>
      <name val="Humanst521 BT"/>
      <family val="2"/>
    </font>
    <font>
      <sz val="10"/>
      <name val="Humanst521 BT"/>
      <family val="2"/>
    </font>
    <font>
      <sz val="11"/>
      <name val="Humanst521 BT"/>
      <family val="2"/>
    </font>
    <font>
      <b/>
      <sz val="10"/>
      <name val="Humanst521 BT"/>
      <family val="2"/>
    </font>
    <font>
      <sz val="14"/>
      <color theme="1"/>
      <name val="Humanst521 BT"/>
      <family val="2"/>
    </font>
    <font>
      <sz val="16"/>
      <color theme="1"/>
      <name val="Humanst521 BT"/>
      <family val="2"/>
    </font>
    <font>
      <sz val="10"/>
      <color rgb="FFFF0000"/>
      <name val="Humanst521 BT"/>
      <family val="2"/>
    </font>
    <font>
      <sz val="14"/>
      <color rgb="FFFF0000"/>
      <name val="Humanst521 BT"/>
      <family val="2"/>
    </font>
    <font>
      <sz val="9"/>
      <color theme="1"/>
      <name val="Humanst521 BT"/>
      <family val="2"/>
    </font>
    <font>
      <b/>
      <sz val="9"/>
      <color theme="1"/>
      <name val="Humanst521 BT"/>
      <family val="2"/>
    </font>
    <font>
      <b/>
      <sz val="9"/>
      <color rgb="FF000000"/>
      <name val="Humanst521 BT"/>
      <family val="2"/>
    </font>
    <font>
      <sz val="9"/>
      <color rgb="FF000000"/>
      <name val="Humanst521 BT"/>
      <family val="2"/>
    </font>
    <font>
      <b/>
      <sz val="11"/>
      <color rgb="FF000000"/>
      <name val="Humanst521 BT"/>
      <family val="2"/>
    </font>
    <font>
      <sz val="11"/>
      <color rgb="FF000000"/>
      <name val="Humanst521 BT"/>
      <family val="2"/>
    </font>
    <font>
      <b/>
      <sz val="10"/>
      <color rgb="FFFF0000"/>
      <name val="Humanst521 BT"/>
      <family val="2"/>
    </font>
    <font>
      <b/>
      <sz val="9"/>
      <name val="Humanst521 BT"/>
      <family val="2"/>
    </font>
    <font>
      <sz val="9"/>
      <name val="Humanst521 BT"/>
      <family val="2"/>
    </font>
    <font>
      <b/>
      <sz val="14"/>
      <color theme="0"/>
      <name val="Humanst521 BT"/>
      <family val="2"/>
    </font>
    <font>
      <sz val="10"/>
      <color theme="0"/>
      <name val="Humanst521 BT"/>
      <family val="2"/>
    </font>
    <font>
      <b/>
      <sz val="16"/>
      <color theme="0"/>
      <name val="Humanst521 BT"/>
      <family val="2"/>
    </font>
    <font>
      <b/>
      <sz val="11"/>
      <color theme="0"/>
      <name val="Humanst521 BT"/>
      <family val="2"/>
    </font>
    <font>
      <b/>
      <sz val="11"/>
      <color theme="8"/>
      <name val="Humanst521 BT"/>
      <family val="2"/>
    </font>
  </fonts>
  <fills count="9">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3" fillId="0" borderId="0" xfId="0" applyFont="1" applyBorder="1" applyAlignment="1">
      <alignment wrapText="1"/>
    </xf>
    <xf numFmtId="0" fontId="3" fillId="0" borderId="0" xfId="0" applyFont="1" applyBorder="1"/>
    <xf numFmtId="0" fontId="2" fillId="0" borderId="0" xfId="0" applyFont="1" applyBorder="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pplyBorder="1" applyAlignment="1">
      <alignment horizontal="left"/>
    </xf>
    <xf numFmtId="0" fontId="0" fillId="0" borderId="0" xfId="0" applyAlignment="1">
      <alignment vertical="center"/>
    </xf>
    <xf numFmtId="0" fontId="6" fillId="0" borderId="0" xfId="0" applyFont="1"/>
    <xf numFmtId="0" fontId="6"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justify" vertical="center"/>
    </xf>
    <xf numFmtId="0" fontId="0" fillId="0" borderId="3" xfId="0" applyBorder="1"/>
    <xf numFmtId="0" fontId="0" fillId="0" borderId="4" xfId="0" applyBorder="1"/>
    <xf numFmtId="0" fontId="0" fillId="0" borderId="5" xfId="0" applyBorder="1"/>
    <xf numFmtId="0" fontId="0" fillId="0" borderId="11" xfId="0" applyBorder="1"/>
    <xf numFmtId="0" fontId="0" fillId="0" borderId="12" xfId="0" applyBorder="1"/>
    <xf numFmtId="0" fontId="0" fillId="0" borderId="11" xfId="0" applyBorder="1" applyAlignment="1">
      <alignment vertical="center"/>
    </xf>
    <xf numFmtId="0" fontId="0" fillId="0" borderId="12" xfId="0" applyBorder="1" applyAlignment="1">
      <alignment vertical="center"/>
    </xf>
    <xf numFmtId="0" fontId="6" fillId="0" borderId="0" xfId="0" applyFont="1"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wrapText="1"/>
    </xf>
    <xf numFmtId="0" fontId="10" fillId="0" borderId="0" xfId="0" applyFont="1"/>
    <xf numFmtId="0" fontId="11" fillId="0" borderId="0" xfId="0" applyFont="1"/>
    <xf numFmtId="0" fontId="6" fillId="0" borderId="0" xfId="0" applyFont="1" applyAlignment="1">
      <alignment horizontal="left"/>
    </xf>
    <xf numFmtId="0" fontId="7" fillId="5" borderId="0" xfId="0" applyFont="1" applyFill="1"/>
    <xf numFmtId="0" fontId="7" fillId="5" borderId="0" xfId="0" applyFont="1" applyFill="1" applyAlignment="1">
      <alignment horizontal="center" vertical="center"/>
    </xf>
    <xf numFmtId="0" fontId="7" fillId="5" borderId="0" xfId="0" applyFont="1" applyFill="1" applyAlignment="1">
      <alignment horizontal="justify" vertical="center"/>
    </xf>
    <xf numFmtId="0" fontId="12" fillId="5" borderId="0" xfId="0" applyFont="1" applyFill="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6" fillId="5" borderId="0" xfId="0" applyFont="1" applyFill="1"/>
    <xf numFmtId="0" fontId="10" fillId="5" borderId="0" xfId="0" applyFont="1" applyFill="1"/>
    <xf numFmtId="0" fontId="4" fillId="5" borderId="0" xfId="0" applyFont="1" applyFill="1" applyAlignment="1">
      <alignment wrapText="1"/>
    </xf>
    <xf numFmtId="0" fontId="12" fillId="5" borderId="0" xfId="0" applyFont="1" applyFill="1" applyAlignment="1">
      <alignment vertical="center"/>
    </xf>
    <xf numFmtId="0" fontId="13" fillId="5" borderId="0" xfId="0" applyFont="1" applyFill="1" applyAlignment="1">
      <alignment vertical="center"/>
    </xf>
    <xf numFmtId="0" fontId="20" fillId="5" borderId="0" xfId="0" applyFont="1" applyFill="1" applyAlignment="1">
      <alignment vertical="center" wrapText="1"/>
    </xf>
    <xf numFmtId="0" fontId="12" fillId="0" borderId="0" xfId="0" applyFont="1"/>
    <xf numFmtId="0" fontId="12" fillId="0" borderId="0" xfId="0" applyFont="1" applyFill="1" applyAlignment="1">
      <alignment horizontal="center" vertical="center" wrapText="1"/>
    </xf>
    <xf numFmtId="0" fontId="6" fillId="0" borderId="0" xfId="0" applyFont="1" applyFill="1" applyAlignment="1">
      <alignment wrapText="1"/>
    </xf>
    <xf numFmtId="0" fontId="7" fillId="0" borderId="0" xfId="0" applyFont="1" applyFill="1"/>
    <xf numFmtId="0" fontId="6" fillId="0" borderId="0" xfId="0" applyFont="1" applyFill="1"/>
    <xf numFmtId="0" fontId="16"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4" fillId="0" borderId="0" xfId="0" applyFont="1"/>
    <xf numFmtId="0" fontId="24" fillId="0" borderId="0" xfId="0" applyFont="1" applyAlignment="1">
      <alignment horizontal="center" vertical="center"/>
    </xf>
    <xf numFmtId="0" fontId="23"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25" fillId="8"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7" fillId="7" borderId="1" xfId="0" applyFont="1" applyFill="1" applyBorder="1" applyAlignment="1">
      <alignment horizontal="center" vertical="center"/>
    </xf>
    <xf numFmtId="9" fontId="7" fillId="7" borderId="1" xfId="1" applyFont="1" applyFill="1" applyBorder="1" applyAlignment="1">
      <alignment horizontal="center" vertical="center" wrapText="1"/>
    </xf>
    <xf numFmtId="0" fontId="14" fillId="5" borderId="1" xfId="0" applyFont="1" applyFill="1" applyBorder="1" applyAlignment="1">
      <alignment horizontal="justify" vertical="center" wrapText="1"/>
    </xf>
    <xf numFmtId="0" fontId="14" fillId="5" borderId="1" xfId="0" applyFont="1" applyFill="1" applyBorder="1" applyAlignment="1">
      <alignment horizontal="center" vertical="center" wrapText="1"/>
    </xf>
    <xf numFmtId="9" fontId="14" fillId="5" borderId="1" xfId="1" applyFont="1" applyFill="1" applyBorder="1" applyAlignment="1">
      <alignment horizontal="center" vertical="center" wrapText="1"/>
    </xf>
    <xf numFmtId="0" fontId="22" fillId="5" borderId="1" xfId="0" applyFont="1" applyFill="1" applyBorder="1" applyAlignment="1">
      <alignment horizontal="center" vertical="center" wrapText="1"/>
    </xf>
    <xf numFmtId="0" fontId="3" fillId="0" borderId="13" xfId="0" applyFont="1" applyBorder="1"/>
    <xf numFmtId="0" fontId="3" fillId="0" borderId="15" xfId="0" applyFont="1" applyBorder="1" applyAlignment="1">
      <alignment horizontal="left"/>
    </xf>
    <xf numFmtId="0" fontId="3" fillId="0" borderId="9" xfId="0" applyFont="1" applyBorder="1" applyAlignment="1">
      <alignment wrapText="1"/>
    </xf>
    <xf numFmtId="0" fontId="2"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9" fontId="2" fillId="3"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0" fontId="23"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23" fillId="8" borderId="6"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9"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5" fillId="7" borderId="1" xfId="0" applyFont="1" applyFill="1" applyBorder="1" applyAlignment="1">
      <alignment horizontal="center" vertical="center"/>
    </xf>
    <xf numFmtId="0" fontId="25" fillId="8" borderId="1" xfId="0" applyFont="1" applyFill="1" applyBorder="1" applyAlignment="1">
      <alignment horizontal="center" vertical="center"/>
    </xf>
    <xf numFmtId="0" fontId="12" fillId="0" borderId="13" xfId="0" applyFont="1" applyFill="1" applyBorder="1" applyAlignment="1">
      <alignment horizontal="left" vertical="center"/>
    </xf>
    <xf numFmtId="0" fontId="23" fillId="8" borderId="1"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2" fillId="5" borderId="6" xfId="0" applyFont="1" applyFill="1" applyBorder="1" applyAlignment="1">
      <alignment horizontal="justify" vertical="center" wrapText="1"/>
    </xf>
    <xf numFmtId="0" fontId="22" fillId="5" borderId="7" xfId="0" applyFont="1" applyFill="1" applyBorder="1" applyAlignment="1">
      <alignment horizontal="justify" vertical="center" wrapText="1"/>
    </xf>
    <xf numFmtId="0" fontId="22" fillId="5" borderId="8" xfId="0" applyFont="1" applyFill="1" applyBorder="1" applyAlignment="1">
      <alignment horizontal="justify" vertical="center" wrapText="1"/>
    </xf>
    <xf numFmtId="9" fontId="22" fillId="5" borderId="6" xfId="1" applyFont="1" applyFill="1" applyBorder="1" applyAlignment="1">
      <alignment horizontal="center" vertical="center" wrapText="1"/>
    </xf>
    <xf numFmtId="9" fontId="22" fillId="5" borderId="7" xfId="1" applyFont="1" applyFill="1" applyBorder="1" applyAlignment="1">
      <alignment horizontal="center" vertical="center" wrapText="1"/>
    </xf>
    <xf numFmtId="9" fontId="22" fillId="5" borderId="8" xfId="1" applyFont="1" applyFill="1" applyBorder="1" applyAlignment="1">
      <alignment horizontal="center" vertical="center" wrapText="1"/>
    </xf>
    <xf numFmtId="0" fontId="23" fillId="8" borderId="13" xfId="0" applyFont="1" applyFill="1" applyBorder="1" applyAlignment="1">
      <alignment horizontal="center" vertical="center"/>
    </xf>
    <xf numFmtId="0" fontId="23" fillId="8" borderId="0" xfId="0" applyFont="1" applyFill="1" applyBorder="1" applyAlignment="1">
      <alignment horizontal="center" vertical="center"/>
    </xf>
    <xf numFmtId="0" fontId="2" fillId="7" borderId="16" xfId="0" applyFont="1" applyFill="1" applyBorder="1" applyAlignment="1">
      <alignment horizontal="center" vertical="center"/>
    </xf>
    <xf numFmtId="0" fontId="26" fillId="8" borderId="16" xfId="0" applyFont="1" applyFill="1" applyBorder="1" applyAlignment="1">
      <alignment horizontal="center" vertical="center"/>
    </xf>
    <xf numFmtId="0" fontId="2" fillId="4" borderId="1" xfId="0" applyFont="1" applyFill="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0" fontId="2" fillId="4"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2" fillId="4" borderId="18" xfId="0" applyFont="1" applyFill="1" applyBorder="1" applyAlignment="1">
      <alignment horizontal="left" vertical="center" wrapText="1"/>
    </xf>
    <xf numFmtId="0" fontId="18" fillId="5" borderId="1" xfId="0" applyFont="1" applyFill="1" applyBorder="1" applyAlignment="1">
      <alignment horizontal="center" vertical="center" wrapText="1"/>
    </xf>
    <xf numFmtId="0" fontId="19" fillId="5" borderId="1" xfId="0" applyFont="1" applyFill="1" applyBorder="1" applyAlignment="1">
      <alignment horizontal="justify" vertical="center" wrapText="1"/>
    </xf>
    <xf numFmtId="0" fontId="3" fillId="5" borderId="1" xfId="0" applyFont="1" applyFill="1" applyBorder="1" applyAlignment="1">
      <alignment horizontal="justify" vertical="center"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9" fontId="6" fillId="5" borderId="1" xfId="1" applyFont="1" applyFill="1" applyBorder="1" applyAlignment="1">
      <alignment horizontal="center" vertical="center"/>
    </xf>
    <xf numFmtId="0" fontId="6" fillId="5" borderId="1" xfId="0" applyFont="1" applyFill="1" applyBorder="1" applyAlignment="1">
      <alignment horizontal="justify" vertical="center" wrapText="1"/>
    </xf>
    <xf numFmtId="0" fontId="18" fillId="5" borderId="6" xfId="0" applyFont="1" applyFill="1" applyBorder="1" applyAlignment="1">
      <alignment horizontal="center" vertical="center" wrapText="1"/>
    </xf>
    <xf numFmtId="0" fontId="3" fillId="5" borderId="6" xfId="0" applyFont="1" applyFill="1" applyBorder="1" applyAlignment="1">
      <alignment horizontal="justify" vertical="center" wrapText="1"/>
    </xf>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9" fontId="6" fillId="5" borderId="6" xfId="1" applyFont="1" applyFill="1" applyBorder="1" applyAlignment="1">
      <alignment horizontal="center" vertical="center"/>
    </xf>
    <xf numFmtId="0" fontId="18" fillId="5" borderId="8" xfId="0" applyFont="1" applyFill="1" applyBorder="1" applyAlignment="1">
      <alignment horizontal="center" vertical="center" wrapText="1"/>
    </xf>
    <xf numFmtId="0" fontId="3" fillId="5" borderId="8" xfId="0" applyFont="1" applyFill="1" applyBorder="1" applyAlignment="1">
      <alignment horizontal="justify" vertical="center" wrapText="1"/>
    </xf>
    <xf numFmtId="0" fontId="3" fillId="5" borderId="8" xfId="0" applyFont="1" applyFill="1" applyBorder="1" applyAlignment="1">
      <alignment horizontal="center" vertical="center" wrapText="1"/>
    </xf>
    <xf numFmtId="9" fontId="6" fillId="5" borderId="8" xfId="1" applyFont="1" applyFill="1" applyBorder="1" applyAlignment="1">
      <alignment horizontal="center" vertical="center"/>
    </xf>
    <xf numFmtId="0" fontId="3"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3" fillId="5" borderId="1" xfId="0" applyFont="1" applyFill="1" applyBorder="1" applyAlignment="1">
      <alignment horizontal="justify" vertical="center" wrapText="1"/>
    </xf>
    <xf numFmtId="0" fontId="8" fillId="5" borderId="1" xfId="0" applyFont="1" applyFill="1" applyBorder="1" applyAlignment="1">
      <alignment horizontal="justify" vertical="center" wrapText="1"/>
    </xf>
    <xf numFmtId="9" fontId="6" fillId="5" borderId="1" xfId="1" applyFont="1" applyFill="1" applyBorder="1" applyAlignment="1">
      <alignment horizontal="center" vertical="center"/>
    </xf>
    <xf numFmtId="0" fontId="6" fillId="5" borderId="1" xfId="0" applyFont="1" applyFill="1" applyBorder="1" applyAlignment="1">
      <alignment horizontal="justify" vertical="center" wrapText="1"/>
    </xf>
    <xf numFmtId="0" fontId="19" fillId="5" borderId="2" xfId="0" applyFont="1" applyFill="1" applyBorder="1" applyAlignment="1">
      <alignment horizontal="center" vertical="center"/>
    </xf>
    <xf numFmtId="0" fontId="19" fillId="5" borderId="1" xfId="0" applyFont="1" applyFill="1" applyBorder="1" applyAlignment="1">
      <alignment vertical="center"/>
    </xf>
    <xf numFmtId="0" fontId="19" fillId="5" borderId="1" xfId="0" applyFont="1" applyFill="1" applyBorder="1" applyAlignment="1">
      <alignment horizontal="justify" vertical="center" wrapText="1"/>
    </xf>
    <xf numFmtId="9" fontId="19" fillId="5" borderId="1" xfId="1" applyFont="1" applyFill="1" applyBorder="1" applyAlignment="1">
      <alignment horizontal="center" vertical="center" wrapText="1"/>
    </xf>
    <xf numFmtId="9" fontId="3" fillId="5"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9" fontId="8" fillId="5" borderId="1" xfId="1" applyFont="1" applyFill="1" applyBorder="1" applyAlignment="1">
      <alignment horizontal="center" vertical="center" wrapText="1"/>
    </xf>
    <xf numFmtId="9" fontId="17" fillId="5" borderId="1" xfId="1" applyFont="1" applyFill="1" applyBorder="1" applyAlignment="1">
      <alignment horizontal="center" vertical="center" wrapText="1"/>
    </xf>
    <xf numFmtId="0" fontId="17" fillId="5" borderId="1" xfId="0" applyFont="1" applyFill="1" applyBorder="1" applyAlignment="1">
      <alignment horizontal="justify" vertical="center" wrapText="1"/>
    </xf>
    <xf numFmtId="0" fontId="17" fillId="5" borderId="1" xfId="0" applyFont="1" applyFill="1" applyBorder="1" applyAlignment="1">
      <alignment horizontal="center" vertical="center"/>
    </xf>
    <xf numFmtId="0" fontId="22" fillId="5" borderId="1" xfId="0" applyFont="1" applyFill="1" applyBorder="1" applyAlignment="1">
      <alignment horizontal="justify" vertical="center" wrapText="1"/>
    </xf>
    <xf numFmtId="0" fontId="22" fillId="5" borderId="6" xfId="0" applyFont="1" applyFill="1" applyBorder="1" applyAlignment="1">
      <alignment horizontal="center" vertical="center" wrapText="1"/>
    </xf>
    <xf numFmtId="0" fontId="22" fillId="5" borderId="7" xfId="0" applyFont="1" applyFill="1" applyBorder="1" applyAlignment="1">
      <alignment horizontal="center" vertical="center" wrapText="1"/>
    </xf>
    <xf numFmtId="0" fontId="17" fillId="5" borderId="1" xfId="0" applyFont="1" applyFill="1" applyBorder="1" applyAlignment="1">
      <alignment horizontal="center" vertical="center" wrapText="1"/>
    </xf>
    <xf numFmtId="9" fontId="6" fillId="5" borderId="1" xfId="0" applyNumberFormat="1" applyFont="1" applyFill="1" applyBorder="1" applyAlignment="1">
      <alignment horizontal="center" vertical="center"/>
    </xf>
    <xf numFmtId="0" fontId="17" fillId="5" borderId="14" xfId="0" applyFont="1" applyFill="1" applyBorder="1" applyAlignment="1">
      <alignment horizontal="left" vertical="center" wrapText="1"/>
    </xf>
    <xf numFmtId="0" fontId="17" fillId="5" borderId="8" xfId="0" applyFont="1" applyFill="1" applyBorder="1" applyAlignment="1">
      <alignment horizontal="center" vertical="center" wrapText="1"/>
    </xf>
    <xf numFmtId="0" fontId="17" fillId="5" borderId="8" xfId="0" applyFont="1" applyFill="1" applyBorder="1" applyAlignment="1">
      <alignment horizontal="justify" vertical="center" wrapText="1"/>
    </xf>
    <xf numFmtId="9" fontId="17" fillId="5" borderId="8" xfId="1" applyFont="1" applyFill="1" applyBorder="1" applyAlignment="1">
      <alignment horizontal="center" vertical="center" wrapText="1"/>
    </xf>
    <xf numFmtId="0" fontId="15" fillId="5"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 de Avance'!$F$5</c:f>
              <c:strCache>
                <c:ptCount val="1"/>
                <c:pt idx="0">
                  <c:v>enero-abril </c:v>
                </c:pt>
              </c:strCache>
            </c:strRef>
          </c:tx>
          <c:spPr>
            <a:solidFill>
              <a:srgbClr val="FFFF00"/>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'Informe de Avance'!$B$6:$B$11</c:f>
              <c:strCache>
                <c:ptCount val="6"/>
                <c:pt idx="0">
                  <c:v>Componente 1</c:v>
                </c:pt>
                <c:pt idx="1">
                  <c:v>Componente 2</c:v>
                </c:pt>
                <c:pt idx="2">
                  <c:v>Componente 3</c:v>
                </c:pt>
                <c:pt idx="3">
                  <c:v>Componente 4</c:v>
                </c:pt>
                <c:pt idx="4">
                  <c:v>Componente 5</c:v>
                </c:pt>
                <c:pt idx="5">
                  <c:v>% PROM. AVANCE </c:v>
                </c:pt>
              </c:strCache>
            </c:strRef>
          </c:cat>
          <c:val>
            <c:numRef>
              <c:f>'Informe de Avance'!$F$6:$F$11</c:f>
              <c:numCache>
                <c:formatCode>0%</c:formatCode>
                <c:ptCount val="6"/>
                <c:pt idx="0">
                  <c:v>0.15999999999999998</c:v>
                </c:pt>
                <c:pt idx="1">
                  <c:v>0.42500000000000004</c:v>
                </c:pt>
                <c:pt idx="2">
                  <c:v>0.54999999999999993</c:v>
                </c:pt>
                <c:pt idx="3">
                  <c:v>0.62222222222222223</c:v>
                </c:pt>
                <c:pt idx="4">
                  <c:v>0.50466666666666671</c:v>
                </c:pt>
                <c:pt idx="5">
                  <c:v>0.45237777777777771</c:v>
                </c:pt>
              </c:numCache>
            </c:numRef>
          </c:val>
          <c:extLst>
            <c:ext xmlns:c16="http://schemas.microsoft.com/office/drawing/2014/chart" uri="{C3380CC4-5D6E-409C-BE32-E72D297353CC}">
              <c16:uniqueId val="{00000000-13FA-43E4-AFE1-0D9971D5DA4D}"/>
            </c:ext>
          </c:extLst>
        </c:ser>
        <c:ser>
          <c:idx val="1"/>
          <c:order val="1"/>
          <c:tx>
            <c:strRef>
              <c:f>'Informe de Avance'!$G$5</c:f>
              <c:strCache>
                <c:ptCount val="1"/>
                <c:pt idx="0">
                  <c:v>mayo - agosto </c:v>
                </c:pt>
              </c:strCache>
            </c:strRef>
          </c:tx>
          <c:spPr>
            <a:solidFill>
              <a:schemeClr val="accent4"/>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'Informe de Avance'!$B$6:$B$11</c:f>
              <c:strCache>
                <c:ptCount val="6"/>
                <c:pt idx="0">
                  <c:v>Componente 1</c:v>
                </c:pt>
                <c:pt idx="1">
                  <c:v>Componente 2</c:v>
                </c:pt>
                <c:pt idx="2">
                  <c:v>Componente 3</c:v>
                </c:pt>
                <c:pt idx="3">
                  <c:v>Componente 4</c:v>
                </c:pt>
                <c:pt idx="4">
                  <c:v>Componente 5</c:v>
                </c:pt>
                <c:pt idx="5">
                  <c:v>% PROM. AVANCE </c:v>
                </c:pt>
              </c:strCache>
            </c:strRef>
          </c:cat>
          <c:val>
            <c:numRef>
              <c:f>'Informe de Avance'!$G$6:$G$11</c:f>
              <c:numCache>
                <c:formatCode>0%</c:formatCode>
                <c:ptCount val="6"/>
                <c:pt idx="0">
                  <c:v>0.64</c:v>
                </c:pt>
                <c:pt idx="1">
                  <c:v>0.48750000000000004</c:v>
                </c:pt>
                <c:pt idx="2">
                  <c:v>0.84571428571428575</c:v>
                </c:pt>
                <c:pt idx="3">
                  <c:v>0.82777777777777795</c:v>
                </c:pt>
                <c:pt idx="4">
                  <c:v>0.67333333333333345</c:v>
                </c:pt>
                <c:pt idx="5">
                  <c:v>0.69486507936507935</c:v>
                </c:pt>
              </c:numCache>
            </c:numRef>
          </c:val>
          <c:extLst>
            <c:ext xmlns:c16="http://schemas.microsoft.com/office/drawing/2014/chart" uri="{C3380CC4-5D6E-409C-BE32-E72D297353CC}">
              <c16:uniqueId val="{00000001-13FA-43E4-AFE1-0D9971D5DA4D}"/>
            </c:ext>
          </c:extLst>
        </c:ser>
        <c:ser>
          <c:idx val="2"/>
          <c:order val="2"/>
          <c:tx>
            <c:strRef>
              <c:f>'Informe de Avance'!$H$5</c:f>
              <c:strCache>
                <c:ptCount val="1"/>
                <c:pt idx="0">
                  <c:v>septiembre-diciembre</c:v>
                </c:pt>
              </c:strCache>
            </c:strRef>
          </c:tx>
          <c:spPr>
            <a:solidFill>
              <a:schemeClr val="accent6"/>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'Informe de Avance'!$B$6:$B$11</c:f>
              <c:strCache>
                <c:ptCount val="6"/>
                <c:pt idx="0">
                  <c:v>Componente 1</c:v>
                </c:pt>
                <c:pt idx="1">
                  <c:v>Componente 2</c:v>
                </c:pt>
                <c:pt idx="2">
                  <c:v>Componente 3</c:v>
                </c:pt>
                <c:pt idx="3">
                  <c:v>Componente 4</c:v>
                </c:pt>
                <c:pt idx="4">
                  <c:v>Componente 5</c:v>
                </c:pt>
                <c:pt idx="5">
                  <c:v>% PROM. AVANCE </c:v>
                </c:pt>
              </c:strCache>
            </c:strRef>
          </c:cat>
          <c:val>
            <c:numRef>
              <c:f>'Informe de Avance'!$H$6:$H$11</c:f>
              <c:numCache>
                <c:formatCode>0%</c:formatCode>
                <c:ptCount val="6"/>
                <c:pt idx="0">
                  <c:v>0.94000000000000006</c:v>
                </c:pt>
                <c:pt idx="1">
                  <c:v>0.99</c:v>
                </c:pt>
                <c:pt idx="2">
                  <c:v>1</c:v>
                </c:pt>
                <c:pt idx="3">
                  <c:v>0.97222222222222221</c:v>
                </c:pt>
                <c:pt idx="4">
                  <c:v>0.89</c:v>
                </c:pt>
                <c:pt idx="5">
                  <c:v>0.95844444444444454</c:v>
                </c:pt>
              </c:numCache>
            </c:numRef>
          </c:val>
          <c:extLst>
            <c:ext xmlns:c16="http://schemas.microsoft.com/office/drawing/2014/chart" uri="{C3380CC4-5D6E-409C-BE32-E72D297353CC}">
              <c16:uniqueId val="{00000000-60E8-484F-B220-5CB2FFAA1C0B}"/>
            </c:ext>
          </c:extLst>
        </c:ser>
        <c:dLbls>
          <c:showLegendKey val="0"/>
          <c:showVal val="1"/>
          <c:showCatName val="0"/>
          <c:showSerName val="0"/>
          <c:showPercent val="0"/>
          <c:showBubbleSize val="0"/>
        </c:dLbls>
        <c:gapWidth val="75"/>
        <c:axId val="433076736"/>
        <c:axId val="433079360"/>
      </c:barChart>
      <c:catAx>
        <c:axId val="43307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3079360"/>
        <c:crosses val="autoZero"/>
        <c:auto val="1"/>
        <c:lblAlgn val="ctr"/>
        <c:lblOffset val="100"/>
        <c:noMultiLvlLbl val="0"/>
      </c:catAx>
      <c:valAx>
        <c:axId val="433079360"/>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3076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180976</xdr:colOff>
      <xdr:row>4</xdr:row>
      <xdr:rowOff>57150</xdr:rowOff>
    </xdr:from>
    <xdr:to>
      <xdr:col>14</xdr:col>
      <xdr:colOff>1085850</xdr:colOff>
      <xdr:row>11</xdr:row>
      <xdr:rowOff>133350</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180975</xdr:colOff>
      <xdr:row>4</xdr:row>
      <xdr:rowOff>76200</xdr:rowOff>
    </xdr:from>
    <xdr:to>
      <xdr:col>14</xdr:col>
      <xdr:colOff>180976</xdr:colOff>
      <xdr:row>8</xdr:row>
      <xdr:rowOff>381000</xdr:rowOff>
    </xdr:to>
    <xdr:cxnSp macro="">
      <xdr:nvCxnSpPr>
        <xdr:cNvPr id="3" name="Conector recto 2"/>
        <xdr:cNvCxnSpPr/>
      </xdr:nvCxnSpPr>
      <xdr:spPr>
        <a:xfrm>
          <a:off x="11553825" y="1009650"/>
          <a:ext cx="1" cy="1600200"/>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6"/>
  <sheetViews>
    <sheetView showGridLines="0" zoomScaleNormal="100" zoomScaleSheetLayoutView="100" workbookViewId="0">
      <selection activeCell="K6" sqref="K6"/>
    </sheetView>
  </sheetViews>
  <sheetFormatPr baseColWidth="10" defaultColWidth="11.42578125" defaultRowHeight="12.75" x14ac:dyDescent="0.2"/>
  <cols>
    <col min="1" max="1" width="21.85546875" style="9" customWidth="1"/>
    <col min="2" max="2" width="5.28515625" style="10" customWidth="1"/>
    <col min="3" max="3" width="54.85546875" style="9" bestFit="1" customWidth="1"/>
    <col min="4" max="4" width="27.85546875" style="9" customWidth="1"/>
    <col min="5" max="5" width="15.85546875" style="10" bestFit="1" customWidth="1"/>
    <col min="6" max="6" width="11.7109375" style="10" customWidth="1"/>
    <col min="7" max="7" width="9.140625" style="10" bestFit="1" customWidth="1"/>
    <col min="8" max="8" width="44.5703125" style="9" customWidth="1"/>
    <col min="9" max="9" width="11.42578125" style="36"/>
    <col min="10" max="16384" width="11.42578125" style="33"/>
  </cols>
  <sheetData>
    <row r="1" spans="1:9" ht="6.75" customHeight="1" x14ac:dyDescent="0.2"/>
    <row r="2" spans="1:9" ht="20.25" customHeight="1" x14ac:dyDescent="0.2">
      <c r="A2" s="71" t="s">
        <v>13</v>
      </c>
      <c r="B2" s="71"/>
      <c r="C2" s="71"/>
      <c r="D2" s="71"/>
      <c r="E2" s="71"/>
      <c r="F2" s="71"/>
      <c r="G2" s="71"/>
      <c r="H2" s="71"/>
    </row>
    <row r="3" spans="1:9" ht="18" x14ac:dyDescent="0.2">
      <c r="A3" s="71">
        <f>'Informe de Avance'!L4</f>
        <v>2019</v>
      </c>
      <c r="B3" s="71"/>
      <c r="C3" s="71"/>
      <c r="D3" s="71"/>
      <c r="E3" s="71"/>
      <c r="F3" s="71"/>
      <c r="G3" s="71"/>
      <c r="H3" s="71"/>
    </row>
    <row r="4" spans="1:9" ht="5.25" customHeight="1" x14ac:dyDescent="0.2">
      <c r="A4" s="46"/>
      <c r="B4" s="47"/>
      <c r="C4" s="46"/>
      <c r="D4" s="46"/>
      <c r="E4" s="47"/>
      <c r="F4" s="47"/>
      <c r="G4" s="47"/>
      <c r="H4" s="46"/>
    </row>
    <row r="5" spans="1:9" s="34" customFormat="1" ht="24" customHeight="1" x14ac:dyDescent="0.25">
      <c r="A5" s="48" t="s">
        <v>11</v>
      </c>
      <c r="B5" s="71" t="s">
        <v>12</v>
      </c>
      <c r="C5" s="71"/>
      <c r="D5" s="71"/>
      <c r="E5" s="71"/>
      <c r="F5" s="71"/>
      <c r="G5" s="71"/>
      <c r="H5" s="71"/>
      <c r="I5" s="37"/>
    </row>
    <row r="6" spans="1:9" s="35" customFormat="1" ht="30" customHeight="1" x14ac:dyDescent="0.2">
      <c r="A6" s="49" t="s">
        <v>0</v>
      </c>
      <c r="B6" s="72" t="s">
        <v>1</v>
      </c>
      <c r="C6" s="72"/>
      <c r="D6" s="49" t="s">
        <v>2</v>
      </c>
      <c r="E6" s="49" t="s">
        <v>3</v>
      </c>
      <c r="F6" s="49" t="s">
        <v>4</v>
      </c>
      <c r="G6" s="49" t="s">
        <v>89</v>
      </c>
      <c r="H6" s="49" t="s">
        <v>14</v>
      </c>
      <c r="I6" s="38"/>
    </row>
    <row r="7" spans="1:9" ht="96" customHeight="1" x14ac:dyDescent="0.2">
      <c r="A7" s="116" t="s">
        <v>97</v>
      </c>
      <c r="B7" s="117">
        <v>1.1000000000000001</v>
      </c>
      <c r="C7" s="117" t="s">
        <v>91</v>
      </c>
      <c r="D7" s="118" t="s">
        <v>92</v>
      </c>
      <c r="E7" s="119" t="s">
        <v>5</v>
      </c>
      <c r="F7" s="120" t="s">
        <v>93</v>
      </c>
      <c r="G7" s="121">
        <v>0.7</v>
      </c>
      <c r="H7" s="122" t="s">
        <v>267</v>
      </c>
    </row>
    <row r="8" spans="1:9" ht="96" customHeight="1" x14ac:dyDescent="0.2">
      <c r="A8" s="116"/>
      <c r="B8" s="117"/>
      <c r="C8" s="117"/>
      <c r="D8" s="118"/>
      <c r="E8" s="119" t="s">
        <v>6</v>
      </c>
      <c r="F8" s="120"/>
      <c r="G8" s="121"/>
      <c r="H8" s="122"/>
    </row>
    <row r="9" spans="1:9" ht="84" customHeight="1" x14ac:dyDescent="0.2">
      <c r="A9" s="123" t="s">
        <v>98</v>
      </c>
      <c r="B9" s="124">
        <v>2.1</v>
      </c>
      <c r="C9" s="124" t="s">
        <v>7</v>
      </c>
      <c r="D9" s="124" t="s">
        <v>94</v>
      </c>
      <c r="E9" s="125" t="s">
        <v>5</v>
      </c>
      <c r="F9" s="126" t="s">
        <v>93</v>
      </c>
      <c r="G9" s="127">
        <v>1</v>
      </c>
      <c r="H9" s="122" t="s">
        <v>241</v>
      </c>
    </row>
    <row r="10" spans="1:9" ht="80.25" customHeight="1" x14ac:dyDescent="0.2">
      <c r="A10" s="128"/>
      <c r="B10" s="129"/>
      <c r="C10" s="129"/>
      <c r="D10" s="129"/>
      <c r="E10" s="125" t="s">
        <v>6</v>
      </c>
      <c r="F10" s="130"/>
      <c r="G10" s="131"/>
      <c r="H10" s="122"/>
    </row>
    <row r="11" spans="1:9" ht="37.5" customHeight="1" x14ac:dyDescent="0.2">
      <c r="A11" s="116" t="s">
        <v>99</v>
      </c>
      <c r="B11" s="118">
        <v>3.1</v>
      </c>
      <c r="C11" s="118" t="s">
        <v>95</v>
      </c>
      <c r="D11" s="118" t="s">
        <v>96</v>
      </c>
      <c r="E11" s="125" t="s">
        <v>5</v>
      </c>
      <c r="F11" s="132" t="s">
        <v>93</v>
      </c>
      <c r="G11" s="121">
        <v>1</v>
      </c>
      <c r="H11" s="122" t="s">
        <v>268</v>
      </c>
    </row>
    <row r="12" spans="1:9" ht="60" customHeight="1" x14ac:dyDescent="0.2">
      <c r="A12" s="116"/>
      <c r="B12" s="118"/>
      <c r="C12" s="118"/>
      <c r="D12" s="118"/>
      <c r="E12" s="125" t="s">
        <v>6</v>
      </c>
      <c r="F12" s="132"/>
      <c r="G12" s="121"/>
      <c r="H12" s="122"/>
    </row>
    <row r="13" spans="1:9" ht="89.25" customHeight="1" x14ac:dyDescent="0.2">
      <c r="A13" s="133" t="s">
        <v>100</v>
      </c>
      <c r="B13" s="134">
        <v>4.0999999999999996</v>
      </c>
      <c r="C13" s="135" t="s">
        <v>230</v>
      </c>
      <c r="D13" s="135" t="s">
        <v>236</v>
      </c>
      <c r="E13" s="125" t="s">
        <v>6</v>
      </c>
      <c r="F13" s="125" t="s">
        <v>93</v>
      </c>
      <c r="G13" s="136">
        <v>1</v>
      </c>
      <c r="H13" s="137" t="s">
        <v>269</v>
      </c>
    </row>
    <row r="14" spans="1:9" ht="89.25" x14ac:dyDescent="0.2">
      <c r="A14" s="133" t="s">
        <v>101</v>
      </c>
      <c r="B14" s="134">
        <v>5.0999999999999996</v>
      </c>
      <c r="C14" s="134" t="s">
        <v>8</v>
      </c>
      <c r="D14" s="134" t="s">
        <v>9</v>
      </c>
      <c r="E14" s="125" t="s">
        <v>10</v>
      </c>
      <c r="F14" s="125" t="s">
        <v>93</v>
      </c>
      <c r="G14" s="136">
        <v>1</v>
      </c>
      <c r="H14" s="137" t="s">
        <v>257</v>
      </c>
    </row>
    <row r="16" spans="1:9" ht="25.5" customHeight="1" x14ac:dyDescent="0.2">
      <c r="A16" s="73" t="s">
        <v>79</v>
      </c>
      <c r="B16" s="73"/>
      <c r="C16" s="55">
        <f>COUNTIF(C7:C14,"*")</f>
        <v>5</v>
      </c>
      <c r="D16" s="11"/>
      <c r="E16" s="74" t="s">
        <v>87</v>
      </c>
      <c r="F16" s="74"/>
      <c r="G16" s="56">
        <f>AVERAGE(G7:G14)</f>
        <v>0.94000000000000006</v>
      </c>
    </row>
  </sheetData>
  <mergeCells count="27">
    <mergeCell ref="A16:B16"/>
    <mergeCell ref="E16:F16"/>
    <mergeCell ref="A7:A8"/>
    <mergeCell ref="B7:B8"/>
    <mergeCell ref="C7:C8"/>
    <mergeCell ref="D7:D8"/>
    <mergeCell ref="F7:F8"/>
    <mergeCell ref="A9:A10"/>
    <mergeCell ref="B9:B10"/>
    <mergeCell ref="C9:C10"/>
    <mergeCell ref="F11:F12"/>
    <mergeCell ref="H11:H12"/>
    <mergeCell ref="A3:H3"/>
    <mergeCell ref="A2:H2"/>
    <mergeCell ref="B5:H5"/>
    <mergeCell ref="B6:C6"/>
    <mergeCell ref="H7:H8"/>
    <mergeCell ref="G7:G8"/>
    <mergeCell ref="G9:G10"/>
    <mergeCell ref="G11:G12"/>
    <mergeCell ref="D9:D10"/>
    <mergeCell ref="F9:F10"/>
    <mergeCell ref="A11:A12"/>
    <mergeCell ref="B11:B12"/>
    <mergeCell ref="C11:C12"/>
    <mergeCell ref="D11:D12"/>
    <mergeCell ref="H9:H10"/>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1"/>
  <sheetViews>
    <sheetView showGridLines="0" topLeftCell="A4" zoomScale="90" zoomScaleNormal="90" zoomScaleSheetLayoutView="80" workbookViewId="0">
      <selection activeCell="M6" sqref="M6"/>
    </sheetView>
  </sheetViews>
  <sheetFormatPr baseColWidth="10" defaultColWidth="11.42578125" defaultRowHeight="12.75" x14ac:dyDescent="0.2"/>
  <cols>
    <col min="1" max="1" width="4.42578125" style="10" customWidth="1"/>
    <col min="2" max="2" width="19.7109375" style="9" customWidth="1"/>
    <col min="3" max="3" width="15.5703125" style="20" customWidth="1"/>
    <col min="4" max="4" width="34.140625" style="9" customWidth="1"/>
    <col min="5" max="5" width="28.28515625" style="9" customWidth="1"/>
    <col min="6" max="6" width="11.42578125" style="9"/>
    <col min="7" max="7" width="18.85546875" style="9" customWidth="1"/>
    <col min="8" max="8" width="30.140625" style="9" customWidth="1"/>
    <col min="9" max="9" width="17.5703125" style="9" customWidth="1"/>
    <col min="10" max="10" width="11.7109375" style="9" customWidth="1"/>
    <col min="11" max="12" width="13.85546875" style="22" customWidth="1"/>
    <col min="13" max="13" width="58.7109375" style="9" customWidth="1"/>
    <col min="14" max="16384" width="11.42578125" style="9"/>
  </cols>
  <sheetData>
    <row r="1" spans="1:13" ht="4.5" customHeight="1" x14ac:dyDescent="0.2"/>
    <row r="2" spans="1:13" s="24" customFormat="1" ht="33.75" customHeight="1" x14ac:dyDescent="0.25">
      <c r="A2" s="77" t="s">
        <v>24</v>
      </c>
      <c r="B2" s="77"/>
      <c r="C2" s="77" t="s">
        <v>23</v>
      </c>
      <c r="D2" s="77"/>
      <c r="E2" s="77"/>
      <c r="F2" s="77"/>
      <c r="G2" s="77"/>
      <c r="H2" s="77"/>
      <c r="I2" s="77"/>
      <c r="J2" s="77"/>
      <c r="K2" s="77"/>
      <c r="L2" s="77"/>
      <c r="M2" s="77"/>
    </row>
    <row r="3" spans="1:13" ht="21.75" customHeight="1" x14ac:dyDescent="0.2">
      <c r="A3" s="78" t="s">
        <v>15</v>
      </c>
      <c r="B3" s="79"/>
      <c r="C3" s="79"/>
      <c r="D3" s="79"/>
      <c r="E3" s="79"/>
      <c r="F3" s="79"/>
      <c r="G3" s="79"/>
      <c r="H3" s="79"/>
      <c r="I3" s="79"/>
      <c r="J3" s="79"/>
      <c r="K3" s="79"/>
      <c r="L3" s="79"/>
      <c r="M3" s="80"/>
    </row>
    <row r="4" spans="1:13" ht="30" x14ac:dyDescent="0.2">
      <c r="A4" s="82" t="s">
        <v>16</v>
      </c>
      <c r="B4" s="81" t="s">
        <v>220</v>
      </c>
      <c r="C4" s="81" t="s">
        <v>221</v>
      </c>
      <c r="D4" s="81" t="s">
        <v>222</v>
      </c>
      <c r="E4" s="81" t="s">
        <v>223</v>
      </c>
      <c r="F4" s="81" t="s">
        <v>224</v>
      </c>
      <c r="G4" s="81"/>
      <c r="H4" s="81" t="s">
        <v>225</v>
      </c>
      <c r="I4" s="75" t="s">
        <v>226</v>
      </c>
      <c r="J4" s="50" t="s">
        <v>227</v>
      </c>
      <c r="K4" s="50"/>
      <c r="L4" s="75" t="s">
        <v>89</v>
      </c>
      <c r="M4" s="75" t="s">
        <v>14</v>
      </c>
    </row>
    <row r="5" spans="1:13" ht="38.25" customHeight="1" x14ac:dyDescent="0.2">
      <c r="A5" s="82"/>
      <c r="B5" s="81"/>
      <c r="C5" s="81"/>
      <c r="D5" s="81"/>
      <c r="E5" s="81"/>
      <c r="F5" s="81"/>
      <c r="G5" s="81"/>
      <c r="H5" s="81"/>
      <c r="I5" s="76"/>
      <c r="J5" s="50" t="s">
        <v>228</v>
      </c>
      <c r="K5" s="50" t="s">
        <v>229</v>
      </c>
      <c r="L5" s="76"/>
      <c r="M5" s="76"/>
    </row>
    <row r="6" spans="1:13" s="33" customFormat="1" ht="180" x14ac:dyDescent="0.2">
      <c r="A6" s="138">
        <v>1</v>
      </c>
      <c r="B6" s="119" t="s">
        <v>102</v>
      </c>
      <c r="C6" s="139" t="s">
        <v>17</v>
      </c>
      <c r="D6" s="140" t="s">
        <v>103</v>
      </c>
      <c r="E6" s="140" t="s">
        <v>104</v>
      </c>
      <c r="F6" s="117" t="s">
        <v>105</v>
      </c>
      <c r="G6" s="117"/>
      <c r="H6" s="140" t="s">
        <v>106</v>
      </c>
      <c r="I6" s="119" t="s">
        <v>6</v>
      </c>
      <c r="J6" s="119" t="s">
        <v>107</v>
      </c>
      <c r="K6" s="119" t="s">
        <v>93</v>
      </c>
      <c r="L6" s="141">
        <v>1</v>
      </c>
      <c r="M6" s="134" t="s">
        <v>270</v>
      </c>
    </row>
    <row r="7" spans="1:13" s="33" customFormat="1" ht="90" x14ac:dyDescent="0.2">
      <c r="A7" s="138">
        <v>2</v>
      </c>
      <c r="B7" s="119" t="s">
        <v>108</v>
      </c>
      <c r="C7" s="139" t="s">
        <v>19</v>
      </c>
      <c r="D7" s="140" t="s">
        <v>109</v>
      </c>
      <c r="E7" s="140" t="s">
        <v>110</v>
      </c>
      <c r="F7" s="117" t="s">
        <v>111</v>
      </c>
      <c r="G7" s="117"/>
      <c r="H7" s="140" t="s">
        <v>112</v>
      </c>
      <c r="I7" s="119" t="s">
        <v>113</v>
      </c>
      <c r="J7" s="119" t="s">
        <v>114</v>
      </c>
      <c r="K7" s="119" t="s">
        <v>115</v>
      </c>
      <c r="L7" s="141">
        <v>1</v>
      </c>
      <c r="M7" s="134" t="s">
        <v>239</v>
      </c>
    </row>
    <row r="8" spans="1:13" s="33" customFormat="1" ht="120" x14ac:dyDescent="0.2">
      <c r="A8" s="138">
        <v>3</v>
      </c>
      <c r="B8" s="119" t="s">
        <v>18</v>
      </c>
      <c r="C8" s="139" t="s">
        <v>19</v>
      </c>
      <c r="D8" s="140" t="s">
        <v>116</v>
      </c>
      <c r="E8" s="140" t="s">
        <v>117</v>
      </c>
      <c r="F8" s="117" t="s">
        <v>118</v>
      </c>
      <c r="G8" s="117"/>
      <c r="H8" s="140" t="s">
        <v>20</v>
      </c>
      <c r="I8" s="119" t="s">
        <v>217</v>
      </c>
      <c r="J8" s="119" t="s">
        <v>119</v>
      </c>
      <c r="K8" s="119" t="s">
        <v>120</v>
      </c>
      <c r="L8" s="141">
        <v>0.98</v>
      </c>
      <c r="M8" s="134" t="s">
        <v>285</v>
      </c>
    </row>
    <row r="9" spans="1:13" s="33" customFormat="1" ht="120" x14ac:dyDescent="0.2">
      <c r="A9" s="138">
        <v>4</v>
      </c>
      <c r="B9" s="119" t="s">
        <v>21</v>
      </c>
      <c r="C9" s="139" t="s">
        <v>19</v>
      </c>
      <c r="D9" s="140" t="s">
        <v>121</v>
      </c>
      <c r="E9" s="140" t="s">
        <v>122</v>
      </c>
      <c r="F9" s="117" t="s">
        <v>123</v>
      </c>
      <c r="G9" s="117"/>
      <c r="H9" s="140" t="s">
        <v>22</v>
      </c>
      <c r="I9" s="119" t="s">
        <v>218</v>
      </c>
      <c r="J9" s="119" t="s">
        <v>119</v>
      </c>
      <c r="K9" s="119" t="s">
        <v>120</v>
      </c>
      <c r="L9" s="141">
        <v>0.98</v>
      </c>
      <c r="M9" s="134" t="s">
        <v>285</v>
      </c>
    </row>
    <row r="10" spans="1:13" x14ac:dyDescent="0.2">
      <c r="A10" s="22"/>
      <c r="B10" s="21"/>
      <c r="C10" s="22"/>
      <c r="D10" s="21"/>
      <c r="E10" s="21"/>
      <c r="F10" s="21"/>
      <c r="G10" s="21"/>
      <c r="H10" s="21"/>
      <c r="I10" s="21"/>
      <c r="J10" s="21"/>
    </row>
    <row r="11" spans="1:13" ht="25.9" customHeight="1" x14ac:dyDescent="0.2">
      <c r="A11" s="73" t="s">
        <v>79</v>
      </c>
      <c r="B11" s="73"/>
      <c r="C11" s="73"/>
      <c r="D11" s="55">
        <f>COUNTIF(D6:D9,"*")</f>
        <v>4</v>
      </c>
      <c r="I11" s="73" t="s">
        <v>87</v>
      </c>
      <c r="J11" s="73"/>
      <c r="K11" s="73"/>
      <c r="L11" s="56">
        <f>AVERAGE(L6:L10)</f>
        <v>0.99</v>
      </c>
    </row>
  </sheetData>
  <mergeCells count="19">
    <mergeCell ref="E4:E5"/>
    <mergeCell ref="I11:K11"/>
    <mergeCell ref="F4:G5"/>
    <mergeCell ref="M4:M5"/>
    <mergeCell ref="I4:I5"/>
    <mergeCell ref="L4:L5"/>
    <mergeCell ref="A11:C11"/>
    <mergeCell ref="A2:B2"/>
    <mergeCell ref="C2:M2"/>
    <mergeCell ref="A3:M3"/>
    <mergeCell ref="F8:G8"/>
    <mergeCell ref="F9:G9"/>
    <mergeCell ref="F7:G7"/>
    <mergeCell ref="F6:G6"/>
    <mergeCell ref="H4:H5"/>
    <mergeCell ref="A4:A5"/>
    <mergeCell ref="B4:B5"/>
    <mergeCell ref="C4:C5"/>
    <mergeCell ref="D4:D5"/>
  </mergeCells>
  <pageMargins left="0.7" right="0.7" top="0.75" bottom="0.75" header="0.3" footer="0.3"/>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4"/>
  <sheetViews>
    <sheetView showGridLines="0" zoomScale="98" zoomScaleNormal="98" zoomScaleSheetLayoutView="90" workbookViewId="0">
      <selection activeCell="H10" sqref="H10"/>
    </sheetView>
  </sheetViews>
  <sheetFormatPr baseColWidth="10" defaultColWidth="11.42578125" defaultRowHeight="12.75" x14ac:dyDescent="0.2"/>
  <cols>
    <col min="1" max="1" width="22.140625" style="9" customWidth="1"/>
    <col min="2" max="2" width="4.5703125" style="10" customWidth="1"/>
    <col min="3" max="3" width="35.7109375" style="9" customWidth="1"/>
    <col min="4" max="4" width="33.7109375" style="23" customWidth="1"/>
    <col min="5" max="5" width="15.85546875" style="23" customWidth="1"/>
    <col min="6" max="6" width="13.85546875" style="23" customWidth="1"/>
    <col min="7" max="7" width="11.42578125" style="10"/>
    <col min="8" max="8" width="74.5703125" style="9" customWidth="1"/>
    <col min="9" max="16384" width="11.42578125" style="9"/>
  </cols>
  <sheetData>
    <row r="1" spans="1:9" ht="3.75" customHeight="1" x14ac:dyDescent="0.2"/>
    <row r="2" spans="1:9" s="25" customFormat="1" ht="20.25" x14ac:dyDescent="0.3">
      <c r="A2" s="51" t="s">
        <v>38</v>
      </c>
      <c r="B2" s="84" t="s">
        <v>39</v>
      </c>
      <c r="C2" s="84"/>
      <c r="D2" s="84"/>
      <c r="E2" s="84"/>
      <c r="F2" s="84"/>
      <c r="G2" s="84"/>
      <c r="H2" s="84"/>
    </row>
    <row r="3" spans="1:9" ht="39" customHeight="1" x14ac:dyDescent="0.2">
      <c r="A3" s="52" t="s">
        <v>25</v>
      </c>
      <c r="B3" s="83" t="s">
        <v>1</v>
      </c>
      <c r="C3" s="83"/>
      <c r="D3" s="53" t="s">
        <v>26</v>
      </c>
      <c r="E3" s="53" t="s">
        <v>27</v>
      </c>
      <c r="F3" s="53" t="s">
        <v>28</v>
      </c>
      <c r="G3" s="54" t="s">
        <v>89</v>
      </c>
      <c r="H3" s="54" t="s">
        <v>14</v>
      </c>
    </row>
    <row r="4" spans="1:9" s="41" customFormat="1" ht="60" x14ac:dyDescent="0.2">
      <c r="A4" s="116" t="s">
        <v>135</v>
      </c>
      <c r="B4" s="125">
        <v>1.1000000000000001</v>
      </c>
      <c r="C4" s="134" t="s">
        <v>124</v>
      </c>
      <c r="D4" s="134" t="s">
        <v>125</v>
      </c>
      <c r="E4" s="125" t="s">
        <v>126</v>
      </c>
      <c r="F4" s="125" t="s">
        <v>93</v>
      </c>
      <c r="G4" s="142">
        <v>1</v>
      </c>
      <c r="H4" s="134" t="s">
        <v>273</v>
      </c>
    </row>
    <row r="5" spans="1:9" s="23" customFormat="1" ht="159.75" customHeight="1" x14ac:dyDescent="0.2">
      <c r="A5" s="116"/>
      <c r="B5" s="143">
        <v>1.2</v>
      </c>
      <c r="C5" s="135" t="s">
        <v>29</v>
      </c>
      <c r="D5" s="135" t="s">
        <v>30</v>
      </c>
      <c r="E5" s="143" t="s">
        <v>127</v>
      </c>
      <c r="F5" s="143" t="s">
        <v>128</v>
      </c>
      <c r="G5" s="144">
        <v>1</v>
      </c>
      <c r="H5" s="135" t="s">
        <v>258</v>
      </c>
    </row>
    <row r="6" spans="1:9" s="41" customFormat="1" ht="270" x14ac:dyDescent="0.2">
      <c r="A6" s="116"/>
      <c r="B6" s="125">
        <v>1.3</v>
      </c>
      <c r="C6" s="134" t="s">
        <v>129</v>
      </c>
      <c r="D6" s="134" t="s">
        <v>130</v>
      </c>
      <c r="E6" s="125" t="s">
        <v>247</v>
      </c>
      <c r="F6" s="125" t="s">
        <v>128</v>
      </c>
      <c r="G6" s="144">
        <v>1</v>
      </c>
      <c r="H6" s="135" t="s">
        <v>249</v>
      </c>
      <c r="I6" s="32"/>
    </row>
    <row r="7" spans="1:9" s="23" customFormat="1" ht="105" x14ac:dyDescent="0.2">
      <c r="A7" s="116" t="s">
        <v>136</v>
      </c>
      <c r="B7" s="143">
        <v>2.1</v>
      </c>
      <c r="C7" s="135" t="s">
        <v>31</v>
      </c>
      <c r="D7" s="135" t="s">
        <v>32</v>
      </c>
      <c r="E7" s="143" t="s">
        <v>131</v>
      </c>
      <c r="F7" s="143" t="s">
        <v>132</v>
      </c>
      <c r="G7" s="144">
        <v>1</v>
      </c>
      <c r="H7" s="135" t="s">
        <v>258</v>
      </c>
    </row>
    <row r="8" spans="1:9" s="41" customFormat="1" ht="120" x14ac:dyDescent="0.2">
      <c r="A8" s="116"/>
      <c r="B8" s="125">
        <v>2.2000000000000002</v>
      </c>
      <c r="C8" s="140" t="s">
        <v>33</v>
      </c>
      <c r="D8" s="140" t="s">
        <v>34</v>
      </c>
      <c r="E8" s="119" t="s">
        <v>35</v>
      </c>
      <c r="F8" s="119" t="s">
        <v>133</v>
      </c>
      <c r="G8" s="142">
        <v>1</v>
      </c>
      <c r="H8" s="134" t="s">
        <v>274</v>
      </c>
    </row>
    <row r="9" spans="1:9" s="41" customFormat="1" ht="315" x14ac:dyDescent="0.2">
      <c r="A9" s="133" t="s">
        <v>137</v>
      </c>
      <c r="B9" s="125">
        <v>3.1</v>
      </c>
      <c r="C9" s="135" t="s">
        <v>237</v>
      </c>
      <c r="D9" s="135" t="s">
        <v>134</v>
      </c>
      <c r="E9" s="143" t="s">
        <v>219</v>
      </c>
      <c r="F9" s="143" t="s">
        <v>93</v>
      </c>
      <c r="G9" s="144">
        <v>1</v>
      </c>
      <c r="H9" s="135" t="s">
        <v>286</v>
      </c>
    </row>
    <row r="10" spans="1:9" s="41" customFormat="1" ht="60" x14ac:dyDescent="0.2">
      <c r="A10" s="133" t="s">
        <v>138</v>
      </c>
      <c r="B10" s="125">
        <v>4.0999999999999996</v>
      </c>
      <c r="C10" s="135" t="s">
        <v>238</v>
      </c>
      <c r="D10" s="135" t="s">
        <v>37</v>
      </c>
      <c r="E10" s="143" t="s">
        <v>5</v>
      </c>
      <c r="F10" s="143" t="s">
        <v>93</v>
      </c>
      <c r="G10" s="144">
        <v>1</v>
      </c>
      <c r="H10" s="135" t="s">
        <v>287</v>
      </c>
    </row>
    <row r="11" spans="1:9" x14ac:dyDescent="0.2">
      <c r="C11" s="39"/>
    </row>
    <row r="12" spans="1:9" ht="33" customHeight="1" x14ac:dyDescent="0.2">
      <c r="A12" s="73" t="s">
        <v>79</v>
      </c>
      <c r="B12" s="73"/>
      <c r="C12" s="55">
        <f>COUNTIF(C4:C10,"*")</f>
        <v>7</v>
      </c>
      <c r="D12" s="11"/>
      <c r="E12" s="73" t="s">
        <v>87</v>
      </c>
      <c r="F12" s="73"/>
      <c r="G12" s="56">
        <f>AVERAGE(G4:G10)</f>
        <v>1</v>
      </c>
    </row>
    <row r="13" spans="1:9" x14ac:dyDescent="0.2">
      <c r="C13" s="39"/>
    </row>
    <row r="14" spans="1:9" x14ac:dyDescent="0.2">
      <c r="C14" s="39"/>
    </row>
  </sheetData>
  <mergeCells count="6">
    <mergeCell ref="A12:B12"/>
    <mergeCell ref="E12:F12"/>
    <mergeCell ref="B3:C3"/>
    <mergeCell ref="B2:H2"/>
    <mergeCell ref="A4:A6"/>
    <mergeCell ref="A7:A8"/>
  </mergeCells>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7"/>
  <sheetViews>
    <sheetView showGridLines="0" zoomScale="120" zoomScaleNormal="120" workbookViewId="0">
      <selection activeCell="C21" sqref="C21"/>
    </sheetView>
  </sheetViews>
  <sheetFormatPr baseColWidth="10" defaultColWidth="11.42578125" defaultRowHeight="12.75" x14ac:dyDescent="0.2"/>
  <cols>
    <col min="1" max="1" width="17.42578125" style="10" customWidth="1"/>
    <col min="2" max="2" width="3.5703125" style="10" bestFit="1" customWidth="1"/>
    <col min="3" max="3" width="47.140625" style="9" bestFit="1" customWidth="1"/>
    <col min="4" max="4" width="33.28515625" style="9" bestFit="1" customWidth="1"/>
    <col min="5" max="5" width="27.42578125" style="9" bestFit="1" customWidth="1"/>
    <col min="6" max="6" width="17.140625" style="9" bestFit="1" customWidth="1"/>
    <col min="7" max="7" width="10.7109375" style="10" bestFit="1" customWidth="1"/>
    <col min="8" max="8" width="59.140625" style="12" customWidth="1"/>
    <col min="9" max="9" width="44.28515625" style="32" customWidth="1"/>
    <col min="10" max="16384" width="11.42578125" style="9"/>
  </cols>
  <sheetData>
    <row r="1" spans="1:9" ht="5.25" customHeight="1" x14ac:dyDescent="0.2"/>
    <row r="2" spans="1:9" s="24" customFormat="1" ht="18" x14ac:dyDescent="0.25">
      <c r="A2" s="86" t="s">
        <v>64</v>
      </c>
      <c r="B2" s="86"/>
      <c r="C2" s="86" t="s">
        <v>65</v>
      </c>
      <c r="D2" s="86"/>
      <c r="E2" s="86"/>
      <c r="F2" s="86"/>
      <c r="G2" s="86"/>
      <c r="H2" s="86"/>
      <c r="I2" s="31"/>
    </row>
    <row r="3" spans="1:9" ht="27.75" customHeight="1" x14ac:dyDescent="0.2">
      <c r="A3" s="52" t="s">
        <v>0</v>
      </c>
      <c r="B3" s="83" t="s">
        <v>40</v>
      </c>
      <c r="C3" s="83"/>
      <c r="D3" s="52" t="s">
        <v>41</v>
      </c>
      <c r="E3" s="52" t="s">
        <v>27</v>
      </c>
      <c r="F3" s="52" t="s">
        <v>4</v>
      </c>
      <c r="G3" s="54" t="s">
        <v>89</v>
      </c>
      <c r="H3" s="54" t="s">
        <v>14</v>
      </c>
    </row>
    <row r="4" spans="1:9" s="42" customFormat="1" ht="120" x14ac:dyDescent="0.2">
      <c r="A4" s="90" t="s">
        <v>162</v>
      </c>
      <c r="B4" s="107">
        <v>1.1000000000000001</v>
      </c>
      <c r="C4" s="57" t="s">
        <v>90</v>
      </c>
      <c r="D4" s="57" t="s">
        <v>48</v>
      </c>
      <c r="E4" s="58" t="s">
        <v>52</v>
      </c>
      <c r="F4" s="58" t="s">
        <v>139</v>
      </c>
      <c r="G4" s="145">
        <v>1</v>
      </c>
      <c r="H4" s="146" t="s">
        <v>262</v>
      </c>
      <c r="I4" s="40"/>
    </row>
    <row r="5" spans="1:9" s="42" customFormat="1" ht="192" x14ac:dyDescent="0.2">
      <c r="A5" s="90"/>
      <c r="B5" s="147">
        <v>1.2</v>
      </c>
      <c r="C5" s="57" t="s">
        <v>42</v>
      </c>
      <c r="D5" s="57" t="s">
        <v>43</v>
      </c>
      <c r="E5" s="58" t="s">
        <v>44</v>
      </c>
      <c r="F5" s="58" t="s">
        <v>140</v>
      </c>
      <c r="G5" s="59">
        <v>1</v>
      </c>
      <c r="H5" s="57" t="s">
        <v>277</v>
      </c>
      <c r="I5" s="40"/>
    </row>
    <row r="6" spans="1:9" s="42" customFormat="1" ht="204" x14ac:dyDescent="0.2">
      <c r="A6" s="90"/>
      <c r="B6" s="147">
        <v>1.3</v>
      </c>
      <c r="C6" s="57" t="s">
        <v>45</v>
      </c>
      <c r="D6" s="57" t="s">
        <v>46</v>
      </c>
      <c r="E6" s="58" t="s">
        <v>47</v>
      </c>
      <c r="F6" s="58" t="s">
        <v>140</v>
      </c>
      <c r="G6" s="59">
        <v>1</v>
      </c>
      <c r="H6" s="57" t="s">
        <v>278</v>
      </c>
      <c r="I6" s="40"/>
    </row>
    <row r="7" spans="1:9" s="42" customFormat="1" ht="84" customHeight="1" x14ac:dyDescent="0.2">
      <c r="A7" s="90" t="s">
        <v>163</v>
      </c>
      <c r="B7" s="107">
        <v>2.1</v>
      </c>
      <c r="C7" s="57" t="s">
        <v>141</v>
      </c>
      <c r="D7" s="57" t="s">
        <v>142</v>
      </c>
      <c r="E7" s="58" t="s">
        <v>168</v>
      </c>
      <c r="F7" s="58" t="s">
        <v>93</v>
      </c>
      <c r="G7" s="59">
        <v>1</v>
      </c>
      <c r="H7" s="57" t="s">
        <v>246</v>
      </c>
      <c r="I7" s="40"/>
    </row>
    <row r="8" spans="1:9" s="42" customFormat="1" ht="144" x14ac:dyDescent="0.2">
      <c r="A8" s="90"/>
      <c r="B8" s="107">
        <v>2.2000000000000002</v>
      </c>
      <c r="C8" s="57" t="s">
        <v>49</v>
      </c>
      <c r="D8" s="57" t="s">
        <v>50</v>
      </c>
      <c r="E8" s="58" t="s">
        <v>51</v>
      </c>
      <c r="F8" s="58" t="s">
        <v>140</v>
      </c>
      <c r="G8" s="59">
        <v>0.7</v>
      </c>
      <c r="H8" s="57" t="s">
        <v>279</v>
      </c>
      <c r="I8" s="40"/>
    </row>
    <row r="9" spans="1:9" s="42" customFormat="1" ht="84" x14ac:dyDescent="0.2">
      <c r="A9" s="90"/>
      <c r="B9" s="107">
        <v>2.2999999999999998</v>
      </c>
      <c r="C9" s="57" t="s">
        <v>143</v>
      </c>
      <c r="D9" s="57" t="s">
        <v>144</v>
      </c>
      <c r="E9" s="58" t="s">
        <v>169</v>
      </c>
      <c r="F9" s="58" t="s">
        <v>140</v>
      </c>
      <c r="G9" s="59">
        <v>1</v>
      </c>
      <c r="H9" s="57" t="s">
        <v>248</v>
      </c>
      <c r="I9" s="40"/>
    </row>
    <row r="10" spans="1:9" s="42" customFormat="1" ht="48" x14ac:dyDescent="0.2">
      <c r="A10" s="87" t="s">
        <v>164</v>
      </c>
      <c r="B10" s="147">
        <v>3.1</v>
      </c>
      <c r="C10" s="148" t="s">
        <v>231</v>
      </c>
      <c r="D10" s="148" t="s">
        <v>36</v>
      </c>
      <c r="E10" s="149" t="s">
        <v>170</v>
      </c>
      <c r="F10" s="60" t="s">
        <v>93</v>
      </c>
      <c r="G10" s="94">
        <v>1</v>
      </c>
      <c r="H10" s="91" t="s">
        <v>288</v>
      </c>
      <c r="I10" s="85"/>
    </row>
    <row r="11" spans="1:9" s="42" customFormat="1" ht="48" x14ac:dyDescent="0.2">
      <c r="A11" s="88"/>
      <c r="B11" s="147">
        <v>3.2</v>
      </c>
      <c r="C11" s="148" t="s">
        <v>232</v>
      </c>
      <c r="D11" s="148" t="s">
        <v>36</v>
      </c>
      <c r="E11" s="150"/>
      <c r="F11" s="60" t="s">
        <v>93</v>
      </c>
      <c r="G11" s="95"/>
      <c r="H11" s="92"/>
      <c r="I11" s="85"/>
    </row>
    <row r="12" spans="1:9" s="42" customFormat="1" ht="48" x14ac:dyDescent="0.2">
      <c r="A12" s="88"/>
      <c r="B12" s="147">
        <v>3.3</v>
      </c>
      <c r="C12" s="148" t="s">
        <v>233</v>
      </c>
      <c r="D12" s="148" t="s">
        <v>36</v>
      </c>
      <c r="E12" s="150"/>
      <c r="F12" s="60" t="s">
        <v>93</v>
      </c>
      <c r="G12" s="95"/>
      <c r="H12" s="92"/>
      <c r="I12" s="85"/>
    </row>
    <row r="13" spans="1:9" s="42" customFormat="1" ht="48" x14ac:dyDescent="0.2">
      <c r="A13" s="88"/>
      <c r="B13" s="147">
        <v>3.4</v>
      </c>
      <c r="C13" s="148" t="s">
        <v>234</v>
      </c>
      <c r="D13" s="148" t="s">
        <v>36</v>
      </c>
      <c r="E13" s="150"/>
      <c r="F13" s="60" t="s">
        <v>93</v>
      </c>
      <c r="G13" s="95"/>
      <c r="H13" s="92"/>
      <c r="I13" s="85"/>
    </row>
    <row r="14" spans="1:9" s="42" customFormat="1" ht="48" x14ac:dyDescent="0.2">
      <c r="A14" s="88"/>
      <c r="B14" s="147">
        <v>3.5</v>
      </c>
      <c r="C14" s="148" t="s">
        <v>235</v>
      </c>
      <c r="D14" s="148" t="s">
        <v>36</v>
      </c>
      <c r="E14" s="150"/>
      <c r="F14" s="60" t="s">
        <v>93</v>
      </c>
      <c r="G14" s="96"/>
      <c r="H14" s="93"/>
      <c r="I14" s="85"/>
    </row>
    <row r="15" spans="1:9" s="42" customFormat="1" ht="60" x14ac:dyDescent="0.2">
      <c r="A15" s="89"/>
      <c r="B15" s="147">
        <v>3.6</v>
      </c>
      <c r="C15" s="146" t="s">
        <v>145</v>
      </c>
      <c r="D15" s="146" t="s">
        <v>146</v>
      </c>
      <c r="E15" s="151" t="s">
        <v>147</v>
      </c>
      <c r="F15" s="58" t="s">
        <v>140</v>
      </c>
      <c r="G15" s="59">
        <v>1</v>
      </c>
      <c r="H15" s="57" t="s">
        <v>250</v>
      </c>
      <c r="I15" s="40"/>
    </row>
    <row r="16" spans="1:9" s="42" customFormat="1" ht="63.75" x14ac:dyDescent="0.2">
      <c r="A16" s="87" t="s">
        <v>165</v>
      </c>
      <c r="B16" s="107">
        <v>4.0999999999999996</v>
      </c>
      <c r="C16" s="57" t="s">
        <v>56</v>
      </c>
      <c r="D16" s="57" t="s">
        <v>57</v>
      </c>
      <c r="E16" s="58" t="s">
        <v>52</v>
      </c>
      <c r="F16" s="58" t="s">
        <v>93</v>
      </c>
      <c r="G16" s="152">
        <v>1</v>
      </c>
      <c r="H16" s="137" t="s">
        <v>245</v>
      </c>
      <c r="I16" s="40"/>
    </row>
    <row r="17" spans="1:9" s="42" customFormat="1" ht="60" x14ac:dyDescent="0.2">
      <c r="A17" s="88"/>
      <c r="B17" s="107">
        <v>4.2</v>
      </c>
      <c r="C17" s="57" t="s">
        <v>148</v>
      </c>
      <c r="D17" s="57" t="s">
        <v>149</v>
      </c>
      <c r="E17" s="58" t="s">
        <v>113</v>
      </c>
      <c r="F17" s="58" t="s">
        <v>150</v>
      </c>
      <c r="G17" s="59">
        <v>1</v>
      </c>
      <c r="H17" s="57" t="s">
        <v>259</v>
      </c>
      <c r="I17" s="40"/>
    </row>
    <row r="18" spans="1:9" s="42" customFormat="1" ht="56.25" customHeight="1" x14ac:dyDescent="0.2">
      <c r="A18" s="88"/>
      <c r="B18" s="107">
        <v>4.3</v>
      </c>
      <c r="C18" s="146" t="s">
        <v>53</v>
      </c>
      <c r="D18" s="146" t="s">
        <v>54</v>
      </c>
      <c r="E18" s="151" t="s">
        <v>55</v>
      </c>
      <c r="F18" s="58" t="s">
        <v>140</v>
      </c>
      <c r="G18" s="59">
        <v>1</v>
      </c>
      <c r="H18" s="57" t="s">
        <v>280</v>
      </c>
      <c r="I18" s="40"/>
    </row>
    <row r="19" spans="1:9" s="42" customFormat="1" ht="124.5" customHeight="1" x14ac:dyDescent="0.2">
      <c r="A19" s="88"/>
      <c r="B19" s="107">
        <v>4.4000000000000004</v>
      </c>
      <c r="C19" s="146" t="s">
        <v>151</v>
      </c>
      <c r="D19" s="146" t="s">
        <v>152</v>
      </c>
      <c r="E19" s="151" t="s">
        <v>153</v>
      </c>
      <c r="F19" s="58" t="s">
        <v>140</v>
      </c>
      <c r="G19" s="59">
        <v>1</v>
      </c>
      <c r="H19" s="57" t="s">
        <v>281</v>
      </c>
      <c r="I19" s="40"/>
    </row>
    <row r="20" spans="1:9" s="42" customFormat="1" ht="91.5" customHeight="1" x14ac:dyDescent="0.2">
      <c r="A20" s="88"/>
      <c r="B20" s="107">
        <v>4.5</v>
      </c>
      <c r="C20" s="146" t="s">
        <v>260</v>
      </c>
      <c r="D20" s="146" t="s">
        <v>154</v>
      </c>
      <c r="E20" s="151" t="s">
        <v>155</v>
      </c>
      <c r="F20" s="58" t="s">
        <v>140</v>
      </c>
      <c r="G20" s="59">
        <v>1</v>
      </c>
      <c r="H20" s="57" t="s">
        <v>282</v>
      </c>
      <c r="I20" s="40"/>
    </row>
    <row r="21" spans="1:9" s="42" customFormat="1" ht="68.25" customHeight="1" x14ac:dyDescent="0.2">
      <c r="A21" s="88"/>
      <c r="B21" s="107">
        <v>4.5999999999999996</v>
      </c>
      <c r="C21" s="146" t="s">
        <v>156</v>
      </c>
      <c r="D21" s="146" t="s">
        <v>157</v>
      </c>
      <c r="E21" s="151" t="s">
        <v>155</v>
      </c>
      <c r="F21" s="58" t="s">
        <v>140</v>
      </c>
      <c r="G21" s="59">
        <v>1</v>
      </c>
      <c r="H21" s="57" t="s">
        <v>251</v>
      </c>
      <c r="I21" s="40"/>
    </row>
    <row r="22" spans="1:9" s="42" customFormat="1" ht="84" x14ac:dyDescent="0.2">
      <c r="A22" s="89"/>
      <c r="B22" s="107">
        <v>4.7</v>
      </c>
      <c r="C22" s="146" t="s">
        <v>158</v>
      </c>
      <c r="D22" s="146" t="s">
        <v>159</v>
      </c>
      <c r="E22" s="151" t="s">
        <v>55</v>
      </c>
      <c r="F22" s="58" t="s">
        <v>140</v>
      </c>
      <c r="G22" s="59">
        <v>1</v>
      </c>
      <c r="H22" s="57" t="s">
        <v>252</v>
      </c>
      <c r="I22" s="40"/>
    </row>
    <row r="23" spans="1:9" s="42" customFormat="1" ht="63.75" customHeight="1" x14ac:dyDescent="0.2">
      <c r="A23" s="87" t="s">
        <v>166</v>
      </c>
      <c r="B23" s="107">
        <v>5.0999999999999996</v>
      </c>
      <c r="C23" s="57" t="s">
        <v>160</v>
      </c>
      <c r="D23" s="57" t="s">
        <v>161</v>
      </c>
      <c r="E23" s="58" t="s">
        <v>5</v>
      </c>
      <c r="F23" s="58" t="s">
        <v>93</v>
      </c>
      <c r="G23" s="59">
        <v>1</v>
      </c>
      <c r="H23" s="57" t="s">
        <v>261</v>
      </c>
      <c r="I23" s="40"/>
    </row>
    <row r="24" spans="1:9" s="42" customFormat="1" ht="108" x14ac:dyDescent="0.2">
      <c r="A24" s="88"/>
      <c r="B24" s="107">
        <v>5.2</v>
      </c>
      <c r="C24" s="146" t="s">
        <v>58</v>
      </c>
      <c r="D24" s="146" t="s">
        <v>59</v>
      </c>
      <c r="E24" s="151" t="s">
        <v>60</v>
      </c>
      <c r="F24" s="58" t="s">
        <v>140</v>
      </c>
      <c r="G24" s="59">
        <v>0.8</v>
      </c>
      <c r="H24" s="57" t="s">
        <v>283</v>
      </c>
      <c r="I24" s="40"/>
    </row>
    <row r="25" spans="1:9" s="42" customFormat="1" ht="48" x14ac:dyDescent="0.2">
      <c r="A25" s="89"/>
      <c r="B25" s="107">
        <v>5.3</v>
      </c>
      <c r="C25" s="146" t="s">
        <v>61</v>
      </c>
      <c r="D25" s="146" t="s">
        <v>62</v>
      </c>
      <c r="E25" s="151" t="s">
        <v>63</v>
      </c>
      <c r="F25" s="58" t="s">
        <v>140</v>
      </c>
      <c r="G25" s="59">
        <v>1</v>
      </c>
      <c r="H25" s="57" t="s">
        <v>253</v>
      </c>
      <c r="I25" s="40"/>
    </row>
    <row r="26" spans="1:9" s="27" customFormat="1" x14ac:dyDescent="0.2">
      <c r="A26" s="28"/>
      <c r="B26" s="28"/>
      <c r="G26" s="28"/>
      <c r="H26" s="29"/>
      <c r="I26" s="30"/>
    </row>
    <row r="27" spans="1:9" ht="30" customHeight="1" x14ac:dyDescent="0.2">
      <c r="A27" s="73" t="s">
        <v>79</v>
      </c>
      <c r="B27" s="73"/>
      <c r="C27" s="55">
        <f>COUNTIF(C4:C25,"*")</f>
        <v>22</v>
      </c>
      <c r="D27" s="11"/>
      <c r="E27" s="73" t="s">
        <v>87</v>
      </c>
      <c r="F27" s="73"/>
      <c r="G27" s="56">
        <f>AVERAGE(G4:G25)</f>
        <v>0.97222222222222221</v>
      </c>
    </row>
  </sheetData>
  <mergeCells count="14">
    <mergeCell ref="I10:I14"/>
    <mergeCell ref="B3:C3"/>
    <mergeCell ref="A2:B2"/>
    <mergeCell ref="C2:H2"/>
    <mergeCell ref="A27:B27"/>
    <mergeCell ref="E27:F27"/>
    <mergeCell ref="E10:E14"/>
    <mergeCell ref="A16:A22"/>
    <mergeCell ref="A23:A25"/>
    <mergeCell ref="A4:A6"/>
    <mergeCell ref="A7:A9"/>
    <mergeCell ref="A10:A15"/>
    <mergeCell ref="H10:H14"/>
    <mergeCell ref="G10:G14"/>
  </mergeCells>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9"/>
  <sheetViews>
    <sheetView showGridLines="0" zoomScaleNormal="100" workbookViewId="0">
      <selection activeCell="I16" sqref="I16"/>
    </sheetView>
  </sheetViews>
  <sheetFormatPr baseColWidth="10" defaultColWidth="11.42578125" defaultRowHeight="12.75" x14ac:dyDescent="0.2"/>
  <cols>
    <col min="1" max="1" width="19.7109375" style="26" customWidth="1"/>
    <col min="2" max="2" width="4" style="9" bestFit="1" customWidth="1"/>
    <col min="3" max="3" width="28.7109375" style="9" customWidth="1"/>
    <col min="4" max="4" width="37.5703125" style="9" customWidth="1"/>
    <col min="5" max="5" width="20.5703125" style="9" customWidth="1"/>
    <col min="6" max="6" width="20.28515625" style="9" customWidth="1"/>
    <col min="7" max="7" width="13" style="23" customWidth="1"/>
    <col min="8" max="8" width="12.28515625" style="10" customWidth="1"/>
    <col min="9" max="9" width="58.7109375" style="9" customWidth="1"/>
    <col min="10" max="16384" width="11.42578125" style="9"/>
  </cols>
  <sheetData>
    <row r="1" spans="1:9" s="24" customFormat="1" ht="28.5" customHeight="1" x14ac:dyDescent="0.25">
      <c r="A1" s="86" t="s">
        <v>74</v>
      </c>
      <c r="B1" s="86"/>
      <c r="C1" s="86" t="s">
        <v>75</v>
      </c>
      <c r="D1" s="86"/>
      <c r="E1" s="86"/>
      <c r="F1" s="86"/>
      <c r="G1" s="86"/>
      <c r="H1" s="86"/>
      <c r="I1" s="86"/>
    </row>
    <row r="2" spans="1:9" ht="25.5" x14ac:dyDescent="0.2">
      <c r="A2" s="52" t="s">
        <v>0</v>
      </c>
      <c r="B2" s="83" t="s">
        <v>1</v>
      </c>
      <c r="C2" s="83"/>
      <c r="D2" s="52" t="s">
        <v>2</v>
      </c>
      <c r="E2" s="52" t="s">
        <v>66</v>
      </c>
      <c r="F2" s="52" t="s">
        <v>3</v>
      </c>
      <c r="G2" s="53" t="s">
        <v>4</v>
      </c>
      <c r="H2" s="54" t="s">
        <v>89</v>
      </c>
      <c r="I2" s="54" t="s">
        <v>14</v>
      </c>
    </row>
    <row r="3" spans="1:9" s="43" customFormat="1" ht="60" x14ac:dyDescent="0.2">
      <c r="A3" s="90" t="s">
        <v>212</v>
      </c>
      <c r="B3" s="151">
        <v>1.1000000000000001</v>
      </c>
      <c r="C3" s="146" t="s">
        <v>171</v>
      </c>
      <c r="D3" s="146" t="s">
        <v>172</v>
      </c>
      <c r="E3" s="151" t="s">
        <v>173</v>
      </c>
      <c r="F3" s="151" t="s">
        <v>247</v>
      </c>
      <c r="G3" s="151" t="s">
        <v>167</v>
      </c>
      <c r="H3" s="145">
        <v>1</v>
      </c>
      <c r="I3" s="146" t="s">
        <v>276</v>
      </c>
    </row>
    <row r="4" spans="1:9" s="43" customFormat="1" ht="96" x14ac:dyDescent="0.2">
      <c r="A4" s="90"/>
      <c r="B4" s="151">
        <v>1.2</v>
      </c>
      <c r="C4" s="146" t="s">
        <v>174</v>
      </c>
      <c r="D4" s="146" t="s">
        <v>172</v>
      </c>
      <c r="E4" s="151" t="s">
        <v>175</v>
      </c>
      <c r="F4" s="151" t="s">
        <v>247</v>
      </c>
      <c r="G4" s="151" t="s">
        <v>167</v>
      </c>
      <c r="H4" s="145">
        <v>1</v>
      </c>
      <c r="I4" s="146" t="s">
        <v>275</v>
      </c>
    </row>
    <row r="5" spans="1:9" s="43" customFormat="1" ht="48" x14ac:dyDescent="0.2">
      <c r="A5" s="90"/>
      <c r="B5" s="151">
        <v>1.3</v>
      </c>
      <c r="C5" s="146" t="s">
        <v>176</v>
      </c>
      <c r="D5" s="146" t="s">
        <v>177</v>
      </c>
      <c r="E5" s="151" t="s">
        <v>178</v>
      </c>
      <c r="F5" s="58" t="s">
        <v>113</v>
      </c>
      <c r="G5" s="151" t="s">
        <v>179</v>
      </c>
      <c r="H5" s="145">
        <v>1</v>
      </c>
      <c r="I5" s="146" t="s">
        <v>240</v>
      </c>
    </row>
    <row r="6" spans="1:9" s="43" customFormat="1" ht="101.25" customHeight="1" x14ac:dyDescent="0.2">
      <c r="A6" s="90"/>
      <c r="B6" s="151">
        <v>1.4</v>
      </c>
      <c r="C6" s="146" t="s">
        <v>67</v>
      </c>
      <c r="D6" s="146" t="s">
        <v>68</v>
      </c>
      <c r="E6" s="151" t="s">
        <v>69</v>
      </c>
      <c r="F6" s="151" t="s">
        <v>52</v>
      </c>
      <c r="G6" s="151" t="s">
        <v>167</v>
      </c>
      <c r="H6" s="152">
        <v>1</v>
      </c>
      <c r="I6" s="137" t="s">
        <v>263</v>
      </c>
    </row>
    <row r="7" spans="1:9" s="43" customFormat="1" ht="96" x14ac:dyDescent="0.2">
      <c r="A7" s="90"/>
      <c r="B7" s="151">
        <v>1.5</v>
      </c>
      <c r="C7" s="146" t="s">
        <v>180</v>
      </c>
      <c r="D7" s="146" t="s">
        <v>181</v>
      </c>
      <c r="E7" s="151" t="s">
        <v>182</v>
      </c>
      <c r="F7" s="151" t="s">
        <v>183</v>
      </c>
      <c r="G7" s="151" t="s">
        <v>140</v>
      </c>
      <c r="H7" s="145">
        <v>1</v>
      </c>
      <c r="I7" s="146" t="s">
        <v>254</v>
      </c>
    </row>
    <row r="8" spans="1:9" s="43" customFormat="1" ht="192" x14ac:dyDescent="0.2">
      <c r="A8" s="90"/>
      <c r="B8" s="58">
        <v>1.6</v>
      </c>
      <c r="C8" s="146" t="s">
        <v>184</v>
      </c>
      <c r="D8" s="146" t="s">
        <v>185</v>
      </c>
      <c r="E8" s="151" t="s">
        <v>186</v>
      </c>
      <c r="F8" s="151" t="s">
        <v>187</v>
      </c>
      <c r="G8" s="151" t="s">
        <v>140</v>
      </c>
      <c r="H8" s="145">
        <v>0.7</v>
      </c>
      <c r="I8" s="146" t="s">
        <v>284</v>
      </c>
    </row>
    <row r="9" spans="1:9" s="43" customFormat="1" ht="63.75" x14ac:dyDescent="0.2">
      <c r="A9" s="44" t="s">
        <v>213</v>
      </c>
      <c r="B9" s="58">
        <v>2.1</v>
      </c>
      <c r="C9" s="57" t="s">
        <v>56</v>
      </c>
      <c r="D9" s="146" t="s">
        <v>70</v>
      </c>
      <c r="E9" s="58" t="s">
        <v>57</v>
      </c>
      <c r="F9" s="58" t="s">
        <v>52</v>
      </c>
      <c r="G9" s="151" t="s">
        <v>167</v>
      </c>
      <c r="H9" s="152">
        <v>1</v>
      </c>
      <c r="I9" s="137" t="s">
        <v>245</v>
      </c>
    </row>
    <row r="10" spans="1:9" s="43" customFormat="1" ht="48.75" customHeight="1" x14ac:dyDescent="0.2">
      <c r="A10" s="90" t="s">
        <v>214</v>
      </c>
      <c r="B10" s="147">
        <v>3.1</v>
      </c>
      <c r="C10" s="146" t="s">
        <v>188</v>
      </c>
      <c r="D10" s="146" t="s">
        <v>189</v>
      </c>
      <c r="E10" s="151" t="s">
        <v>190</v>
      </c>
      <c r="F10" s="151" t="s">
        <v>71</v>
      </c>
      <c r="G10" s="151" t="s">
        <v>167</v>
      </c>
      <c r="H10" s="145">
        <v>1</v>
      </c>
      <c r="I10" s="146" t="s">
        <v>242</v>
      </c>
    </row>
    <row r="11" spans="1:9" s="43" customFormat="1" ht="45" customHeight="1" x14ac:dyDescent="0.2">
      <c r="A11" s="90"/>
      <c r="B11" s="147">
        <v>3.2</v>
      </c>
      <c r="C11" s="146" t="s">
        <v>191</v>
      </c>
      <c r="D11" s="146" t="s">
        <v>192</v>
      </c>
      <c r="E11" s="151" t="s">
        <v>193</v>
      </c>
      <c r="F11" s="151" t="s">
        <v>71</v>
      </c>
      <c r="G11" s="151" t="s">
        <v>167</v>
      </c>
      <c r="H11" s="145">
        <v>0.95</v>
      </c>
      <c r="I11" s="153" t="s">
        <v>243</v>
      </c>
    </row>
    <row r="12" spans="1:9" s="43" customFormat="1" ht="32.25" customHeight="1" x14ac:dyDescent="0.2">
      <c r="A12" s="90"/>
      <c r="B12" s="151">
        <v>3.3</v>
      </c>
      <c r="C12" s="146" t="s">
        <v>194</v>
      </c>
      <c r="D12" s="146" t="s">
        <v>195</v>
      </c>
      <c r="E12" s="151" t="s">
        <v>196</v>
      </c>
      <c r="F12" s="151" t="s">
        <v>71</v>
      </c>
      <c r="G12" s="151" t="s">
        <v>167</v>
      </c>
      <c r="H12" s="145">
        <v>0.6</v>
      </c>
      <c r="I12" s="153" t="s">
        <v>244</v>
      </c>
    </row>
    <row r="13" spans="1:9" s="43" customFormat="1" ht="34.5" customHeight="1" x14ac:dyDescent="0.2">
      <c r="A13" s="90"/>
      <c r="B13" s="151">
        <v>3.4</v>
      </c>
      <c r="C13" s="146" t="s">
        <v>197</v>
      </c>
      <c r="D13" s="146" t="s">
        <v>198</v>
      </c>
      <c r="E13" s="151" t="s">
        <v>199</v>
      </c>
      <c r="F13" s="151" t="s">
        <v>71</v>
      </c>
      <c r="G13" s="151" t="s">
        <v>167</v>
      </c>
      <c r="H13" s="145">
        <v>1</v>
      </c>
      <c r="I13" s="153" t="s">
        <v>264</v>
      </c>
    </row>
    <row r="14" spans="1:9" s="43" customFormat="1" ht="80.25" customHeight="1" x14ac:dyDescent="0.2">
      <c r="A14" s="90"/>
      <c r="B14" s="151">
        <v>3.5</v>
      </c>
      <c r="C14" s="146" t="s">
        <v>200</v>
      </c>
      <c r="D14" s="146" t="s">
        <v>201</v>
      </c>
      <c r="E14" s="151" t="s">
        <v>202</v>
      </c>
      <c r="F14" s="151" t="s">
        <v>71</v>
      </c>
      <c r="G14" s="151" t="s">
        <v>167</v>
      </c>
      <c r="H14" s="145">
        <v>0.65</v>
      </c>
      <c r="I14" s="146" t="s">
        <v>265</v>
      </c>
    </row>
    <row r="15" spans="1:9" s="43" customFormat="1" ht="48" x14ac:dyDescent="0.2">
      <c r="A15" s="90"/>
      <c r="B15" s="151">
        <v>3.6</v>
      </c>
      <c r="C15" s="146" t="s">
        <v>203</v>
      </c>
      <c r="D15" s="146" t="s">
        <v>204</v>
      </c>
      <c r="E15" s="151" t="s">
        <v>205</v>
      </c>
      <c r="F15" s="151" t="s">
        <v>71</v>
      </c>
      <c r="G15" s="151" t="s">
        <v>167</v>
      </c>
      <c r="H15" s="145">
        <v>0.45</v>
      </c>
      <c r="I15" s="146" t="s">
        <v>266</v>
      </c>
    </row>
    <row r="16" spans="1:9" s="43" customFormat="1" ht="53.25" customHeight="1" x14ac:dyDescent="0.2">
      <c r="A16" s="45" t="s">
        <v>216</v>
      </c>
      <c r="B16" s="154">
        <v>4.0999999999999996</v>
      </c>
      <c r="C16" s="155" t="s">
        <v>206</v>
      </c>
      <c r="D16" s="155" t="s">
        <v>207</v>
      </c>
      <c r="E16" s="154" t="s">
        <v>208</v>
      </c>
      <c r="F16" s="154" t="s">
        <v>209</v>
      </c>
      <c r="G16" s="154" t="s">
        <v>167</v>
      </c>
      <c r="H16" s="156">
        <v>1</v>
      </c>
      <c r="I16" s="155" t="s">
        <v>289</v>
      </c>
    </row>
    <row r="17" spans="1:9" s="43" customFormat="1" ht="120" x14ac:dyDescent="0.2">
      <c r="A17" s="157" t="s">
        <v>215</v>
      </c>
      <c r="B17" s="151" t="s">
        <v>72</v>
      </c>
      <c r="C17" s="146" t="s">
        <v>210</v>
      </c>
      <c r="D17" s="146" t="s">
        <v>211</v>
      </c>
      <c r="E17" s="151" t="s">
        <v>73</v>
      </c>
      <c r="F17" s="151" t="s">
        <v>52</v>
      </c>
      <c r="G17" s="151" t="s">
        <v>167</v>
      </c>
      <c r="H17" s="145">
        <v>1</v>
      </c>
      <c r="I17" s="146" t="s">
        <v>262</v>
      </c>
    </row>
    <row r="19" spans="1:9" ht="22.5" customHeight="1" x14ac:dyDescent="0.2">
      <c r="A19" s="73" t="s">
        <v>79</v>
      </c>
      <c r="B19" s="73"/>
      <c r="C19" s="55">
        <f>COUNTIF(C3:C17,"*")</f>
        <v>15</v>
      </c>
      <c r="D19" s="11"/>
      <c r="F19" s="73" t="s">
        <v>87</v>
      </c>
      <c r="G19" s="73"/>
      <c r="H19" s="56">
        <f>AVERAGE(H3:H17)</f>
        <v>0.89</v>
      </c>
    </row>
  </sheetData>
  <mergeCells count="7">
    <mergeCell ref="A1:B1"/>
    <mergeCell ref="C1:I1"/>
    <mergeCell ref="A19:B19"/>
    <mergeCell ref="F19:G19"/>
    <mergeCell ref="B2:C2"/>
    <mergeCell ref="A3:A8"/>
    <mergeCell ref="A10:A15"/>
  </mergeCells>
  <pageMargins left="0.7" right="0.7" top="0.75" bottom="0.75" header="0.3" footer="0.3"/>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showGridLines="0" tabSelected="1" topLeftCell="A7" zoomScaleNormal="100" zoomScaleSheetLayoutView="100" workbookViewId="0">
      <selection activeCell="R16" sqref="R16"/>
    </sheetView>
  </sheetViews>
  <sheetFormatPr baseColWidth="10" defaultRowHeight="15" x14ac:dyDescent="0.25"/>
  <cols>
    <col min="1" max="1" width="2.5703125" customWidth="1"/>
    <col min="2" max="2" width="17.42578125" customWidth="1"/>
    <col min="3" max="3" width="21" customWidth="1"/>
    <col min="4" max="4" width="10.42578125" bestFit="1" customWidth="1"/>
    <col min="6" max="6" width="8.28515625" customWidth="1"/>
    <col min="7" max="7" width="6.5703125" bestFit="1" customWidth="1"/>
    <col min="8" max="8" width="10.85546875" bestFit="1" customWidth="1"/>
    <col min="9" max="9" width="2.85546875" customWidth="1"/>
    <col min="14" max="15" width="16.5703125" customWidth="1"/>
    <col min="16" max="16" width="1.7109375" customWidth="1"/>
  </cols>
  <sheetData>
    <row r="1" spans="1:16" x14ac:dyDescent="0.25">
      <c r="A1" s="13"/>
      <c r="B1" s="14"/>
      <c r="C1" s="14"/>
      <c r="D1" s="14"/>
      <c r="E1" s="14"/>
      <c r="F1" s="14"/>
      <c r="G1" s="14"/>
      <c r="H1" s="14"/>
      <c r="I1" s="14"/>
      <c r="J1" s="14"/>
      <c r="K1" s="14"/>
      <c r="L1" s="14"/>
      <c r="M1" s="14"/>
      <c r="N1" s="14"/>
      <c r="O1" s="14"/>
      <c r="P1" s="15"/>
    </row>
    <row r="2" spans="1:16" ht="18" x14ac:dyDescent="0.25">
      <c r="A2" s="16"/>
      <c r="B2" s="97" t="s">
        <v>76</v>
      </c>
      <c r="C2" s="98"/>
      <c r="D2" s="98"/>
      <c r="E2" s="98"/>
      <c r="F2" s="98"/>
      <c r="G2" s="98"/>
      <c r="H2" s="98"/>
      <c r="I2" s="98"/>
      <c r="J2" s="98"/>
      <c r="K2" s="98"/>
      <c r="L2" s="98"/>
      <c r="M2" s="98"/>
      <c r="N2" s="98"/>
      <c r="O2" s="98"/>
      <c r="P2" s="17"/>
    </row>
    <row r="3" spans="1:16" x14ac:dyDescent="0.25">
      <c r="A3" s="16"/>
      <c r="B3" s="63"/>
      <c r="C3" s="1"/>
      <c r="D3" s="2"/>
      <c r="E3" s="2"/>
      <c r="F3" s="2"/>
      <c r="G3" s="2"/>
      <c r="H3" s="2"/>
      <c r="I3" s="6"/>
      <c r="J3" s="2"/>
      <c r="K3" s="2"/>
      <c r="L3" s="2"/>
      <c r="M3" s="2"/>
      <c r="N3" s="2"/>
      <c r="O3" s="2"/>
      <c r="P3" s="17"/>
    </row>
    <row r="4" spans="1:16" ht="25.5" customHeight="1" x14ac:dyDescent="0.25">
      <c r="A4" s="16"/>
      <c r="B4" s="106" t="s">
        <v>78</v>
      </c>
      <c r="C4" s="106"/>
      <c r="D4" s="106"/>
      <c r="E4" s="106" t="s">
        <v>79</v>
      </c>
      <c r="F4" s="106" t="s">
        <v>80</v>
      </c>
      <c r="G4" s="106"/>
      <c r="H4" s="106"/>
      <c r="I4" s="6"/>
      <c r="J4" s="100" t="s">
        <v>77</v>
      </c>
      <c r="K4" s="100"/>
      <c r="L4" s="99">
        <v>2019</v>
      </c>
      <c r="M4" s="99"/>
      <c r="N4" s="99"/>
      <c r="O4" s="99"/>
      <c r="P4" s="17"/>
    </row>
    <row r="5" spans="1:16" ht="25.5" x14ac:dyDescent="0.25">
      <c r="A5" s="16"/>
      <c r="B5" s="106"/>
      <c r="C5" s="106"/>
      <c r="D5" s="106"/>
      <c r="E5" s="106"/>
      <c r="F5" s="65" t="s">
        <v>255</v>
      </c>
      <c r="G5" s="65" t="s">
        <v>272</v>
      </c>
      <c r="H5" s="65" t="s">
        <v>256</v>
      </c>
      <c r="I5" s="6"/>
      <c r="J5" s="3"/>
      <c r="K5" s="3"/>
      <c r="L5" s="3"/>
      <c r="M5" s="3"/>
      <c r="N5" s="3"/>
      <c r="O5" s="3"/>
      <c r="P5" s="17"/>
    </row>
    <row r="6" spans="1:16" ht="30.75" customHeight="1" x14ac:dyDescent="0.25">
      <c r="A6" s="16"/>
      <c r="B6" s="66" t="str">
        <f>'Componente 1'!A5</f>
        <v>Componente 1</v>
      </c>
      <c r="C6" s="103" t="str">
        <f>'Componente 1'!B5</f>
        <v>Gestión del Riesgo de Corrupción - Mapa de Riesgos de Corrupción</v>
      </c>
      <c r="D6" s="103"/>
      <c r="E6" s="67">
        <f>'Componente 1'!C16</f>
        <v>5</v>
      </c>
      <c r="F6" s="68">
        <v>0.15999999999999998</v>
      </c>
      <c r="G6" s="68">
        <v>0.64</v>
      </c>
      <c r="H6" s="70">
        <f>'Componente 1'!G16</f>
        <v>0.94000000000000006</v>
      </c>
      <c r="I6" s="6"/>
      <c r="J6" s="5"/>
      <c r="K6" s="5"/>
      <c r="L6" s="5"/>
      <c r="M6" s="5"/>
      <c r="N6" s="5"/>
      <c r="O6" s="5"/>
      <c r="P6" s="17"/>
    </row>
    <row r="7" spans="1:16" ht="30.75" customHeight="1" x14ac:dyDescent="0.25">
      <c r="A7" s="16"/>
      <c r="B7" s="66" t="str">
        <f>'Componente 2'!A2</f>
        <v>Componente 2</v>
      </c>
      <c r="C7" s="103" t="str">
        <f>'Componente 2'!C2</f>
        <v>Estrategia de racionalización de trámites</v>
      </c>
      <c r="D7" s="103"/>
      <c r="E7" s="67">
        <f>'Componente 2'!D11</f>
        <v>4</v>
      </c>
      <c r="F7" s="68">
        <v>0.42500000000000004</v>
      </c>
      <c r="G7" s="68">
        <v>0.48750000000000004</v>
      </c>
      <c r="H7" s="70">
        <f>'Componente 2'!L11</f>
        <v>0.99</v>
      </c>
      <c r="I7" s="6"/>
      <c r="J7" s="5"/>
      <c r="K7" s="5"/>
      <c r="L7" s="5"/>
      <c r="M7" s="5"/>
      <c r="N7" s="5"/>
      <c r="O7" s="5"/>
      <c r="P7" s="17"/>
    </row>
    <row r="8" spans="1:16" ht="25.5" customHeight="1" x14ac:dyDescent="0.25">
      <c r="A8" s="16"/>
      <c r="B8" s="66" t="str">
        <f>'Componente 3'!A2</f>
        <v>Componente 3</v>
      </c>
      <c r="C8" s="103" t="str">
        <f>'Componente 3'!B2</f>
        <v>Rendición de cuentas</v>
      </c>
      <c r="D8" s="103"/>
      <c r="E8" s="67">
        <f>'Componente 3'!C12</f>
        <v>7</v>
      </c>
      <c r="F8" s="68">
        <v>0.54999999999999993</v>
      </c>
      <c r="G8" s="68">
        <v>0.84571428571428575</v>
      </c>
      <c r="H8" s="70">
        <f>'Componente 3'!G12</f>
        <v>1</v>
      </c>
      <c r="I8" s="6"/>
      <c r="J8" s="5"/>
      <c r="K8" s="5"/>
      <c r="L8" s="5"/>
      <c r="M8" s="5"/>
      <c r="N8" s="5"/>
      <c r="O8" s="5"/>
      <c r="P8" s="17"/>
    </row>
    <row r="9" spans="1:16" ht="30.75" customHeight="1" x14ac:dyDescent="0.25">
      <c r="A9" s="16"/>
      <c r="B9" s="66" t="str">
        <f>'Componente 4'!A2</f>
        <v>Componente 4</v>
      </c>
      <c r="C9" s="103" t="str">
        <f>'Componente 4'!C2</f>
        <v>Mecanismos para Mejorar la Atención al Ciudadano</v>
      </c>
      <c r="D9" s="103"/>
      <c r="E9" s="67">
        <f>'Componente 4'!C27</f>
        <v>22</v>
      </c>
      <c r="F9" s="68">
        <v>0.62222222222222223</v>
      </c>
      <c r="G9" s="68">
        <v>0.82777777777777795</v>
      </c>
      <c r="H9" s="70">
        <f>'Componente 4'!G27</f>
        <v>0.97222222222222221</v>
      </c>
      <c r="I9" s="6"/>
      <c r="J9" s="5"/>
      <c r="K9" s="5"/>
      <c r="L9" s="5"/>
      <c r="M9" s="5"/>
      <c r="N9" s="5"/>
      <c r="O9" s="5"/>
      <c r="P9" s="17"/>
    </row>
    <row r="10" spans="1:16" ht="30.75" customHeight="1" x14ac:dyDescent="0.25">
      <c r="A10" s="16"/>
      <c r="B10" s="66" t="str">
        <f>'Componente 5 '!A1</f>
        <v>Componente 5</v>
      </c>
      <c r="C10" s="103" t="str">
        <f>'Componente 5 '!C1</f>
        <v>Mecanismos para la Transparencia y Acceso a la Información</v>
      </c>
      <c r="D10" s="103"/>
      <c r="E10" s="67">
        <f>'Componente 5 '!C19</f>
        <v>15</v>
      </c>
      <c r="F10" s="68">
        <v>0.50466666666666671</v>
      </c>
      <c r="G10" s="68">
        <v>0.67333333333333345</v>
      </c>
      <c r="H10" s="70">
        <f>'Componente 5 '!H19</f>
        <v>0.89</v>
      </c>
      <c r="I10" s="6"/>
      <c r="J10" s="5"/>
      <c r="K10" s="5"/>
      <c r="L10" s="5"/>
      <c r="M10" s="5"/>
      <c r="N10" s="5"/>
      <c r="O10" s="5"/>
      <c r="P10" s="17"/>
    </row>
    <row r="11" spans="1:16" s="8" customFormat="1" ht="15" customHeight="1" x14ac:dyDescent="0.25">
      <c r="A11" s="18"/>
      <c r="B11" s="108" t="s">
        <v>88</v>
      </c>
      <c r="C11" s="109"/>
      <c r="D11" s="110"/>
      <c r="E11" s="64">
        <f>SUM(E6:E10)</f>
        <v>53</v>
      </c>
      <c r="F11" s="69">
        <v>0.45237777777777771</v>
      </c>
      <c r="G11" s="69">
        <v>0.69486507936507935</v>
      </c>
      <c r="H11" s="69">
        <f>AVERAGE(H6:H10)</f>
        <v>0.95844444444444454</v>
      </c>
      <c r="I11" s="6"/>
      <c r="J11" s="5"/>
      <c r="K11" s="5"/>
      <c r="L11" s="5"/>
      <c r="M11" s="5"/>
      <c r="N11" s="5"/>
      <c r="O11" s="5"/>
      <c r="P11" s="19"/>
    </row>
    <row r="12" spans="1:16" s="8" customFormat="1" ht="15" customHeight="1" x14ac:dyDescent="0.25">
      <c r="A12" s="18"/>
      <c r="B12" s="4"/>
      <c r="C12" s="4"/>
      <c r="D12" s="5"/>
      <c r="E12" s="5"/>
      <c r="F12" s="5"/>
      <c r="G12" s="5"/>
      <c r="H12" s="5"/>
      <c r="I12" s="6"/>
      <c r="J12" s="5"/>
      <c r="K12" s="5"/>
      <c r="L12" s="5"/>
      <c r="M12" s="5"/>
      <c r="N12" s="5"/>
      <c r="O12" s="5"/>
      <c r="P12" s="19"/>
    </row>
    <row r="13" spans="1:16" s="8" customFormat="1" ht="15" customHeight="1" x14ac:dyDescent="0.25">
      <c r="A13" s="18"/>
      <c r="B13" s="4"/>
      <c r="C13" s="4"/>
      <c r="D13" s="5"/>
      <c r="E13" s="5"/>
      <c r="F13" s="5"/>
      <c r="G13" s="5"/>
      <c r="H13" s="5"/>
      <c r="I13" s="6"/>
      <c r="J13" s="5"/>
      <c r="K13" s="5"/>
      <c r="L13" s="5"/>
      <c r="M13" s="5"/>
      <c r="N13" s="5"/>
      <c r="O13" s="5"/>
      <c r="P13" s="19"/>
    </row>
    <row r="14" spans="1:16" s="8" customFormat="1" ht="15" customHeight="1" x14ac:dyDescent="0.25">
      <c r="A14" s="18"/>
      <c r="B14" s="4"/>
      <c r="C14" s="4"/>
      <c r="D14" s="5"/>
      <c r="E14" s="5"/>
      <c r="F14" s="5"/>
      <c r="G14" s="5"/>
      <c r="H14" s="5"/>
      <c r="I14" s="5"/>
      <c r="J14" s="5"/>
      <c r="K14" s="5"/>
      <c r="L14" s="5"/>
      <c r="M14" s="5"/>
      <c r="N14" s="5"/>
      <c r="O14" s="5"/>
      <c r="P14" s="19"/>
    </row>
    <row r="15" spans="1:16" x14ac:dyDescent="0.25">
      <c r="A15" s="16"/>
      <c r="B15" s="4"/>
      <c r="C15" s="4"/>
      <c r="D15" s="5"/>
      <c r="E15" s="5"/>
      <c r="F15" s="5"/>
      <c r="G15" s="5"/>
      <c r="H15" s="5"/>
      <c r="I15" s="5"/>
      <c r="J15" s="5"/>
      <c r="K15" s="5"/>
      <c r="L15" s="5"/>
      <c r="M15" s="5"/>
      <c r="N15" s="5"/>
      <c r="O15" s="5"/>
      <c r="P15" s="17"/>
    </row>
    <row r="16" spans="1:16" x14ac:dyDescent="0.25">
      <c r="A16" s="16"/>
      <c r="B16" s="104" t="s">
        <v>81</v>
      </c>
      <c r="C16" s="104"/>
      <c r="D16" s="104"/>
      <c r="E16" s="104"/>
      <c r="F16" s="104"/>
      <c r="G16" s="104"/>
      <c r="H16" s="104"/>
      <c r="I16" s="104"/>
      <c r="J16" s="104"/>
      <c r="K16" s="104"/>
      <c r="L16" s="104"/>
      <c r="M16" s="104"/>
      <c r="N16" s="104"/>
      <c r="O16" s="104"/>
      <c r="P16" s="17"/>
    </row>
    <row r="17" spans="1:16" ht="53.25" customHeight="1" x14ac:dyDescent="0.25">
      <c r="A17" s="16"/>
      <c r="B17" s="105" t="s">
        <v>290</v>
      </c>
      <c r="C17" s="105"/>
      <c r="D17" s="105"/>
      <c r="E17" s="105"/>
      <c r="F17" s="105"/>
      <c r="G17" s="105"/>
      <c r="H17" s="105"/>
      <c r="I17" s="105"/>
      <c r="J17" s="105"/>
      <c r="K17" s="105"/>
      <c r="L17" s="105"/>
      <c r="M17" s="105"/>
      <c r="N17" s="105"/>
      <c r="O17" s="105"/>
      <c r="P17" s="17"/>
    </row>
    <row r="18" spans="1:16" ht="53.25" customHeight="1" x14ac:dyDescent="0.25">
      <c r="A18" s="16"/>
      <c r="B18" s="105"/>
      <c r="C18" s="105"/>
      <c r="D18" s="105"/>
      <c r="E18" s="105"/>
      <c r="F18" s="105"/>
      <c r="G18" s="105"/>
      <c r="H18" s="105"/>
      <c r="I18" s="105"/>
      <c r="J18" s="105"/>
      <c r="K18" s="105"/>
      <c r="L18" s="105"/>
      <c r="M18" s="105"/>
      <c r="N18" s="105"/>
      <c r="O18" s="105"/>
      <c r="P18" s="17"/>
    </row>
    <row r="19" spans="1:16" ht="53.25" customHeight="1" x14ac:dyDescent="0.25">
      <c r="A19" s="16"/>
      <c r="B19" s="105"/>
      <c r="C19" s="105"/>
      <c r="D19" s="105"/>
      <c r="E19" s="105"/>
      <c r="F19" s="105"/>
      <c r="G19" s="105"/>
      <c r="H19" s="105"/>
      <c r="I19" s="105"/>
      <c r="J19" s="105"/>
      <c r="K19" s="105"/>
      <c r="L19" s="105"/>
      <c r="M19" s="105"/>
      <c r="N19" s="105"/>
      <c r="O19" s="105"/>
      <c r="P19" s="17"/>
    </row>
    <row r="20" spans="1:16" ht="53.25" customHeight="1" x14ac:dyDescent="0.25">
      <c r="A20" s="16"/>
      <c r="B20" s="105"/>
      <c r="C20" s="105"/>
      <c r="D20" s="105"/>
      <c r="E20" s="105"/>
      <c r="F20" s="105"/>
      <c r="G20" s="105"/>
      <c r="H20" s="105"/>
      <c r="I20" s="105"/>
      <c r="J20" s="105"/>
      <c r="K20" s="105"/>
      <c r="L20" s="105"/>
      <c r="M20" s="105"/>
      <c r="N20" s="105"/>
      <c r="O20" s="105"/>
      <c r="P20" s="17"/>
    </row>
    <row r="21" spans="1:16" ht="76.5" customHeight="1" x14ac:dyDescent="0.25">
      <c r="A21" s="16"/>
      <c r="B21" s="105"/>
      <c r="C21" s="105"/>
      <c r="D21" s="105"/>
      <c r="E21" s="105"/>
      <c r="F21" s="105"/>
      <c r="G21" s="105"/>
      <c r="H21" s="105"/>
      <c r="I21" s="105"/>
      <c r="J21" s="105"/>
      <c r="K21" s="105"/>
      <c r="L21" s="105"/>
      <c r="M21" s="105"/>
      <c r="N21" s="105"/>
      <c r="O21" s="105"/>
      <c r="P21" s="17"/>
    </row>
    <row r="22" spans="1:16" ht="3.75" customHeight="1" x14ac:dyDescent="0.25">
      <c r="A22" s="16"/>
      <c r="B22" s="2"/>
      <c r="C22" s="2"/>
      <c r="D22" s="2"/>
      <c r="E22" s="2"/>
      <c r="F22" s="2"/>
      <c r="G22" s="2"/>
      <c r="H22" s="2"/>
      <c r="I22" s="2"/>
      <c r="J22" s="2"/>
      <c r="K22" s="2"/>
      <c r="L22" s="2"/>
      <c r="M22" s="2"/>
      <c r="N22" s="2"/>
      <c r="O22" s="2"/>
      <c r="P22" s="17"/>
    </row>
    <row r="23" spans="1:16" x14ac:dyDescent="0.25">
      <c r="A23" s="16"/>
      <c r="B23" s="101" t="s">
        <v>82</v>
      </c>
      <c r="C23" s="101"/>
      <c r="D23" s="101"/>
      <c r="E23" s="102" t="s">
        <v>271</v>
      </c>
      <c r="F23" s="102"/>
      <c r="G23" s="102"/>
      <c r="H23" s="102"/>
      <c r="I23" s="102"/>
      <c r="J23" s="102"/>
      <c r="K23" s="102"/>
      <c r="L23" s="102"/>
      <c r="M23" s="102"/>
      <c r="N23" s="102"/>
      <c r="O23" s="102"/>
      <c r="P23" s="17"/>
    </row>
    <row r="24" spans="1:16" ht="4.5" customHeight="1" x14ac:dyDescent="0.25">
      <c r="A24" s="16"/>
      <c r="B24" s="2"/>
      <c r="C24" s="2"/>
      <c r="D24" s="7"/>
      <c r="E24" s="2"/>
      <c r="F24" s="2"/>
      <c r="G24" s="2"/>
      <c r="H24" s="2"/>
      <c r="I24" s="2"/>
      <c r="J24" s="2"/>
      <c r="K24" s="2"/>
      <c r="L24" s="2"/>
      <c r="M24" s="2"/>
      <c r="N24" s="2"/>
      <c r="O24" s="2"/>
      <c r="P24" s="17"/>
    </row>
    <row r="25" spans="1:16" ht="35.25" customHeight="1" x14ac:dyDescent="0.25">
      <c r="A25" s="16"/>
      <c r="B25" s="111" t="s">
        <v>84</v>
      </c>
      <c r="C25" s="112"/>
      <c r="D25" s="115"/>
      <c r="E25" s="113" t="s">
        <v>83</v>
      </c>
      <c r="F25" s="113"/>
      <c r="G25" s="113"/>
      <c r="H25" s="113"/>
      <c r="I25" s="113"/>
      <c r="J25" s="113"/>
      <c r="K25" s="113"/>
      <c r="L25" s="113"/>
      <c r="M25" s="113"/>
      <c r="N25" s="113"/>
      <c r="O25" s="114"/>
      <c r="P25" s="17"/>
    </row>
    <row r="26" spans="1:16" ht="4.5" customHeight="1" x14ac:dyDescent="0.25">
      <c r="A26" s="16"/>
      <c r="B26" s="61"/>
      <c r="C26" s="2"/>
      <c r="D26" s="62"/>
      <c r="E26" s="2"/>
      <c r="F26" s="2"/>
      <c r="G26" s="2"/>
      <c r="H26" s="2"/>
      <c r="I26" s="2"/>
      <c r="J26" s="2"/>
      <c r="K26" s="2"/>
      <c r="L26" s="2"/>
      <c r="M26" s="2"/>
      <c r="N26" s="2"/>
      <c r="O26" s="2"/>
      <c r="P26" s="17"/>
    </row>
    <row r="27" spans="1:16" ht="35.25" customHeight="1" x14ac:dyDescent="0.25">
      <c r="A27" s="16"/>
      <c r="B27" s="111" t="s">
        <v>86</v>
      </c>
      <c r="C27" s="112"/>
      <c r="D27" s="115"/>
      <c r="E27" s="113" t="s">
        <v>85</v>
      </c>
      <c r="F27" s="113"/>
      <c r="G27" s="113"/>
      <c r="H27" s="113"/>
      <c r="I27" s="113"/>
      <c r="J27" s="113"/>
      <c r="K27" s="113"/>
      <c r="L27" s="113"/>
      <c r="M27" s="113"/>
      <c r="N27" s="113"/>
      <c r="O27" s="114"/>
      <c r="P27" s="17"/>
    </row>
  </sheetData>
  <mergeCells count="20">
    <mergeCell ref="E25:O25"/>
    <mergeCell ref="E27:O27"/>
    <mergeCell ref="B25:D25"/>
    <mergeCell ref="B27:D27"/>
    <mergeCell ref="B2:O2"/>
    <mergeCell ref="L4:O4"/>
    <mergeCell ref="J4:K4"/>
    <mergeCell ref="B23:D23"/>
    <mergeCell ref="E23:O23"/>
    <mergeCell ref="C6:D6"/>
    <mergeCell ref="C7:D7"/>
    <mergeCell ref="C8:D8"/>
    <mergeCell ref="C9:D9"/>
    <mergeCell ref="C10:D10"/>
    <mergeCell ref="B16:O16"/>
    <mergeCell ref="B17:O21"/>
    <mergeCell ref="B4:D5"/>
    <mergeCell ref="E4:E5"/>
    <mergeCell ref="F4:H4"/>
    <mergeCell ref="B11:D11"/>
  </mergeCells>
  <pageMargins left="0.7" right="0.7" top="0.75" bottom="0.75" header="0.3" footer="0.3"/>
  <pageSetup paperSize="9" scale="8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Componente 1</vt:lpstr>
      <vt:lpstr>Componente 2</vt:lpstr>
      <vt:lpstr>Componente 3</vt:lpstr>
      <vt:lpstr>Componente 4</vt:lpstr>
      <vt:lpstr>Componente 5 </vt:lpstr>
      <vt:lpstr>Informe de Avance</vt:lpstr>
      <vt:lpstr>Hoja1</vt:lpstr>
      <vt:lpstr>'Informe de Avance'!Área_de_impresión</vt:lpstr>
      <vt:lpstr>'Componente 1'!Títulos_a_imprimir</vt:lpstr>
      <vt:lpstr>'Componente 2'!Títulos_a_imprimir</vt:lpstr>
      <vt:lpstr>'Componente 3'!Títulos_a_imprimir</vt:lpstr>
      <vt:lpstr>'Componente 4'!Títulos_a_imprimir</vt:lpstr>
      <vt:lpstr>'Componente 5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dc:creator>
  <cp:lastModifiedBy>usuario</cp:lastModifiedBy>
  <cp:lastPrinted>2019-01-15T20:14:11Z</cp:lastPrinted>
  <dcterms:created xsi:type="dcterms:W3CDTF">2018-02-19T19:50:14Z</dcterms:created>
  <dcterms:modified xsi:type="dcterms:W3CDTF">2020-01-15T20:44:00Z</dcterms:modified>
</cp:coreProperties>
</file>