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 - Universidad Industrial de Santander\003 Inf. Pormenorizado\2022\"/>
    </mc:Choice>
  </mc:AlternateContent>
  <bookViews>
    <workbookView xWindow="0" yWindow="0" windowWidth="28800" windowHeight="12030"/>
  </bookViews>
  <sheets>
    <sheet name="Conclusiones" sheetId="1" r:id="rId1"/>
  </sheets>
  <externalReferences>
    <externalReference r:id="rId2"/>
  </externalReferences>
  <definedNames>
    <definedName name="\0">#REF!</definedName>
    <definedName name="\BD">#REF!</definedName>
    <definedName name="\BJ">#REF!</definedName>
    <definedName name="\BP">#REF!</definedName>
    <definedName name="\CA">#REF!</definedName>
    <definedName name="\i">#REF!</definedName>
    <definedName name="\m">#REF!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Key1" hidden="1">#REF!</definedName>
    <definedName name="_Key2" hidden="1">#REF!</definedName>
    <definedName name="_Order1" hidden="1">255</definedName>
    <definedName name="_Order2" hidden="1">255</definedName>
    <definedName name="_Sort" hidden="1">#REF!</definedName>
    <definedName name="A_IMPRESIÓN_IM">#REF!</definedName>
    <definedName name="A205_">#REF!</definedName>
    <definedName name="A242_">#REF!</definedName>
    <definedName name="A255_">#REF!</definedName>
    <definedName name="A498_">#REF!</definedName>
    <definedName name="A534_">#N/A</definedName>
    <definedName name="A598_">#REF!</definedName>
    <definedName name="A641_">#REF!</definedName>
    <definedName name="A68_">#REF!</definedName>
    <definedName name="A784_">#REF!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nexo" hidden="1">{"'para SB'!$A$1420:$F$1479"}</definedName>
    <definedName name="año">#REF!</definedName>
    <definedName name="AÑO_A_PROCESAR">#REF!</definedName>
    <definedName name="año1">#REF!</definedName>
    <definedName name="AÑOS_A_PROCESAR">#REF!</definedName>
    <definedName name="AppName">#REF!</definedName>
    <definedName name="_xlnm.Print_Area" localSheetId="0">Conclusiones!$A$2:$M$38</definedName>
    <definedName name="_xlnm.Print_Area">#REF!</definedName>
    <definedName name="Área_de_impresión1">#REF!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G_Del" hidden="1">15</definedName>
    <definedName name="BG_Ins" hidden="1">4</definedName>
    <definedName name="BG_Mod" hidden="1">6</definedName>
    <definedName name="BLOQUE">#REF!</definedName>
    <definedName name="BuiltIn_Print_Area___0">#REF!</definedName>
    <definedName name="BuiltIn_Print_Titles___0">#REF!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#REF!,#REF!,#REF!,#REF!,#REF!</definedName>
    <definedName name="COMP3PM">#REF!,#REF!,#REF!,#REF!</definedName>
    <definedName name="COMP3PY">#REF!,#REF!,#REF!,#REF!,#REF!</definedName>
    <definedName name="COMPCM">#REF!,#REF!,#REF!,#REF!,#REF!,#REF!,#REF!</definedName>
    <definedName name="COMPPM">#REF!,#REF!,#REF!,#REF!,#REF!,#REF!,#REF!</definedName>
    <definedName name="COMPPY">#REF!,#REF!,#REF!,#REF!,#REF!,#REF!,#REF!,#REF!</definedName>
    <definedName name="con10_partic">#REF!</definedName>
    <definedName name="conahdirectivos01">#REF!</definedName>
    <definedName name="conahojunta01">#REF!</definedName>
    <definedName name="concdtdirectivos01">#REF!</definedName>
    <definedName name="concdtentidades01">#REF!</definedName>
    <definedName name="conotros">#REF!</definedName>
    <definedName name="CORDEN">#REF!</definedName>
    <definedName name="CUENTA96">#REF!</definedName>
    <definedName name="Divide">#REF!</definedName>
    <definedName name="ELIMEXT">#REF!</definedName>
    <definedName name="ELIMINA">#REF!</definedName>
    <definedName name="entidades">#REF!</definedName>
    <definedName name="EPIANDES">#REF!</definedName>
    <definedName name="ESTADOS_FINANCIEROS_A_PROCESAR">#REF!</definedName>
    <definedName name="ESTCAM">#REF!</definedName>
    <definedName name="ET">#REF!</definedName>
    <definedName name="gorr">"Botón 17"</definedName>
    <definedName name="HTML_CodePage" hidden="1">1252</definedName>
    <definedName name="HTML_Control" hidden="1">{"'para SB'!$A$1420:$F$1479"}</definedName>
    <definedName name="HTML_Description" hidden="1">""</definedName>
    <definedName name="HTML_Email" hidden="1">""</definedName>
    <definedName name="HTML_Header" hidden="1">""</definedName>
    <definedName name="HTML_LastUpdate" hidden="1">"22/06/00"</definedName>
    <definedName name="HTML_LineAfter" hidden="1">FALSE</definedName>
    <definedName name="HTML_LineBefore" hidden="1">FALSE</definedName>
    <definedName name="HTML_Name" hidden="1">"BANCO CENTRAL DE HONDURAS"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 hidden="1">{"'Sheet1'!$A$1:$F$179"}</definedName>
    <definedName name="rod" hidden="1">{"'Sheet1'!$A$1:$F$179"}</definedName>
    <definedName name="rodirgo" hidden="1">{"'Sheet1'!$A$1:$F$179"}</definedName>
    <definedName name="sdaf" hidden="1">{"'para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#REF!</definedName>
    <definedName name="TextRefCopyRangeCount" hidden="1">1</definedName>
    <definedName name="Títulos_a_imprimir_IM">#REF!,#REF!</definedName>
    <definedName name="TOTAL">#REF!</definedName>
    <definedName name="TypesOfTransaction">#REF!</definedName>
    <definedName name="VALID">#REF!</definedName>
    <definedName name="VALOR" hidden="1">{#N/A,#N/A,FALSE,"ANEXO1";"ACTIVO",#N/A,FALSE,"ANEXO1";"PASIVO",#N/A,FALSE,"ANEXO1";"G Y P",#N/A,FALSE,"ANEXO1"}</definedName>
    <definedName name="veinticuatro">#REF!</definedName>
    <definedName name="veintidos">#REF!</definedName>
    <definedName name="veintitres">#REF!</definedName>
    <definedName name="veintiuno">#REF!</definedName>
    <definedName name="wrn.CONSOLIDADO." hidden="1">{#N/A,#N/A,FALSE,"ANEXO1";"ACTIVO",#N/A,FALSE,"ANEXO1";"PASIVO",#N/A,FALSE,"ANEXO1";"G Y P",#N/A,FALSE,"ANEXO1"}</definedName>
    <definedName name="ws" hidden="1">{"'Sheet1'!$A$1:$F$179"}</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O33" i="1" s="1"/>
  <c r="E33" i="1"/>
  <c r="O31" i="1"/>
  <c r="G31" i="1"/>
  <c r="E31" i="1"/>
  <c r="G29" i="1"/>
  <c r="O29" i="1" s="1"/>
  <c r="E29" i="1"/>
  <c r="G27" i="1"/>
  <c r="O27" i="1" s="1"/>
  <c r="E27" i="1"/>
  <c r="G25" i="1"/>
  <c r="O25" i="1" s="1"/>
  <c r="E25" i="1"/>
  <c r="M7" i="1"/>
</calcChain>
</file>

<file path=xl/sharedStrings.xml><?xml version="1.0" encoding="utf-8"?>
<sst xmlns="http://schemas.openxmlformats.org/spreadsheetml/2006/main" count="37" uniqueCount="36">
  <si>
    <t>Nombre de la Entidad:</t>
  </si>
  <si>
    <t xml:space="preserve">UNIVERSIDAD INDUSTRIAL DE SANTANDER </t>
  </si>
  <si>
    <t>Periodo Evaluado:</t>
  </si>
  <si>
    <t>Enero - junio 2022</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</si>
  <si>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</si>
  <si>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</si>
  <si>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</si>
  <si>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</si>
  <si>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La Universidad Industrial de Santander ha realizado un análisis de conveniencia frente a la implementación del Modelo Integrado de Planeación y Gestión-MIPG y aunque no es aplicable en su integridad ha sido adaptado a la dinámica institucional y se ha identificado como una herramienta de gestión valiosa para el mejoramiento continuo. 
Actualmente los cinco componentes del Modelo Estándar de Control Interno MECI se encuentran operando de manera integrada junto con el Plan de Desarrollo Institucional (PDI), Proyecto Institucional (PI), Plan de Mejoramiento Acreditación Institucional, Sistemas de Gestión, MIPG, Plan Rectoral y otros objetivos trazados por la Alta Dirección en atención a la función misional. </t>
  </si>
  <si>
    <t>¿Es efectivo el sistema de control interno para los objetivos evaluados? (Si/No) (Justifique su respuesta):</t>
  </si>
  <si>
    <t>Si</t>
  </si>
  <si>
    <t>Efectivamente el sistema de control interno adoptado por la universidad cumple con los objetivos evaluados, atendiendo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t>
  </si>
  <si>
    <t>La entidad cuenta dentro de su Sistema de Control Interno, con una institucionalidad (Líneas de defensa)  que le permita la toma de decisiones frente al control (Si/No) (Justifique su respuesta):</t>
  </si>
  <si>
    <t xml:space="preserve">Actualmente la Universidad cuenta con un Manual de Gestión Integrado en donde se tienen definidas las responsabilidades y niveles de autoridad frente al sistema de gestión de calidad. Adicionalmente en el Manual de Administración de Riesgos se cuenta con la definición de roles y responsabilidades de las líneas de defensa frente al manejo de riesgos.
Otro aspecto relevante es la definición de funciones según la estructura organizacional, que permite identificar y tener claridad sobre la toma de decisiones frente al control y otros aspectos relevantes de la Institución.
Dentro del plan de acción se contempló la revisión y actualización de la matriz de roles, responsabilidades y autoridades frente a la definición del esquema de líneas de defensa establecido en el MIPG. </t>
  </si>
  <si>
    <t>Componente</t>
  </si>
  <si>
    <t>¿El componente está presente y funcionando?</t>
  </si>
  <si>
    <t>Nivel de Cumplimiento componente</t>
  </si>
  <si>
    <r>
      <rPr>
        <b/>
        <u/>
        <sz val="20"/>
        <color theme="0"/>
        <rFont val="Arial"/>
        <family val="2"/>
      </rPr>
      <t xml:space="preserve"> Estado actual:</t>
    </r>
    <r>
      <rPr>
        <b/>
        <sz val="20"/>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</si>
  <si>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</si>
  <si>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</si>
  <si>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</si>
  <si>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</si>
  <si>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El componente de ambiente de control tiene varias actividades relacionadas con el fortalecimiento del capital humano de la institución razón por la cual se avanza en la ejecución de las mismas, se destaca que, para el segundo semestre de 2021, desde el subproceso de Asuntos Pensionales se adelantaron acciones relacionadas con el plan de retiro principalmente en lo referente a: Charla informativa "Regímenes Pensionales", Realización de asesorías jurídicas a pre pensionados y pensionados, ejecución del Programa de pre pensionados "Compartiendo saberes para continuar el camino de la vida". 
Otro de los aspectos a destacar en este componente es la ejecución de capacitaciones de gran acogida por los funcionarios, enfocadas en los siguientes temas: Competencias administrativas, Habilidades para la Gestión de la Administración Pública, entre otros que contribuyen a la apropiación de conocimientos y del quehacer diario en la Institución. 
Se destaca el avance que se tiene en cuanto a la actualización de la metodología de administración de riesgos, evidenciándose la actualización del manual y de la herramienta que consolida los riesgos identificados por proceso. Se espera en el año 2022 tener la aprobación de las modificaciones realizadas e iniciar con la socialización a líderes y facilitadores de proceso. 
</t>
  </si>
  <si>
    <t>Evaluación de riesgos</t>
  </si>
  <si>
    <t>El equipo técnico de MIPG revisó en varias reuniones  la guía de riesgos del DAFP versión 5 y se encuentra trabajando en una nueva versión del Manual y herramienta de gestión de riesgos de la Universidad.
A la fecha se cuenta con el borrador del Manual y la herramienta para realizar una prueba piloto.
Periódicamente desde la Dirección de Control Interno y Evolución de gestión se establece contacto con los procesos y se realiza seguimiento con el fin de verificar el cumplimiento de los controles y avance respecto a las a las acciones planteadas en los diferentes mapas y que contribuyen en la mitigación de los riesgos identificados .
Es importante precisar que cada líder de Unidad es responsable de hacer seguimiento y garantizar el avance de las acciones formuladas. 
El seguimiento a los mapas de riesgos en publicado en la página web en el link. https://www.uis.edu.co/webUIS/es/transparenciaAccesoaInformacionPublica/planeacion/planAnticorrupcionAteCiudadano.html</t>
  </si>
  <si>
    <t>Actividades de control</t>
  </si>
  <si>
    <t xml:space="preserve">Una de las fortalezas de la Universidad es el despliegue de políticas a las cuales se les da cumplimiento según la normativa interna y adicionalmente tiene consolidado un sistema de gestión de calidad que cuenta con procedimientos y otros documentos que contribuyen en la gestión del conocimiento y planteamiento de acciones de mejora o correctivas conducentes a fortalecer las actividades desarrolladas en cada proceso. 
Adicionalmente cada proceso ha identificado los posibles riesgos que pueden afectar el cumplimiento su objetivo y según el despliegue de la metodología de riesgos a establecido controles que contribuyen a mitigar la materialización de los mismos. 
También se tienen identificados controles en la documentación utilizada para el desarrollo de las actividades, esta información es revisada y actualizada por los líderes de cada proceso y los funcionarios responsables de ejecutar las tareas.
Para continuar avanzando en este componente se sigue trabajando en la actualización de la metodología de administración de riesgos con base en la versión 5 de la guía de riesgos emitida por el DAFP en el mes de diciembre de 2020
</t>
  </si>
  <si>
    <t>Información y comunicación</t>
  </si>
  <si>
    <t xml:space="preserve">La Universidad cuenta con procedimientos, herramientas y sistemas de información que permiten tener información que satisface la necesidad de la gestión administrativa y procurar que la información y la comunicación de la entidad y de cada proceso sea adecuada a los requerimientos específicos de los grupos de interés.
Desde la Dirección de Comunicaciones se destaca la divulgación y comunicación constante a través de la página web y redes sociales de temas relevantes y de interés al ciudadano. 
En cuanto al manejo de información documentada se destaca el trabajo adelantado por el proceso de Gestión Documental a través del cual se han implementado procedimientos para el manejo de la información entrante y a la respuesta requerida.
Se continúa trabajando en la construcción de las políticas en el marco del Modelo de Seguridad y Privacidad de la Información por parte de una Mesa Técnica, la cual realizó una primera socialización al Comité Institucional de Gestión y Desempeño, en donde se plantearon sugerencias para continuar avanzando en la construcción de estos lineamientos. 
</t>
  </si>
  <si>
    <t xml:space="preserve">Monitoreo </t>
  </si>
  <si>
    <t>Una de las fortalezas que se destacan en la Institución es el cumplimiento de lo establecido en el decreto 648 de 2017, expedido por el Departamento Administrativo de la Función Pública, en su artículo 2.2.21.1.6- Funciones del Comité Institucional de Coordinación de Control Interno, literal b, ya que para cada año se formula el Programa Anual de Auditorías Internas, el cual contiene todas las actividades a realizar en la vigencia, dicho documento para el año 2021 fue aprobado mediante el Acta 01 del mes de febrero del Comité Institucional de Coordinación de Control Interno, que preside el señor rector.
El Programa Anual de Auditoría es una herramienta que permite evaluar la gestión institucional, con el fin de garantizar la aplicación de acciones de mejoramiento, preventivas o correctivas que contribuyan a la mejora continua y al cumplimiento de los objetivos de la Universidad, incluye los siguientes aspectos: programación de las auditorías internas de gestión (ejes misional, gestión, financiero, infraestructura y sistemas) y del Sistema de Gestión Integrado a realizarse en la vigencia, seguido por la presentación de informes, seguimientos internos y derivados de los entes de control externo, para finalizar con otras actividades desarrolladas desde esta dirección</t>
  </si>
  <si>
    <r>
      <rPr>
        <b/>
        <sz val="12"/>
        <rFont val="Arial"/>
        <family val="2"/>
      </rPr>
      <t xml:space="preserve">Fortalezas:
</t>
    </r>
    <r>
      <rPr>
        <sz val="12"/>
        <rFont val="Arial"/>
        <family val="2"/>
      </rPr>
      <t xml:space="preserve">la Universidad cuenta con un proceso de talento humano Consolidado el cual cuenta con siete subprocesos así: Desarrollo Humano Organizacional, Asuntos Personal Docente, Formación del Personal, Seguridad y Salud en el Trabajo, Administración de la Compensación Salarial, Asuntos Pensionales y Asuntos Personal Administrativo.
Aprobación del Código de Integridad mediante la resolución 0534 de 2022 y del Manual de Gestión de Conflictos de Interés mediante la resolución 0533 de 2022 lo cual permite fortalecer los controles Institucionales establecidos en el Mapa de Riesgos de Corrupción. 
Construcción del mapa de riesgos de seguridad y privacidad de la información el cual contribuye a la detección y prevención del uso inadecuado de información privilegiada u otras situaciones que puedan implicar riesgos para la entidad.
Se cuenta desde el sistema de gestión de calidad con directrices para documentar la gestión del cambio institucional. </t>
    </r>
    <r>
      <rPr>
        <b/>
        <sz val="12"/>
        <rFont val="Arial"/>
        <family val="2"/>
      </rPr>
      <t xml:space="preserve">
Aspectos por Mejorar: 
</t>
    </r>
    <r>
      <rPr>
        <sz val="12"/>
        <rFont val="Arial"/>
        <family val="2"/>
      </rPr>
      <t xml:space="preserve">
Teniendo en cuenta la aprobación de los documentos Código de Integridad UIS y Manual de Conflicto de Interés se hace necesario el fortalecimiento de la divulgación por parte de la División de Gestión de Talento Humano. 
Dar continuidad al mejoramiento de la metodología Administración de Riesgos de la Universidad
</t>
    </r>
  </si>
  <si>
    <r>
      <rPr>
        <b/>
        <sz val="12"/>
        <rFont val="Arial"/>
        <family val="2"/>
      </rPr>
      <t>Fortalezas:</t>
    </r>
    <r>
      <rPr>
        <sz val="12"/>
        <rFont val="Arial"/>
        <family val="2"/>
      </rPr>
      <t xml:space="preserve">
La Universidad actualmente cuenta con el manual de Administración de los riesgos el cual brinda las directrices para la identificación valoración y establecimiento de controles para los riesgos identificados en los 23 mapas de riesgos de cada uno de los procesos enmarcados en el Sistema de Gestión de Calidad, un mapa de riesgos de corrupción que aplica a nivel institucional y un mapa de riesgos de seguridad y privacidad de la información. 
Monitoreo permanente de riesgos por parte de los procesos y seguimiento periódico por parte de la Dirección de Control Interno y Evaluación de Gestión. 
Se destaca el compromiso de la alta dirección en la evalúa periódicamente los objetivos estratégicos establecidos para asegurar que estos continúan siendo consistentes y apropiados para la Universidad, de igual forma desde el proceso de planeación se realiza seguimiento a los indicadores asociados a dichos objetivos; Estos aspectos también son socializados en órganos de gobierno y dirección como el Consejo Superior, Consejo académico, y en otras instancias como Revisión por la Dirección. 
</t>
    </r>
    <r>
      <rPr>
        <b/>
        <sz val="12"/>
        <rFont val="Arial"/>
        <family val="2"/>
      </rPr>
      <t xml:space="preserve">
Aspectos por Mejorar: </t>
    </r>
    <r>
      <rPr>
        <sz val="12"/>
        <rFont val="Arial"/>
        <family val="2"/>
      </rPr>
      <t xml:space="preserve">
Dar continuidad al mejoramiento de la metodología Administración de Riesgos de la Universidad y a la aplicación de lineamientos para Seguridad y privacidad de la información. 
Finalizar la revisión de los protocolos de los indicadores asociados al plan de Desarrollo institucional y hacer una revisión de la interrelación con los indicadores de proceso.</t>
    </r>
  </si>
  <si>
    <r>
      <rPr>
        <b/>
        <sz val="12"/>
        <rFont val="Arial"/>
        <family val="2"/>
      </rPr>
      <t xml:space="preserve">Fortalezas:
</t>
    </r>
    <r>
      <rPr>
        <sz val="12"/>
        <rFont val="Arial"/>
        <family val="2"/>
      </rPr>
      <t xml:space="preserve">
La Universidad cuenta para el desarrollo de las actividades con normativa interna, manuales de funciones, procedimientos, instructivos, otros documentos y sistemas de información que contribuyen a facilitar el flujo de los procesos y de la información para dar soporte a la misión institucional. 
Desde el año 2008 se encuentra certificada en la norma ISO 9001 y ha mantenido el Sistema de Gestión de Calidad como un buen mecanismo de gestión de labores Institucionales. 
Adicionalmente en el proceso de talento humano se cuenta con un subproceso de seguridad y salud en el trabajo y en el proceso de Recursos Físico se encuentra el subproceso de gestión ambiental. 
La creación o eliminación de documentos se realiza a través de actos administrativos emitidos por Rectoría. Igualmente, desde la Coordinación de Calidad se revisan los documentos que tienen actualización y se gestiona la publicación en la Intranet.
</t>
    </r>
    <r>
      <rPr>
        <b/>
        <sz val="12"/>
        <rFont val="Arial"/>
        <family val="2"/>
      </rPr>
      <t xml:space="preserve">
Aspectos por Mejorar: </t>
    </r>
    <r>
      <rPr>
        <sz val="12"/>
        <rFont val="Arial"/>
        <family val="2"/>
      </rPr>
      <t xml:space="preserve">
Dar continuidad al mejoramiento de la metodología Administración de Riesgos de la Universidad el cual incluye la valoración de los controles.
</t>
    </r>
  </si>
  <si>
    <r>
      <rPr>
        <b/>
        <sz val="12"/>
        <rFont val="Arial"/>
        <family val="2"/>
      </rPr>
      <t xml:space="preserve">Fortalezas:
</t>
    </r>
    <r>
      <rPr>
        <sz val="12"/>
        <rFont val="Arial"/>
        <family val="2"/>
      </rPr>
      <t xml:space="preserve">
La Institución cuenta con sistemas de información que soportan el quehacer de las actividades de cada uno de los procesos y facilita el acceso a la información.
Desde el proceso de Gestión documental se tienen implementados dos Instrumentos Archivísticos con el fin de garantizar el derecho y las restricciones de acceso y seguridad a la información de los documentos según los lineamientos de la Ley de Transparencia y también se creó el    Instructivo para la Consulta de Archivos. 
El proceso de servicios informático rea lizo la identificación de riesgos de seguridad de la información y la identificación de activos de información. También se encuentra en proceso de construcción los lineamientos, procedimientos y otros que soporten el fortalecimiento en cuanto a este tema; acción abordada desde una mesa técnica.
Se destaca los canales de comunicación que tiene la Universidad para el flujo de información como es el caso de página web, correos electrónicos, sistemas de información, redes sociales, reuniones de comités, consejos u otros. También se complementa con la Matriz de Interacción de Información Institucional y la Matriz de Grupos de Interés. 
</t>
    </r>
    <r>
      <rPr>
        <b/>
        <sz val="12"/>
        <rFont val="Arial"/>
        <family val="2"/>
      </rPr>
      <t xml:space="preserve">Aspectos por Mejorar: </t>
    </r>
    <r>
      <rPr>
        <sz val="12"/>
        <rFont val="Arial"/>
        <family val="2"/>
      </rPr>
      <t xml:space="preserve">
Dar continuidad a la implementación del Modelo de Seguridad y Privacidad de la Información - MSPI, acción liderada por el proceso de Servicios de Información.
</t>
    </r>
  </si>
  <si>
    <r>
      <rPr>
        <b/>
        <sz val="12"/>
        <rFont val="Arial"/>
        <family val="2"/>
      </rPr>
      <t xml:space="preserve">Fortalezas:
</t>
    </r>
    <r>
      <rPr>
        <sz val="12"/>
        <rFont val="Arial"/>
        <family val="2"/>
      </rPr>
      <t xml:space="preserve">
La Universidad cuenta con un sistema fortalecido de PQRDSR el cual es monitoreado constantemente con el fin de dar respuesta oportuna a las eventualidades que se presentan, adicionalmente se realizan informes semestrales que evidencian el comportamiento de las PQRDSR durante el periodo analizado. 
Seguimiento a planes de acción por parte de la coordinación de calidad derivados de diferentes fuentes como lo son auditorías internas, tendencias en los indicadores, gestión de riesgos, entre otros. 
Desde el proceso seguimiento institucional se realiza seguimiento constante a los planes de acción derivados de auditorías internas de gestión, auditorías externas o reportes a diferentes entidades que requieren ser fortalecidos. 
Reportes periódicos al Comité Institucional de Gestión y Desempeño sobre diferentes aspectos de Modelo integrado de Planeación y Gestión. 
</t>
    </r>
    <r>
      <rPr>
        <b/>
        <sz val="12"/>
        <rFont val="Arial"/>
        <family val="2"/>
      </rPr>
      <t xml:space="preserve">Aspectos por Mejorar: </t>
    </r>
    <r>
      <rPr>
        <sz val="12"/>
        <rFont val="Arial"/>
        <family val="2"/>
      </rPr>
      <t xml:space="preserve">
Dar continuidad al mejoramiento de la metodología Administración de Riesgos de la Universidad.
Mecanismos para consolidar la información y el seguimiento realizado a planes, programas, proyectos u actividades realizadas por los diferentes procesos.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</si>
</sst>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0"/>
      <color theme="1"/>
      <name val="Arial"/>
      <family val="2"/>
    </font>
    <font>
      <b/>
      <sz val="20"/>
      <color theme="0"/>
      <name val="Arial Narrow"/>
      <family val="2"/>
    </font>
    <font>
      <sz val="20"/>
      <color theme="1"/>
      <name val="Arial Narrow"/>
      <family val="2"/>
    </font>
    <font>
      <sz val="11"/>
      <color theme="1"/>
      <name val="Arial Narrow"/>
      <family val="2"/>
    </font>
    <font>
      <b/>
      <sz val="20"/>
      <color theme="1"/>
      <name val="Arial Narrow"/>
      <family val="2"/>
    </font>
    <font>
      <sz val="11"/>
      <color theme="0"/>
      <name val="Arial Narrow"/>
      <family val="2"/>
    </font>
    <font>
      <b/>
      <sz val="22"/>
      <color theme="0"/>
      <name val="Arial"/>
      <family val="2"/>
    </font>
    <font>
      <b/>
      <sz val="24"/>
      <color theme="0"/>
      <name val="Arial"/>
      <family val="2"/>
    </font>
    <font>
      <sz val="20"/>
      <color rgb="FFFF0000"/>
      <name val="Arial"/>
      <family val="2"/>
    </font>
    <font>
      <b/>
      <sz val="12"/>
      <color rgb="FFFF0000"/>
      <name val="Arial"/>
      <family val="2"/>
    </font>
    <font>
      <b/>
      <sz val="18"/>
      <color theme="0"/>
      <name val="Arial"/>
      <family val="2"/>
    </font>
    <font>
      <b/>
      <sz val="12"/>
      <name val="Arial"/>
      <family val="2"/>
    </font>
    <font>
      <b/>
      <sz val="14"/>
      <name val="Arial"/>
      <family val="2"/>
    </font>
    <font>
      <sz val="20"/>
      <color theme="1"/>
      <name val="Arial"/>
      <family val="2"/>
    </font>
    <font>
      <sz val="16"/>
      <color theme="1"/>
      <name val="Arial"/>
      <family val="2"/>
    </font>
    <font>
      <b/>
      <sz val="10"/>
      <color rgb="FFFF0000"/>
      <name val="Arial"/>
      <family val="2"/>
    </font>
    <font>
      <b/>
      <sz val="14"/>
      <color theme="0"/>
      <name val="Arial"/>
      <family val="2"/>
    </font>
    <font>
      <b/>
      <sz val="20"/>
      <color theme="0"/>
      <name val="Arial"/>
      <family val="2"/>
    </font>
    <font>
      <b/>
      <u/>
      <sz val="20"/>
      <color theme="0"/>
      <name val="Arial"/>
      <family val="2"/>
    </font>
    <font>
      <b/>
      <sz val="16"/>
      <color theme="0"/>
      <name val="Arial"/>
      <family val="2"/>
    </font>
    <font>
      <b/>
      <sz val="12"/>
      <color theme="0"/>
      <name val="Arial"/>
      <family val="2"/>
    </font>
    <font>
      <b/>
      <sz val="10"/>
      <color theme="1"/>
      <name val="Arial"/>
      <family val="2"/>
    </font>
    <font>
      <sz val="18"/>
      <color theme="1"/>
      <name val="Arial"/>
      <family val="2"/>
    </font>
    <font>
      <b/>
      <sz val="18"/>
      <name val="Arial"/>
      <family val="2"/>
    </font>
    <font>
      <b/>
      <sz val="16"/>
      <color theme="1"/>
      <name val="Arial"/>
      <family val="2"/>
    </font>
    <font>
      <sz val="12"/>
      <name val="Arial"/>
      <family val="2"/>
    </font>
    <font>
      <b/>
      <i/>
      <sz val="10"/>
      <name val="Arial"/>
      <family val="2"/>
    </font>
    <font>
      <b/>
      <i/>
      <sz val="10"/>
      <color theme="1"/>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3" fillId="2" borderId="0" xfId="0" applyFont="1" applyFill="1" applyBorder="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4" fillId="2" borderId="6" xfId="0" applyFont="1" applyFill="1" applyBorder="1" applyAlignment="1" applyProtection="1">
      <alignment horizontal="center" vertical="center"/>
      <protection locked="0"/>
    </xf>
    <xf numFmtId="164" fontId="3" fillId="2" borderId="0" xfId="0" applyNumberFormat="1" applyFont="1" applyFill="1" applyBorder="1" applyAlignment="1">
      <alignment horizontal="center"/>
    </xf>
    <xf numFmtId="0" fontId="5" fillId="2" borderId="0" xfId="0" applyFont="1" applyFill="1" applyBorder="1" applyAlignment="1">
      <alignment vertic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9" fontId="7" fillId="3" borderId="12" xfId="0" applyNumberFormat="1" applyFont="1" applyFill="1" applyBorder="1" applyAlignment="1" applyProtection="1">
      <alignment horizontal="center" vertical="center"/>
      <protection hidden="1"/>
    </xf>
    <xf numFmtId="0" fontId="8" fillId="2" borderId="0" xfId="0" applyFont="1" applyFill="1" applyBorder="1" applyAlignment="1">
      <alignment horizontal="center" vertical="center"/>
    </xf>
    <xf numFmtId="0" fontId="9" fillId="2" borderId="0" xfId="0" applyFont="1" applyFill="1" applyBorder="1"/>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0" xfId="0" applyFont="1" applyFill="1" applyBorder="1" applyAlignment="1">
      <alignment horizontal="center" vertical="center"/>
    </xf>
    <xf numFmtId="49" fontId="12" fillId="2" borderId="13" xfId="0" applyNumberFormat="1" applyFont="1" applyFill="1" applyBorder="1" applyAlignment="1">
      <alignment horizontal="left" vertical="center" wrapText="1"/>
    </xf>
    <xf numFmtId="49" fontId="12" fillId="2" borderId="14" xfId="0" applyNumberFormat="1" applyFont="1" applyFill="1" applyBorder="1" applyAlignment="1">
      <alignment horizontal="left" vertical="center" wrapText="1"/>
    </xf>
    <xf numFmtId="49" fontId="13" fillId="2" borderId="15" xfId="0" applyNumberFormat="1" applyFont="1" applyFill="1" applyBorder="1" applyAlignment="1" applyProtection="1">
      <alignment horizontal="center" vertical="center" wrapText="1"/>
      <protection locked="0"/>
    </xf>
    <xf numFmtId="49" fontId="14" fillId="2" borderId="16" xfId="0" applyNumberFormat="1" applyFont="1" applyFill="1" applyBorder="1" applyAlignment="1" applyProtection="1">
      <alignment horizontal="justify" vertical="center" wrapText="1"/>
      <protection locked="0"/>
    </xf>
    <xf numFmtId="49" fontId="14" fillId="2" borderId="17" xfId="0" applyNumberFormat="1" applyFont="1" applyFill="1" applyBorder="1" applyAlignment="1" applyProtection="1">
      <alignment horizontal="justify" vertical="center" wrapText="1"/>
      <protection locked="0"/>
    </xf>
    <xf numFmtId="49" fontId="14" fillId="2" borderId="18" xfId="0" applyNumberFormat="1" applyFont="1" applyFill="1" applyBorder="1" applyAlignment="1" applyProtection="1">
      <alignment horizontal="justify" vertical="center" wrapText="1"/>
      <protection locked="0"/>
    </xf>
    <xf numFmtId="49" fontId="0" fillId="2" borderId="0" xfId="0" applyNumberFormat="1" applyFill="1" applyBorder="1" applyAlignment="1">
      <alignment horizontal="left" vertical="top" wrapText="1"/>
    </xf>
    <xf numFmtId="49" fontId="14" fillId="2" borderId="19" xfId="0" applyNumberFormat="1" applyFont="1" applyFill="1" applyBorder="1" applyAlignment="1" applyProtection="1">
      <alignment horizontal="justify" vertical="center" wrapText="1"/>
      <protection locked="0"/>
    </xf>
    <xf numFmtId="49" fontId="14" fillId="2" borderId="20" xfId="0" applyNumberFormat="1" applyFont="1" applyFill="1" applyBorder="1" applyAlignment="1" applyProtection="1">
      <alignment horizontal="justify" vertical="center" wrapText="1"/>
      <protection locked="0"/>
    </xf>
    <xf numFmtId="49" fontId="14" fillId="2" borderId="21" xfId="0" applyNumberFormat="1" applyFont="1" applyFill="1" applyBorder="1" applyAlignment="1" applyProtection="1">
      <alignment horizontal="justify" vertical="center" wrapText="1"/>
      <protection locked="0"/>
    </xf>
    <xf numFmtId="49" fontId="12" fillId="2" borderId="22" xfId="0" applyNumberFormat="1" applyFont="1" applyFill="1" applyBorder="1" applyAlignment="1">
      <alignment horizontal="left" vertical="center" wrapText="1"/>
    </xf>
    <xf numFmtId="49" fontId="12" fillId="2" borderId="23" xfId="0" applyNumberFormat="1" applyFont="1" applyFill="1" applyBorder="1" applyAlignment="1">
      <alignment horizontal="left" vertical="center" wrapText="1"/>
    </xf>
    <xf numFmtId="0" fontId="15" fillId="2" borderId="0" xfId="0" applyFont="1" applyFill="1" applyBorder="1" applyAlignment="1">
      <alignment wrapText="1"/>
    </xf>
    <xf numFmtId="0" fontId="10" fillId="4" borderId="2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4" borderId="24"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wrapText="1"/>
    </xf>
    <xf numFmtId="0" fontId="17" fillId="4" borderId="24" xfId="0" applyFont="1" applyFill="1" applyBorder="1" applyAlignment="1" applyProtection="1">
      <alignment horizontal="center" vertical="center" wrapText="1"/>
    </xf>
    <xf numFmtId="0" fontId="9" fillId="2" borderId="0"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2" xfId="0" applyFont="1" applyFill="1" applyBorder="1" applyAlignment="1" applyProtection="1">
      <alignment horizontal="center" vertical="center" wrapText="1"/>
    </xf>
    <xf numFmtId="0" fontId="21" fillId="2" borderId="0" xfId="0" applyFont="1" applyFill="1" applyAlignment="1">
      <alignment wrapText="1"/>
    </xf>
    <xf numFmtId="0" fontId="22" fillId="0" borderId="0" xfId="0" applyFont="1" applyBorder="1" applyAlignment="1">
      <alignment horizontal="center" wrapText="1"/>
    </xf>
    <xf numFmtId="0" fontId="0" fillId="0" borderId="0" xfId="0" applyBorder="1"/>
    <xf numFmtId="0" fontId="0" fillId="0" borderId="26" xfId="0" applyBorder="1"/>
    <xf numFmtId="0" fontId="10" fillId="5" borderId="6" xfId="0" applyFont="1" applyFill="1" applyBorder="1" applyAlignment="1">
      <alignment horizontal="center" vertical="center" wrapText="1"/>
    </xf>
    <xf numFmtId="0" fontId="20" fillId="0" borderId="0" xfId="0" applyFont="1" applyFill="1" applyBorder="1" applyAlignment="1">
      <alignment vertical="center"/>
    </xf>
    <xf numFmtId="0" fontId="23" fillId="0" borderId="6" xfId="0" applyFont="1" applyFill="1" applyBorder="1" applyAlignment="1" applyProtection="1">
      <alignment horizontal="center" vertical="center"/>
      <protection hidden="1"/>
    </xf>
    <xf numFmtId="9" fontId="11" fillId="0" borderId="0" xfId="0" applyNumberFormat="1" applyFont="1" applyFill="1" applyBorder="1" applyAlignment="1">
      <alignment vertical="center"/>
    </xf>
    <xf numFmtId="9" fontId="24" fillId="6" borderId="6" xfId="0" applyNumberFormat="1" applyFont="1" applyFill="1" applyBorder="1" applyAlignment="1" applyProtection="1">
      <alignment horizontal="center" vertical="center"/>
      <protection hidden="1"/>
    </xf>
    <xf numFmtId="0" fontId="11" fillId="0" borderId="0" xfId="0" applyFont="1" applyFill="1" applyBorder="1" applyAlignment="1">
      <alignment vertical="center"/>
    </xf>
    <xf numFmtId="9" fontId="24" fillId="6" borderId="6" xfId="0" applyNumberFormat="1" applyFont="1" applyFill="1" applyBorder="1" applyAlignment="1" applyProtection="1">
      <alignment horizontal="center" vertical="center"/>
      <protection locked="0" hidden="1"/>
    </xf>
    <xf numFmtId="0" fontId="11" fillId="0" borderId="28" xfId="0" applyFont="1" applyFill="1" applyBorder="1" applyAlignment="1">
      <alignment vertical="center"/>
    </xf>
    <xf numFmtId="0" fontId="25" fillId="0" borderId="27" xfId="0" applyFont="1" applyFill="1" applyBorder="1" applyAlignment="1" applyProtection="1">
      <alignment horizontal="justify" vertical="center" wrapText="1"/>
      <protection locked="0"/>
    </xf>
    <xf numFmtId="0" fontId="11" fillId="0" borderId="0" xfId="0" applyFont="1" applyFill="1" applyBorder="1" applyAlignment="1">
      <alignment horizontal="left" vertical="center"/>
    </xf>
    <xf numFmtId="9" fontId="11" fillId="0" borderId="6" xfId="0" applyNumberFormat="1" applyFont="1" applyBorder="1" applyAlignment="1" applyProtection="1">
      <alignment horizontal="center" vertical="center"/>
      <protection locked="0"/>
    </xf>
    <xf numFmtId="0" fontId="11" fillId="2" borderId="7" xfId="0" applyFont="1" applyFill="1" applyBorder="1" applyAlignment="1">
      <alignment vertical="center"/>
    </xf>
    <xf numFmtId="0" fontId="11" fillId="2" borderId="0" xfId="0" applyFont="1" applyFill="1" applyBorder="1" applyAlignment="1">
      <alignment vertical="center"/>
    </xf>
    <xf numFmtId="0" fontId="0" fillId="0" borderId="0" xfId="0" applyFill="1" applyBorder="1"/>
    <xf numFmtId="0" fontId="22" fillId="0" borderId="0" xfId="0" applyFont="1" applyBorder="1" applyAlignment="1">
      <alignment horizontal="center"/>
    </xf>
    <xf numFmtId="0" fontId="0" fillId="0" borderId="6" xfId="0" applyBorder="1"/>
    <xf numFmtId="0" fontId="0" fillId="0" borderId="0" xfId="0" applyBorder="1" applyAlignment="1">
      <alignment horizontal="left"/>
    </xf>
    <xf numFmtId="0" fontId="0" fillId="0" borderId="6" xfId="0" applyBorder="1" applyAlignment="1">
      <alignment horizontal="left"/>
    </xf>
    <xf numFmtId="0" fontId="10" fillId="7" borderId="6" xfId="0" applyFont="1" applyFill="1" applyBorder="1" applyAlignment="1">
      <alignment horizontal="center" vertical="center" wrapText="1"/>
    </xf>
    <xf numFmtId="0" fontId="0" fillId="0" borderId="28" xfId="0" applyBorder="1"/>
    <xf numFmtId="0" fontId="10" fillId="3" borderId="6"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20" fillId="2" borderId="0" xfId="0" applyFont="1" applyFill="1" applyBorder="1" applyAlignment="1">
      <alignment vertical="center"/>
    </xf>
    <xf numFmtId="0" fontId="11" fillId="2" borderId="0" xfId="0" applyFont="1" applyFill="1" applyBorder="1" applyAlignment="1">
      <alignment horizontal="left" vertical="center"/>
    </xf>
    <xf numFmtId="0" fontId="26" fillId="2" borderId="0" xfId="0" applyFont="1" applyFill="1" applyBorder="1" applyAlignment="1">
      <alignment vertical="center"/>
    </xf>
    <xf numFmtId="0" fontId="27" fillId="2" borderId="0" xfId="0" applyFont="1" applyFill="1" applyBorder="1"/>
    <xf numFmtId="0" fontId="0" fillId="2" borderId="29" xfId="0" applyFill="1" applyBorder="1"/>
    <xf numFmtId="0" fontId="0" fillId="2" borderId="30" xfId="0" applyFill="1" applyBorder="1"/>
    <xf numFmtId="0" fontId="0" fillId="2" borderId="31" xfId="0" applyFill="1" applyBorder="1"/>
    <xf numFmtId="0" fontId="28" fillId="0" borderId="27" xfId="0" applyFont="1" applyBorder="1"/>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1518103</xdr:colOff>
      <xdr:row>14</xdr:row>
      <xdr:rowOff>34633</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15292" y="1874418"/>
          <a:ext cx="4398736" cy="2389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OneDrive%20-%20Universidad%20Industrial%20de%20Santander/Escritorio/Inf.%20Consolidado%20I%20Sem%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row r="2">
          <cell r="N2">
            <v>0.9375</v>
          </cell>
        </row>
        <row r="26">
          <cell r="N26">
            <v>0.91176470588235292</v>
          </cell>
        </row>
        <row r="43">
          <cell r="N43">
            <v>0.83333333333333337</v>
          </cell>
        </row>
        <row r="55">
          <cell r="N55">
            <v>0.9285714285714286</v>
          </cell>
        </row>
        <row r="69">
          <cell r="N69">
            <v>0.9642857142857143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zoomScale="60" zoomScaleNormal="60" workbookViewId="0">
      <selection activeCell="I25" sqref="I25"/>
    </sheetView>
  </sheetViews>
  <sheetFormatPr baseColWidth="10" defaultColWidth="11.42578125" defaultRowHeight="12.75" x14ac:dyDescent="0.2"/>
  <cols>
    <col min="1" max="1" width="3.140625" style="1" customWidth="1"/>
    <col min="2" max="2" width="3.42578125" style="1" customWidth="1"/>
    <col min="3" max="3" width="38.140625" style="1" customWidth="1"/>
    <col min="4" max="4" width="2.5703125" style="1" customWidth="1"/>
    <col min="5" max="5" width="29.7109375" style="1" customWidth="1"/>
    <col min="6" max="6" width="5.42578125" style="1" customWidth="1"/>
    <col min="7" max="7" width="23.42578125" style="1" customWidth="1"/>
    <col min="8" max="8" width="5.140625" style="1" customWidth="1"/>
    <col min="9" max="9" width="101.140625" style="1" customWidth="1"/>
    <col min="10" max="10" width="5.85546875" style="1" customWidth="1"/>
    <col min="11" max="11" width="28.140625" style="1" customWidth="1"/>
    <col min="12" max="12" width="4.28515625" style="1" customWidth="1"/>
    <col min="13" max="13" width="95.42578125" style="1" customWidth="1"/>
    <col min="14" max="14" width="3" style="1" customWidth="1"/>
    <col min="15" max="15" width="24.85546875" style="1" hidden="1" customWidth="1"/>
    <col min="16" max="16" width="7" style="1" customWidth="1"/>
    <col min="17" max="16384" width="11.42578125" style="1"/>
  </cols>
  <sheetData>
    <row r="1" spans="2:16" ht="13.5" thickBot="1" x14ac:dyDescent="0.25"/>
    <row r="2" spans="2:16" ht="18" customHeight="1" thickTop="1" x14ac:dyDescent="0.2">
      <c r="B2" s="2"/>
      <c r="C2" s="3"/>
      <c r="D2" s="3"/>
      <c r="E2" s="3"/>
      <c r="F2" s="3"/>
      <c r="G2" s="3"/>
      <c r="H2" s="3"/>
      <c r="I2" s="3"/>
      <c r="J2" s="3"/>
      <c r="K2" s="3"/>
      <c r="L2" s="3"/>
      <c r="M2" s="3"/>
      <c r="N2" s="3"/>
      <c r="O2" s="3"/>
      <c r="P2" s="4"/>
    </row>
    <row r="3" spans="2:16" ht="31.5" customHeight="1" x14ac:dyDescent="0.3">
      <c r="B3" s="5"/>
      <c r="C3" s="6"/>
      <c r="D3" s="6"/>
      <c r="E3" s="7" t="s">
        <v>0</v>
      </c>
      <c r="F3" s="8" t="s">
        <v>1</v>
      </c>
      <c r="G3" s="8"/>
      <c r="H3" s="8"/>
      <c r="I3" s="8"/>
      <c r="J3" s="8"/>
      <c r="K3" s="8"/>
      <c r="L3" s="8"/>
      <c r="M3" s="8"/>
      <c r="N3" s="9"/>
      <c r="O3" s="9"/>
      <c r="P3" s="10"/>
    </row>
    <row r="4" spans="2:16" ht="18" customHeight="1" x14ac:dyDescent="0.3">
      <c r="B4" s="5"/>
      <c r="C4" s="6"/>
      <c r="D4" s="6"/>
      <c r="E4" s="11"/>
      <c r="F4" s="8"/>
      <c r="G4" s="8"/>
      <c r="H4" s="8"/>
      <c r="I4" s="8"/>
      <c r="J4" s="8"/>
      <c r="K4" s="8"/>
      <c r="L4" s="8"/>
      <c r="M4" s="8"/>
      <c r="N4" s="9"/>
      <c r="O4" s="9"/>
      <c r="P4" s="10"/>
    </row>
    <row r="5" spans="2:16" ht="41.25" customHeight="1" x14ac:dyDescent="0.3">
      <c r="B5" s="5"/>
      <c r="C5" s="6"/>
      <c r="D5" s="6"/>
      <c r="E5" s="12" t="s">
        <v>2</v>
      </c>
      <c r="F5" s="13" t="s">
        <v>3</v>
      </c>
      <c r="G5" s="13"/>
      <c r="H5" s="13"/>
      <c r="I5" s="13"/>
      <c r="J5" s="13"/>
      <c r="K5" s="13"/>
      <c r="L5" s="13"/>
      <c r="M5" s="13"/>
      <c r="N5" s="14"/>
      <c r="O5" s="14"/>
      <c r="P5" s="10"/>
    </row>
    <row r="6" spans="2:16" ht="18" customHeight="1" thickBot="1" x14ac:dyDescent="0.35">
      <c r="B6" s="5"/>
      <c r="C6" s="6"/>
      <c r="D6" s="6"/>
      <c r="E6" s="15"/>
      <c r="F6" s="14"/>
      <c r="G6" s="14"/>
      <c r="H6" s="14"/>
      <c r="I6" s="14"/>
      <c r="J6" s="14"/>
      <c r="K6" s="14"/>
      <c r="L6" s="14"/>
      <c r="M6" s="6"/>
      <c r="N6" s="6"/>
      <c r="O6" s="6"/>
      <c r="P6" s="10"/>
    </row>
    <row r="7" spans="2:16" ht="93" customHeight="1" thickBot="1" x14ac:dyDescent="0.25">
      <c r="B7" s="5"/>
      <c r="C7" s="6"/>
      <c r="D7" s="6"/>
      <c r="E7" s="6"/>
      <c r="F7" s="6"/>
      <c r="G7" s="6"/>
      <c r="H7" s="6"/>
      <c r="I7" s="16" t="s">
        <v>4</v>
      </c>
      <c r="J7" s="17"/>
      <c r="K7" s="18"/>
      <c r="L7" s="6"/>
      <c r="M7" s="19">
        <f>+AVERAGE(G25,G27,G29,G31,G33)</f>
        <v>0.91509103641456591</v>
      </c>
      <c r="N7" s="20"/>
      <c r="O7" s="20"/>
      <c r="P7" s="10"/>
    </row>
    <row r="8" spans="2:16" ht="18" customHeight="1" x14ac:dyDescent="0.25">
      <c r="B8" s="5"/>
      <c r="C8" s="6"/>
      <c r="D8" s="6"/>
      <c r="E8" s="6"/>
      <c r="F8" s="6"/>
      <c r="G8" s="6"/>
      <c r="H8" s="6"/>
      <c r="I8" s="6"/>
      <c r="J8" s="6"/>
      <c r="K8" s="6"/>
      <c r="L8" s="6"/>
      <c r="M8" s="21"/>
      <c r="N8" s="21"/>
      <c r="O8" s="21"/>
      <c r="P8" s="10"/>
    </row>
    <row r="9" spans="2:16" ht="18" customHeight="1" x14ac:dyDescent="0.2">
      <c r="B9" s="5"/>
      <c r="C9" s="6"/>
      <c r="D9" s="6"/>
      <c r="E9" s="6"/>
      <c r="F9" s="6"/>
      <c r="G9" s="6"/>
      <c r="H9" s="6"/>
      <c r="I9" s="6"/>
      <c r="J9" s="6"/>
      <c r="K9" s="6"/>
      <c r="L9" s="6"/>
      <c r="M9" s="6"/>
      <c r="N9" s="6"/>
      <c r="O9" s="6"/>
      <c r="P9" s="10"/>
    </row>
    <row r="10" spans="2:16" x14ac:dyDescent="0.2">
      <c r="B10" s="5"/>
      <c r="C10" s="6"/>
      <c r="D10" s="6"/>
      <c r="E10" s="6"/>
      <c r="F10" s="6"/>
      <c r="G10" s="6"/>
      <c r="H10" s="6"/>
      <c r="I10" s="6"/>
      <c r="J10" s="6"/>
      <c r="K10" s="6"/>
      <c r="L10" s="6"/>
      <c r="M10" s="6"/>
      <c r="N10" s="6"/>
      <c r="O10" s="6"/>
      <c r="P10" s="10"/>
    </row>
    <row r="11" spans="2:16" x14ac:dyDescent="0.2">
      <c r="B11" s="5"/>
      <c r="C11" s="6"/>
      <c r="D11" s="6"/>
      <c r="E11" s="6"/>
      <c r="F11" s="6"/>
      <c r="G11" s="6"/>
      <c r="H11" s="6"/>
      <c r="I11" s="6"/>
      <c r="J11" s="6"/>
      <c r="K11" s="6"/>
      <c r="L11" s="6"/>
      <c r="M11" s="6"/>
      <c r="N11" s="6"/>
      <c r="O11" s="6"/>
      <c r="P11" s="10"/>
    </row>
    <row r="12" spans="2:16" x14ac:dyDescent="0.2">
      <c r="B12" s="5"/>
      <c r="C12" s="6"/>
      <c r="D12" s="6"/>
      <c r="E12" s="6"/>
      <c r="F12" s="6"/>
      <c r="G12" s="6"/>
      <c r="H12" s="6"/>
      <c r="I12" s="6"/>
      <c r="J12" s="6"/>
      <c r="K12" s="6"/>
      <c r="L12" s="6"/>
      <c r="M12" s="6"/>
      <c r="N12" s="6"/>
      <c r="O12" s="6"/>
      <c r="P12" s="10"/>
    </row>
    <row r="13" spans="2:16" x14ac:dyDescent="0.2">
      <c r="B13" s="5"/>
      <c r="C13" s="6"/>
      <c r="D13" s="6"/>
      <c r="E13" s="6"/>
      <c r="F13" s="6"/>
      <c r="G13" s="6"/>
      <c r="H13" s="6"/>
      <c r="I13" s="6"/>
      <c r="J13" s="6"/>
      <c r="K13" s="6"/>
      <c r="L13" s="6"/>
      <c r="M13" s="6"/>
      <c r="N13" s="6"/>
      <c r="O13" s="6"/>
      <c r="P13" s="10"/>
    </row>
    <row r="14" spans="2:16" x14ac:dyDescent="0.2">
      <c r="B14" s="5"/>
      <c r="C14" s="6"/>
      <c r="D14" s="6"/>
      <c r="E14" s="6"/>
      <c r="F14" s="6"/>
      <c r="G14" s="6"/>
      <c r="H14" s="6"/>
      <c r="I14" s="6"/>
      <c r="J14" s="6"/>
      <c r="K14" s="6"/>
      <c r="L14" s="6"/>
      <c r="M14" s="6"/>
      <c r="N14" s="6"/>
      <c r="O14" s="6"/>
      <c r="P14" s="10"/>
    </row>
    <row r="15" spans="2:16" x14ac:dyDescent="0.2">
      <c r="B15" s="5"/>
      <c r="C15" s="6"/>
      <c r="D15" s="6"/>
      <c r="E15" s="6"/>
      <c r="F15" s="6"/>
      <c r="G15" s="6"/>
      <c r="H15" s="6"/>
      <c r="I15" s="6"/>
      <c r="J15" s="6"/>
      <c r="K15" s="6"/>
      <c r="L15" s="6"/>
      <c r="M15" s="6"/>
      <c r="N15" s="6"/>
      <c r="O15" s="6"/>
      <c r="P15" s="10"/>
    </row>
    <row r="16" spans="2:16" ht="13.5" thickBot="1" x14ac:dyDescent="0.25">
      <c r="B16" s="5"/>
      <c r="C16" s="6"/>
      <c r="D16" s="6"/>
      <c r="E16" s="6"/>
      <c r="F16" s="6"/>
      <c r="G16" s="6"/>
      <c r="H16" s="6"/>
      <c r="I16" s="6"/>
      <c r="J16" s="6"/>
      <c r="K16" s="6"/>
      <c r="L16" s="6"/>
      <c r="M16" s="6"/>
      <c r="N16" s="6"/>
      <c r="O16" s="6"/>
      <c r="P16" s="10"/>
    </row>
    <row r="17" spans="2:22" ht="39" customHeight="1" thickBot="1" x14ac:dyDescent="0.25">
      <c r="B17" s="5"/>
      <c r="C17" s="22" t="s">
        <v>5</v>
      </c>
      <c r="D17" s="23"/>
      <c r="E17" s="23"/>
      <c r="F17" s="23"/>
      <c r="G17" s="23"/>
      <c r="H17" s="23"/>
      <c r="I17" s="23"/>
      <c r="J17" s="23"/>
      <c r="K17" s="23"/>
      <c r="L17" s="23"/>
      <c r="M17" s="24"/>
      <c r="N17" s="25"/>
      <c r="O17" s="25"/>
      <c r="P17" s="10"/>
    </row>
    <row r="18" spans="2:22" ht="15.75" customHeight="1" x14ac:dyDescent="0.2">
      <c r="B18" s="5"/>
      <c r="C18" s="26"/>
      <c r="D18" s="26"/>
      <c r="E18" s="26"/>
      <c r="F18" s="26"/>
      <c r="G18" s="26"/>
      <c r="H18" s="26"/>
      <c r="I18" s="26"/>
      <c r="J18" s="26"/>
      <c r="K18" s="26"/>
      <c r="L18" s="26"/>
      <c r="M18" s="26"/>
      <c r="N18" s="26"/>
      <c r="O18" s="26"/>
      <c r="P18" s="10"/>
    </row>
    <row r="19" spans="2:22" ht="156.75" customHeight="1" x14ac:dyDescent="0.2">
      <c r="B19" s="5"/>
      <c r="C19" s="27" t="s">
        <v>6</v>
      </c>
      <c r="D19" s="28"/>
      <c r="E19" s="29" t="s">
        <v>7</v>
      </c>
      <c r="F19" s="30" t="s">
        <v>8</v>
      </c>
      <c r="G19" s="31"/>
      <c r="H19" s="31"/>
      <c r="I19" s="31"/>
      <c r="J19" s="31"/>
      <c r="K19" s="31"/>
      <c r="L19" s="31"/>
      <c r="M19" s="32"/>
      <c r="N19" s="33"/>
      <c r="O19" s="33"/>
      <c r="P19" s="10"/>
    </row>
    <row r="20" spans="2:22" ht="120.75" customHeight="1" x14ac:dyDescent="0.2">
      <c r="B20" s="5"/>
      <c r="C20" s="27" t="s">
        <v>9</v>
      </c>
      <c r="D20" s="28"/>
      <c r="E20" s="29" t="s">
        <v>10</v>
      </c>
      <c r="F20" s="34" t="s">
        <v>11</v>
      </c>
      <c r="G20" s="35"/>
      <c r="H20" s="35"/>
      <c r="I20" s="35"/>
      <c r="J20" s="35"/>
      <c r="K20" s="35"/>
      <c r="L20" s="35"/>
      <c r="M20" s="36"/>
      <c r="N20" s="33"/>
      <c r="O20" s="33"/>
      <c r="P20" s="10"/>
    </row>
    <row r="21" spans="2:22" ht="186.75" customHeight="1" x14ac:dyDescent="0.2">
      <c r="B21" s="5"/>
      <c r="C21" s="37" t="s">
        <v>12</v>
      </c>
      <c r="D21" s="38"/>
      <c r="E21" s="29" t="s">
        <v>10</v>
      </c>
      <c r="F21" s="34" t="s">
        <v>13</v>
      </c>
      <c r="G21" s="35"/>
      <c r="H21" s="35"/>
      <c r="I21" s="35"/>
      <c r="J21" s="35"/>
      <c r="K21" s="35"/>
      <c r="L21" s="35"/>
      <c r="M21" s="36"/>
      <c r="N21" s="33"/>
      <c r="O21" s="33"/>
      <c r="P21" s="10"/>
    </row>
    <row r="22" spans="2:22" ht="13.5" thickBot="1" x14ac:dyDescent="0.25">
      <c r="B22" s="5"/>
      <c r="C22" s="6"/>
      <c r="D22" s="6"/>
      <c r="E22" s="6"/>
      <c r="F22" s="6"/>
      <c r="G22" s="39"/>
      <c r="H22" s="6"/>
      <c r="I22" s="6"/>
      <c r="J22" s="6"/>
      <c r="K22" s="6"/>
      <c r="L22" s="6"/>
      <c r="M22" s="6"/>
      <c r="N22" s="6"/>
      <c r="O22" s="6"/>
      <c r="P22" s="10"/>
    </row>
    <row r="23" spans="2:22" ht="102.75" customHeight="1" thickBot="1" x14ac:dyDescent="0.25">
      <c r="B23" s="5"/>
      <c r="C23" s="40" t="s">
        <v>14</v>
      </c>
      <c r="D23" s="41"/>
      <c r="E23" s="42" t="s">
        <v>15</v>
      </c>
      <c r="F23" s="41"/>
      <c r="G23" s="43" t="s">
        <v>16</v>
      </c>
      <c r="H23" s="41"/>
      <c r="I23" s="44" t="s">
        <v>17</v>
      </c>
      <c r="J23" s="45"/>
      <c r="K23" s="46" t="s">
        <v>18</v>
      </c>
      <c r="L23" s="45"/>
      <c r="M23" s="47" t="s">
        <v>19</v>
      </c>
      <c r="N23" s="45"/>
      <c r="O23" s="48" t="s">
        <v>20</v>
      </c>
      <c r="P23" s="10"/>
      <c r="Q23" s="49"/>
    </row>
    <row r="24" spans="2:22" ht="6.75" customHeight="1" x14ac:dyDescent="0.35">
      <c r="B24" s="5"/>
      <c r="C24" s="50"/>
      <c r="D24" s="51"/>
      <c r="E24" s="51"/>
      <c r="F24" s="51"/>
      <c r="G24" s="51"/>
      <c r="H24" s="51"/>
      <c r="I24" s="52"/>
      <c r="J24" s="51"/>
      <c r="K24" s="52"/>
      <c r="L24" s="51"/>
      <c r="M24" s="51"/>
      <c r="N24" s="51"/>
      <c r="O24" s="51"/>
      <c r="P24" s="10"/>
    </row>
    <row r="25" spans="2:22" ht="409.6" customHeight="1" x14ac:dyDescent="0.2">
      <c r="B25" s="5"/>
      <c r="C25" s="53" t="s">
        <v>21</v>
      </c>
      <c r="D25" s="54"/>
      <c r="E25" s="55" t="str">
        <f>+IF([1]Hoja1!$N$2&gt;=0.5,"Si","No")</f>
        <v>Si</v>
      </c>
      <c r="F25" s="56"/>
      <c r="G25" s="57">
        <f>+[1]Hoja1!N2</f>
        <v>0.9375</v>
      </c>
      <c r="H25" s="56"/>
      <c r="I25" s="61" t="s">
        <v>31</v>
      </c>
      <c r="J25" s="58"/>
      <c r="K25" s="59">
        <v>0.85</v>
      </c>
      <c r="L25" s="60"/>
      <c r="M25" s="61" t="s">
        <v>22</v>
      </c>
      <c r="N25" s="62"/>
      <c r="O25" s="63">
        <f>G25-K25</f>
        <v>8.7500000000000022E-2</v>
      </c>
      <c r="P25" s="64"/>
      <c r="Q25" s="65"/>
      <c r="R25" s="65"/>
      <c r="S25" s="65"/>
      <c r="T25" s="65"/>
      <c r="U25" s="65"/>
      <c r="V25" s="65"/>
    </row>
    <row r="26" spans="2:22" ht="6.75" customHeight="1" x14ac:dyDescent="0.35">
      <c r="B26" s="5"/>
      <c r="C26" s="50"/>
      <c r="D26" s="66"/>
      <c r="E26" s="67"/>
      <c r="F26" s="51"/>
      <c r="G26" s="68"/>
      <c r="H26" s="51"/>
      <c r="I26" s="83"/>
      <c r="J26" s="51"/>
      <c r="K26" s="52"/>
      <c r="L26" s="51"/>
      <c r="M26" s="69"/>
      <c r="N26" s="69"/>
      <c r="O26" s="70"/>
      <c r="P26" s="10"/>
    </row>
    <row r="27" spans="2:22" ht="392.25" customHeight="1" x14ac:dyDescent="0.2">
      <c r="B27" s="5"/>
      <c r="C27" s="71" t="s">
        <v>23</v>
      </c>
      <c r="D27" s="54"/>
      <c r="E27" s="55" t="str">
        <f>+IF([1]Hoja1!$N$26&gt;=0.5,"Si","No")</f>
        <v>Si</v>
      </c>
      <c r="F27" s="51"/>
      <c r="G27" s="57">
        <f>+[1]Hoja1!N26</f>
        <v>0.91176470588235292</v>
      </c>
      <c r="H27" s="51"/>
      <c r="I27" s="61" t="s">
        <v>32</v>
      </c>
      <c r="J27" s="51"/>
      <c r="K27" s="59">
        <v>0.91</v>
      </c>
      <c r="L27" s="72"/>
      <c r="M27" s="61" t="s">
        <v>24</v>
      </c>
      <c r="N27" s="62"/>
      <c r="O27" s="63">
        <f>G27-K27</f>
        <v>1.7647058823528905E-3</v>
      </c>
      <c r="P27" s="10"/>
    </row>
    <row r="28" spans="2:22" ht="6.75" customHeight="1" x14ac:dyDescent="0.35">
      <c r="B28" s="5"/>
      <c r="C28" s="50"/>
      <c r="D28" s="66"/>
      <c r="E28" s="67"/>
      <c r="F28" s="51"/>
      <c r="G28" s="68"/>
      <c r="H28" s="51"/>
      <c r="I28" s="83"/>
      <c r="J28" s="51"/>
      <c r="K28" s="52"/>
      <c r="L28" s="51"/>
      <c r="M28" s="69"/>
      <c r="N28" s="69"/>
      <c r="O28" s="70"/>
      <c r="P28" s="10"/>
    </row>
    <row r="29" spans="2:22" ht="357" customHeight="1" x14ac:dyDescent="0.2">
      <c r="B29" s="5"/>
      <c r="C29" s="73" t="s">
        <v>25</v>
      </c>
      <c r="D29" s="54"/>
      <c r="E29" s="55" t="str">
        <f>+IF([1]Hoja1!$N$43&gt;=0.5,"Si","No")</f>
        <v>Si</v>
      </c>
      <c r="F29" s="51"/>
      <c r="G29" s="57">
        <f>+[1]Hoja1!N43</f>
        <v>0.83333333333333337</v>
      </c>
      <c r="H29" s="51"/>
      <c r="I29" s="61" t="s">
        <v>33</v>
      </c>
      <c r="J29" s="51"/>
      <c r="K29" s="59">
        <v>0.83333333333333337</v>
      </c>
      <c r="L29" s="72"/>
      <c r="M29" s="61" t="s">
        <v>26</v>
      </c>
      <c r="N29" s="62"/>
      <c r="O29" s="63">
        <f>G29-K29</f>
        <v>0</v>
      </c>
      <c r="P29" s="10"/>
    </row>
    <row r="30" spans="2:22" ht="6.75" customHeight="1" x14ac:dyDescent="0.35">
      <c r="B30" s="5"/>
      <c r="C30" s="50"/>
      <c r="D30" s="66"/>
      <c r="E30" s="67"/>
      <c r="F30" s="51"/>
      <c r="G30" s="68"/>
      <c r="H30" s="51"/>
      <c r="I30" s="83"/>
      <c r="J30" s="51"/>
      <c r="K30" s="52"/>
      <c r="L30" s="51"/>
      <c r="M30" s="69"/>
      <c r="N30" s="69"/>
      <c r="O30" s="70"/>
      <c r="P30" s="10"/>
    </row>
    <row r="31" spans="2:22" ht="409.5" customHeight="1" x14ac:dyDescent="0.2">
      <c r="B31" s="5"/>
      <c r="C31" s="74" t="s">
        <v>27</v>
      </c>
      <c r="D31" s="54"/>
      <c r="E31" s="55" t="str">
        <f>+IF([1]Hoja1!$N$55&gt;=0.5,"Si","No")</f>
        <v>Si</v>
      </c>
      <c r="F31" s="51"/>
      <c r="G31" s="57">
        <f>+[1]Hoja1!N55</f>
        <v>0.9285714285714286</v>
      </c>
      <c r="H31" s="51"/>
      <c r="I31" s="61" t="s">
        <v>34</v>
      </c>
      <c r="J31" s="51"/>
      <c r="K31" s="59">
        <v>0.9285714285714286</v>
      </c>
      <c r="L31" s="72"/>
      <c r="M31" s="61" t="s">
        <v>28</v>
      </c>
      <c r="N31" s="62"/>
      <c r="O31" s="63">
        <f>G31-K31</f>
        <v>0</v>
      </c>
      <c r="P31" s="10"/>
    </row>
    <row r="32" spans="2:22" ht="6.75" customHeight="1" x14ac:dyDescent="0.35">
      <c r="B32" s="5"/>
      <c r="C32" s="50"/>
      <c r="D32" s="66"/>
      <c r="E32" s="67"/>
      <c r="F32" s="51"/>
      <c r="G32" s="68"/>
      <c r="H32" s="51"/>
      <c r="I32" s="83"/>
      <c r="J32" s="51"/>
      <c r="K32" s="52"/>
      <c r="L32" s="51"/>
      <c r="M32" s="69"/>
      <c r="N32" s="69"/>
      <c r="O32" s="70"/>
      <c r="P32" s="10"/>
    </row>
    <row r="33" spans="2:16" ht="409.5" customHeight="1" x14ac:dyDescent="0.2">
      <c r="B33" s="5"/>
      <c r="C33" s="75" t="s">
        <v>29</v>
      </c>
      <c r="D33" s="54"/>
      <c r="E33" s="55" t="str">
        <f>+IF([1]Hoja1!$N$69&gt;=0.5,"Si","No")</f>
        <v>Si</v>
      </c>
      <c r="F33" s="51"/>
      <c r="G33" s="57">
        <f>+[1]Hoja1!N69</f>
        <v>0.9642857142857143</v>
      </c>
      <c r="H33" s="51"/>
      <c r="I33" s="61" t="s">
        <v>35</v>
      </c>
      <c r="J33" s="51"/>
      <c r="K33" s="59">
        <v>0.96</v>
      </c>
      <c r="L33" s="72"/>
      <c r="M33" s="61" t="s">
        <v>30</v>
      </c>
      <c r="N33" s="62"/>
      <c r="O33" s="63">
        <f>G33-K33</f>
        <v>4.2857142857143371E-3</v>
      </c>
      <c r="P33" s="10"/>
    </row>
    <row r="34" spans="2:16" ht="15.75" x14ac:dyDescent="0.2">
      <c r="B34" s="5"/>
      <c r="C34" s="76"/>
      <c r="D34" s="76"/>
      <c r="E34" s="26"/>
      <c r="F34" s="6"/>
      <c r="G34" s="6"/>
      <c r="H34" s="6"/>
      <c r="I34" s="6"/>
      <c r="J34" s="6"/>
      <c r="K34" s="6"/>
      <c r="L34" s="6"/>
      <c r="M34" s="77"/>
      <c r="N34" s="77"/>
      <c r="O34" s="77"/>
      <c r="P34" s="10"/>
    </row>
    <row r="35" spans="2:16" ht="15.75" x14ac:dyDescent="0.2">
      <c r="B35" s="5"/>
      <c r="C35" s="78"/>
      <c r="D35" s="76"/>
      <c r="E35" s="26"/>
      <c r="F35" s="6"/>
      <c r="G35" s="6"/>
      <c r="H35" s="6"/>
      <c r="I35" s="6"/>
      <c r="J35" s="6"/>
      <c r="K35" s="6"/>
      <c r="L35" s="6"/>
      <c r="M35" s="77"/>
      <c r="N35" s="77"/>
      <c r="O35" s="77"/>
      <c r="P35" s="10"/>
    </row>
    <row r="36" spans="2:16" x14ac:dyDescent="0.2">
      <c r="B36" s="5"/>
      <c r="C36" s="79"/>
      <c r="D36" s="6"/>
      <c r="E36" s="6"/>
      <c r="F36" s="6"/>
      <c r="G36" s="6"/>
      <c r="H36" s="6"/>
      <c r="I36" s="6"/>
      <c r="J36" s="6"/>
      <c r="K36" s="6"/>
      <c r="L36" s="6"/>
      <c r="M36" s="6"/>
      <c r="N36" s="6"/>
      <c r="O36" s="6"/>
      <c r="P36" s="10"/>
    </row>
    <row r="37" spans="2:16" ht="13.5" thickBot="1" x14ac:dyDescent="0.25">
      <c r="B37" s="80"/>
      <c r="C37" s="81"/>
      <c r="D37" s="81"/>
      <c r="E37" s="81"/>
      <c r="F37" s="81"/>
      <c r="G37" s="81"/>
      <c r="H37" s="81"/>
      <c r="I37" s="81"/>
      <c r="J37" s="81"/>
      <c r="K37" s="81"/>
      <c r="L37" s="81"/>
      <c r="M37" s="81"/>
      <c r="N37" s="81"/>
      <c r="O37" s="81"/>
      <c r="P37" s="82"/>
    </row>
    <row r="38" spans="2:16" ht="13.5" thickTop="1" x14ac:dyDescent="0.2"/>
  </sheetData>
  <sheetProtection password="D72A" sheet="1" objects="1" scenarios="1" formatCells="0" formatColumns="0" formatRows="0"/>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pageSetup scale="26" orientation="portrait" verticalDpi="300"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6EF73417-1A57-4759-8D1F-6B45BFA06C78}">
            <xm:f>0</xm:f>
            <xm:f>'\Users\usuario\OneDrive - Universidad Industrial de Santander\Escritorio\[Inf. Consolidado I Sem 2022.xlsx]Analisis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D49A8D27-7DBC-49C7-A7A2-8737E6219BA8}">
            <xm:f>0</xm:f>
            <xm:f>'\Users\usuario\OneDrive - Universidad Industrial de Santander\Escritorio\[Inf. Consolidado I Sem 2022.xlsx]Analisis de Resultados'!#REF!</xm:f>
            <x14:dxf>
              <fill>
                <patternFill>
                  <bgColor rgb="FFFF0000"/>
                </patternFill>
              </fill>
            </x14:dxf>
          </x14:cfRule>
          <xm:sqref>K25</xm:sqref>
        </x14:conditionalFormatting>
        <x14:conditionalFormatting xmlns:xm="http://schemas.microsoft.com/office/excel/2006/main">
          <x14:cfRule type="cellIs" priority="16" operator="between" id="{244063D4-F2D6-4193-86AB-EC1C92078877}">
            <xm:f>0</xm:f>
            <xm:f>'\Users\usuario\OneDrive - Universidad Industrial de Santander\Escritorio\[Inf. Consolidado I Sem 2022.xlsx]Analisis de Resultados'!#REF!</xm:f>
            <x14:dxf>
              <fill>
                <patternFill>
                  <bgColor rgb="FFFF0000"/>
                </patternFill>
              </fill>
            </x14:dxf>
          </x14:cfRule>
          <xm:sqref>K27</xm:sqref>
        </x14:conditionalFormatting>
        <x14:conditionalFormatting xmlns:xm="http://schemas.microsoft.com/office/excel/2006/main">
          <x14:cfRule type="cellIs" priority="12" operator="between" id="{2E437E13-F125-42F2-BA0B-13C6517D9C71}">
            <xm:f>0</xm:f>
            <xm:f>'\Users\usuario\OneDrive - Universidad Industrial de Santander\Escritorio\[Inf. Consolidado I Sem 2022.xlsx]Analisis de Resultados'!#REF!</xm:f>
            <x14:dxf>
              <fill>
                <patternFill>
                  <bgColor rgb="FFFF0000"/>
                </patternFill>
              </fill>
            </x14:dxf>
          </x14:cfRule>
          <xm:sqref>K29</xm:sqref>
        </x14:conditionalFormatting>
        <x14:conditionalFormatting xmlns:xm="http://schemas.microsoft.com/office/excel/2006/main">
          <x14:cfRule type="cellIs" priority="8" operator="between" id="{869EC371-DE18-4480-8AED-7FD41E7DFD64}">
            <xm:f>0</xm:f>
            <xm:f>'\Users\usuario\OneDrive - Universidad Industrial de Santander\Escritorio\[Inf. Consolidado I Sem 2022.xlsx]Analisis de Resultados'!#REF!</xm:f>
            <x14:dxf>
              <fill>
                <patternFill>
                  <bgColor rgb="FFFF0000"/>
                </patternFill>
              </fill>
            </x14:dxf>
          </x14:cfRule>
          <xm:sqref>K31</xm:sqref>
        </x14:conditionalFormatting>
        <x14:conditionalFormatting xmlns:xm="http://schemas.microsoft.com/office/excel/2006/main">
          <x14:cfRule type="cellIs" priority="4" operator="between" id="{35D664EE-BE3C-4ECA-B2E9-FF5B5913B53F}">
            <xm:f>0</xm:f>
            <xm:f>'\Users\usuario\OneDrive - Universidad Industrial de Santander\Escritorio\[Inf. Consolidado I Sem 2022.xlsx]Analisis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Conclusiones</vt:lpstr>
      <vt:lpstr>Conclusiones!Área_de_impresión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2022-07-29T22:05:16Z</dcterms:created>
  <dcterms:modified xsi:type="dcterms:W3CDTF">2022-07-29T22:07:48Z</dcterms:modified>
</cp:coreProperties>
</file>