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defaultThemeVersion="124226"/>
  <mc:AlternateContent xmlns:mc="http://schemas.openxmlformats.org/markup-compatibility/2006">
    <mc:Choice Requires="x15">
      <x15ac:absPath xmlns:x15ac="http://schemas.microsoft.com/office/spreadsheetml/2010/11/ac" url="https://mailuis-my.sharepoint.com/personal/smleguiz_uis_edu_co/Documents/Programa de Gestion/2022/PAG 2023/1. Difusión/"/>
    </mc:Choice>
  </mc:AlternateContent>
  <xr:revisionPtr revIDLastSave="106" documentId="13_ncr:1_{8038B52F-5DF1-42E5-9A0A-40410920538D}" xr6:coauthVersionLast="47" xr6:coauthVersionMax="47" xr10:uidLastSave="{25A34EBE-2670-4D1C-9367-189DF8B99F69}"/>
  <bookViews>
    <workbookView xWindow="-120" yWindow="-120" windowWidth="29040" windowHeight="15840" tabRatio="852" firstSheet="2" activeTab="2" xr2:uid="{00000000-000D-0000-FFFF-FFFF00000000}"/>
  </bookViews>
  <sheets>
    <sheet name="ESTRUCTURA" sheetId="5" state="hidden" r:id="rId1"/>
    <sheet name="Hoja2" sheetId="28" state="hidden" r:id="rId2"/>
    <sheet name="Contenido" sheetId="43" r:id="rId3"/>
    <sheet name="PDI2019-2030" sheetId="42" r:id="rId4"/>
    <sheet name="IdeasProy" sheetId="40" r:id="rId5"/>
    <sheet name="Proyecto General" sheetId="36" r:id="rId6"/>
    <sheet name="Registro Calif" sheetId="32" state="hidden" r:id="rId7"/>
    <sheet name="Prop. Intención" sheetId="19" r:id="rId8"/>
    <sheet name="Creación prog" sheetId="29" r:id="rId9"/>
    <sheet name="Reforma curric" sheetId="30" r:id="rId10"/>
    <sheet name="Autoev Acredita" sheetId="31" r:id="rId11"/>
    <sheet name="CTAS (2)" sheetId="9" state="hidden" r:id="rId12"/>
    <sheet name="Crea Diplomado" sheetId="33" r:id="rId13"/>
    <sheet name="SEAescuelas" sheetId="34" r:id="rId14"/>
    <sheet name="Eventos" sheetId="35" r:id="rId15"/>
    <sheet name="EjemPonderación" sheetId="41" r:id="rId16"/>
  </sheets>
  <externalReferences>
    <externalReference r:id="rId17"/>
    <externalReference r:id="rId18"/>
    <externalReference r:id="rId19"/>
    <externalReference r:id="rId20"/>
  </externalReferences>
  <definedNames>
    <definedName name="_xlnm._FilterDatabase" localSheetId="11" hidden="1">'CTAS (2)'!$A$2:$I$485</definedName>
    <definedName name="ACADEMICA" localSheetId="15">#REF!</definedName>
    <definedName name="ACADEMICA">#REF!</definedName>
    <definedName name="_xlnm.Print_Area" localSheetId="10">'Autoev Acredita'!$A$1:$H$44</definedName>
    <definedName name="_xlnm.Print_Area" localSheetId="12">'Crea Diplomado'!$A$1:$H$37</definedName>
    <definedName name="_xlnm.Print_Area" localSheetId="8">'Creación prog'!$A$1:$H$39</definedName>
    <definedName name="_xlnm.Print_Area" localSheetId="14">Eventos!$A$1:$H$38</definedName>
    <definedName name="_xlnm.Print_Area" localSheetId="3">'PDI2019-2030'!$B$1:$H$44</definedName>
    <definedName name="_xlnm.Print_Area" localSheetId="7">'Prop. Intención'!$A$1:$H$38</definedName>
    <definedName name="_xlnm.Print_Area" localSheetId="5">'Proyecto General'!$A$1:$H$40</definedName>
    <definedName name="_xlnm.Print_Area" localSheetId="9">'Reforma curric'!$A$1:$H$40</definedName>
    <definedName name="_xlnm.Print_Area" localSheetId="6">'Registro Calif'!$A$1:$H$37</definedName>
    <definedName name="_xlnm.Print_Area" localSheetId="13">SEAescuelas!$A$1:$H$37</definedName>
    <definedName name="Bienestar_de_la_comunidad">Hoja2!$N$5:$N$9</definedName>
    <definedName name="Calidad_y_pertinencia_de_programas">Hoja2!$I$5:$I$9</definedName>
    <definedName name="codigoa" localSheetId="10">#REF!</definedName>
    <definedName name="codigoa" localSheetId="12">#REF!</definedName>
    <definedName name="codigoa" localSheetId="8">#REF!</definedName>
    <definedName name="codigoa" localSheetId="11">#REF!</definedName>
    <definedName name="codigoa" localSheetId="15">#REF!</definedName>
    <definedName name="codigoa" localSheetId="0">[1]Hoja3!$E$1:$E$71</definedName>
    <definedName name="codigoa" localSheetId="14">#REF!</definedName>
    <definedName name="codigoa" localSheetId="7">#REF!</definedName>
    <definedName name="codigoa" localSheetId="5">#REF!</definedName>
    <definedName name="codigoa" localSheetId="9">#REF!</definedName>
    <definedName name="codigoa" localSheetId="6">#REF!</definedName>
    <definedName name="codigoa" localSheetId="13">#REF!</definedName>
    <definedName name="codigoa">#REF!</definedName>
    <definedName name="codigob" localSheetId="10">#REF!</definedName>
    <definedName name="codigob" localSheetId="12">#REF!</definedName>
    <definedName name="codigob" localSheetId="8">#REF!</definedName>
    <definedName name="codigob" localSheetId="11">#REF!</definedName>
    <definedName name="codigob" localSheetId="15">#REF!</definedName>
    <definedName name="codigob" localSheetId="0">'[1]lista de correos'!$A$2:$A$81</definedName>
    <definedName name="codigob" localSheetId="14">#REF!</definedName>
    <definedName name="codigob" localSheetId="7">#REF!</definedName>
    <definedName name="codigob" localSheetId="5">#REF!</definedName>
    <definedName name="codigob" localSheetId="9">#REF!</definedName>
    <definedName name="codigob" localSheetId="6">#REF!</definedName>
    <definedName name="codigob" localSheetId="13">#REF!</definedName>
    <definedName name="codigob">#REF!</definedName>
    <definedName name="Cohesión_social_y_construcción_de_comunidad">Hoja2!$C$5:$C$7</definedName>
    <definedName name="Culturas_UIS">Hoja2!$M$5:$M$9</definedName>
    <definedName name="Democratización_del_conocimiento_para_la_transformación_social_y_el_logro_del_buen_vivir">Hoja2!$E$5:$E$7</definedName>
    <definedName name="Desarrollo_profesoral">Hoja2!$J$5:$J$9</definedName>
    <definedName name="dimension" localSheetId="10">[2]ESTRUCTURA!$A$4:$A$8</definedName>
    <definedName name="dimension" localSheetId="12">[2]ESTRUCTURA!$A$4:$A$8</definedName>
    <definedName name="dimension" localSheetId="8">[2]ESTRUCTURA!$A$4:$A$8</definedName>
    <definedName name="dimension" localSheetId="14">[2]ESTRUCTURA!$A$4:$A$8</definedName>
    <definedName name="dimension" localSheetId="7">[2]ESTRUCTURA!$A$4:$A$8</definedName>
    <definedName name="dimension" localSheetId="5">[2]ESTRUCTURA!$A$4:$A$8</definedName>
    <definedName name="dimension" localSheetId="9">[2]ESTRUCTURA!$A$4:$A$8</definedName>
    <definedName name="dimension" localSheetId="6">[2]ESTRUCTURA!$A$4:$A$8</definedName>
    <definedName name="dimension" localSheetId="13">[2]ESTRUCTURA!$A$4:$A$8</definedName>
    <definedName name="dimension">ESTRUCTURA!$A$3:$A$6</definedName>
    <definedName name="Diseño_de_soluciones_compartidas_para_atender_prioridades_nacionales_y_retos_globales">Hoja2!$D$5:$D$7</definedName>
    <definedName name="egr">'[3]CTAS (2)'!$D$2:$D$410</definedName>
    <definedName name="Egresados">Hoja2!$Q$5:$Q$9</definedName>
    <definedName name="EGRESO" localSheetId="11">'CTAS (2)'!$D$2:$D$132</definedName>
    <definedName name="EGRESO" localSheetId="15">[4]CTAS!$D$2:$D$338</definedName>
    <definedName name="EGRESO">#REF!</definedName>
    <definedName name="EGRESOS" localSheetId="11">'CTAS (2)'!$D$2:$D$146</definedName>
    <definedName name="EGRESOS" localSheetId="15">#REF!</definedName>
    <definedName name="EGRESOS">#REF!</definedName>
    <definedName name="Emprendimiento">Hoja2!$S$5:$S$9</definedName>
    <definedName name="Etiqueta" localSheetId="10">#REF!</definedName>
    <definedName name="Etiqueta" localSheetId="12">#REF!</definedName>
    <definedName name="Etiqueta" localSheetId="8">#REF!</definedName>
    <definedName name="Etiqueta" localSheetId="11">#REF!</definedName>
    <definedName name="Etiqueta" localSheetId="15">#REF!</definedName>
    <definedName name="Etiqueta" localSheetId="0">[1]Hoja3!$N$1:$N$36</definedName>
    <definedName name="Etiqueta" localSheetId="14">#REF!</definedName>
    <definedName name="Etiqueta" localSheetId="7">#REF!</definedName>
    <definedName name="Etiqueta" localSheetId="5">#REF!</definedName>
    <definedName name="Etiqueta" localSheetId="9">#REF!</definedName>
    <definedName name="Etiqueta" localSheetId="6">#REF!</definedName>
    <definedName name="Etiqueta" localSheetId="13">#REF!</definedName>
    <definedName name="Etiqueta">#REF!</definedName>
    <definedName name="Extensión_para_la_vinculación__empresa__estado_y_sociedad">Hoja2!$R$5:$R$9</definedName>
    <definedName name="fodos" localSheetId="10">#REF!</definedName>
    <definedName name="fodos" localSheetId="12">#REF!</definedName>
    <definedName name="fodos" localSheetId="8">#REF!</definedName>
    <definedName name="fodos" localSheetId="11">#REF!</definedName>
    <definedName name="fodos" localSheetId="15">#REF!</definedName>
    <definedName name="fodos" localSheetId="14">#REF!</definedName>
    <definedName name="fodos" localSheetId="7">#REF!</definedName>
    <definedName name="fodos" localSheetId="5">#REF!</definedName>
    <definedName name="fodos" localSheetId="9">#REF!</definedName>
    <definedName name="fodos" localSheetId="6">#REF!</definedName>
    <definedName name="fodos" localSheetId="13">#REF!</definedName>
    <definedName name="fodos">#REF!</definedName>
    <definedName name="FONDO" localSheetId="11">'CTAS (2)'!$G$2:$G$4</definedName>
    <definedName name="FONDO" localSheetId="15">#REF!</definedName>
    <definedName name="FONDO">#REF!</definedName>
    <definedName name="fondos" localSheetId="10">#REF!</definedName>
    <definedName name="fondos" localSheetId="12">#REF!</definedName>
    <definedName name="fondos" localSheetId="8">#REF!</definedName>
    <definedName name="fondos" localSheetId="11">#REF!</definedName>
    <definedName name="fondos" localSheetId="15">#REF!</definedName>
    <definedName name="fondos" localSheetId="0">[1]Hoja3!$D$16:$D$20</definedName>
    <definedName name="fondos" localSheetId="14">#REF!</definedName>
    <definedName name="fondos" localSheetId="7">#REF!</definedName>
    <definedName name="fondos" localSheetId="5">#REF!</definedName>
    <definedName name="fondos" localSheetId="9">#REF!</definedName>
    <definedName name="fondos" localSheetId="6">#REF!</definedName>
    <definedName name="fondos" localSheetId="13">#REF!</definedName>
    <definedName name="fondos">#REF!</definedName>
    <definedName name="Formación_integral_e_innovación_pedagógica">Hoja2!$A$5:$A$7</definedName>
    <definedName name="Gestión_de_la_Innovación">Hoja2!$L$5:$L$9</definedName>
    <definedName name="Gestión_del_talento_humano">Hoja2!$U$5:$U$9</definedName>
    <definedName name="Gestión_Institucional">Hoja2!$V$5:$V$9</definedName>
    <definedName name="Gestión_Universitaria_para_la_excelencia_académica">Hoja2!$F$5:$F$7</definedName>
    <definedName name="ing">'[3]CTAS (2)'!$A$2:$A$151</definedName>
    <definedName name="INGRESOS" localSheetId="11">'CTAS (2)'!$A$2:$A$79</definedName>
    <definedName name="INGRESOS" localSheetId="15">[4]CTAS!$A$2:$A$100</definedName>
    <definedName name="INGRESOS">#REF!</definedName>
    <definedName name="Interacción_con_el_entorno_académico_internacional">Hoja2!$O$5:$O$9</definedName>
    <definedName name="INVERSION" localSheetId="11">'CTAS (2)'!$I$2:$I$27</definedName>
    <definedName name="INVERSION" localSheetId="15">#REF!</definedName>
    <definedName name="INVERSION">#REF!</definedName>
    <definedName name="Investigación">Hoja2!$K$5:$K$9</definedName>
    <definedName name="Investigación_e_innovación_como_ejes_articuladores_de_las_funciones_misionales">Hoja2!$B$5:$B$7</definedName>
    <definedName name="listasub" localSheetId="10">[2]ESTRUCTURA!$E$4:$E$34</definedName>
    <definedName name="listasub" localSheetId="12">[2]ESTRUCTURA!$E$4:$E$34</definedName>
    <definedName name="listasub" localSheetId="8">[2]ESTRUCTURA!$E$4:$E$34</definedName>
    <definedName name="listasub" localSheetId="14">[2]ESTRUCTURA!$E$4:$E$34</definedName>
    <definedName name="listasub" localSheetId="7">[2]ESTRUCTURA!$E$4:$E$34</definedName>
    <definedName name="listasub" localSheetId="5">[2]ESTRUCTURA!$E$4:$E$34</definedName>
    <definedName name="listasub" localSheetId="9">[2]ESTRUCTURA!$E$4:$E$34</definedName>
    <definedName name="listasub" localSheetId="6">[2]ESTRUCTURA!$E$4:$E$34</definedName>
    <definedName name="listasub" localSheetId="13">[2]ESTRUCTURA!$E$4:$E$34</definedName>
    <definedName name="listasub">ESTRUCTURA!$E$3:$E$32</definedName>
    <definedName name="Modelo_pedagógico">Hoja2!$H$5:$H$9</definedName>
    <definedName name="nuevsub" localSheetId="10">#REF!</definedName>
    <definedName name="nuevsub" localSheetId="12">#REF!</definedName>
    <definedName name="nuevsub" localSheetId="8">#REF!</definedName>
    <definedName name="nuevsub" localSheetId="11">#REF!</definedName>
    <definedName name="nuevsub" localSheetId="15">#REF!</definedName>
    <definedName name="nuevsub" localSheetId="14">#REF!</definedName>
    <definedName name="nuevsub" localSheetId="7">#REF!</definedName>
    <definedName name="nuevsub" localSheetId="5">#REF!</definedName>
    <definedName name="nuevsub" localSheetId="9">#REF!</definedName>
    <definedName name="nuevsub" localSheetId="6">#REF!</definedName>
    <definedName name="nuevsub" localSheetId="13">#REF!</definedName>
    <definedName name="nuevsub">#REF!</definedName>
    <definedName name="Política" localSheetId="10">#REF!</definedName>
    <definedName name="Política" localSheetId="12">#REF!</definedName>
    <definedName name="Política" localSheetId="8">#REF!</definedName>
    <definedName name="Política" localSheetId="11">#REF!</definedName>
    <definedName name="Política" localSheetId="15">#REF!</definedName>
    <definedName name="Política" localSheetId="0">[1]Hoja3!$B$1:$B$41</definedName>
    <definedName name="Política" localSheetId="14">#REF!</definedName>
    <definedName name="Política" localSheetId="7">#REF!</definedName>
    <definedName name="Política" localSheetId="5">#REF!</definedName>
    <definedName name="Política" localSheetId="9">#REF!</definedName>
    <definedName name="Política" localSheetId="6">#REF!</definedName>
    <definedName name="Política" localSheetId="13">#REF!</definedName>
    <definedName name="Política">#REF!</definedName>
    <definedName name="programa" localSheetId="10">[2]ESTRUCTURA!$C$4:$C$17</definedName>
    <definedName name="programa" localSheetId="12">[2]ESTRUCTURA!$C$4:$C$17</definedName>
    <definedName name="programa" localSheetId="8">[2]ESTRUCTURA!$C$4:$C$17</definedName>
    <definedName name="programa" localSheetId="14">[2]ESTRUCTURA!$C$4:$C$17</definedName>
    <definedName name="programa" localSheetId="7">[2]ESTRUCTURA!$C$4:$C$17</definedName>
    <definedName name="programa" localSheetId="5">[2]ESTRUCTURA!$C$4:$C$17</definedName>
    <definedName name="programa" localSheetId="9">[2]ESTRUCTURA!$C$4:$C$17</definedName>
    <definedName name="programa" localSheetId="6">[2]ESTRUCTURA!$C$4:$C$17</definedName>
    <definedName name="programa" localSheetId="13">[2]ESTRUCTURA!$C$4:$C$17</definedName>
    <definedName name="programa">ESTRUCTURA!$C$3:$C$15</definedName>
    <definedName name="Regionalización">Hoja2!$T$5:$T$9</definedName>
    <definedName name="SINO" localSheetId="10">#REF!</definedName>
    <definedName name="SINO" localSheetId="12">#REF!</definedName>
    <definedName name="SINO" localSheetId="8">#REF!</definedName>
    <definedName name="SINO" localSheetId="11">#REF!</definedName>
    <definedName name="SINO" localSheetId="15">#REF!</definedName>
    <definedName name="SINO" localSheetId="0">[1]Hoja3!$D$11:$D$12</definedName>
    <definedName name="SINO" localSheetId="14">#REF!</definedName>
    <definedName name="SINO" localSheetId="7">#REF!</definedName>
    <definedName name="SINO" localSheetId="5">#REF!</definedName>
    <definedName name="SINO" localSheetId="9">#REF!</definedName>
    <definedName name="SINO" localSheetId="6">#REF!</definedName>
    <definedName name="SINO" localSheetId="13">#REF!</definedName>
    <definedName name="SINO">#REF!</definedName>
    <definedName name="Sostenibilidad_Financiera">Hoja2!$W$5:$W$9</definedName>
    <definedName name="SUB">ESTRUCTURA!$E$3:$E$32</definedName>
    <definedName name="subprograma" localSheetId="10">#REF!</definedName>
    <definedName name="subprograma" localSheetId="12">#REF!</definedName>
    <definedName name="subprograma" localSheetId="8">#REF!</definedName>
    <definedName name="subprograma" localSheetId="11">#REF!</definedName>
    <definedName name="subprograma" localSheetId="15">#REF!</definedName>
    <definedName name="subprograma" localSheetId="0">ESTRUCTURA!$E$3:$E$32</definedName>
    <definedName name="subprograma" localSheetId="14">#REF!</definedName>
    <definedName name="subprograma" localSheetId="7">#REF!</definedName>
    <definedName name="subprograma" localSheetId="5">#REF!</definedName>
    <definedName name="subprograma" localSheetId="9">#REF!</definedName>
    <definedName name="subprograma" localSheetId="6">#REF!</definedName>
    <definedName name="subprograma" localSheetId="13">#REF!</definedName>
    <definedName name="subprograma">#REF!</definedName>
    <definedName name="subprogramas">ESTRUCTURA!$E$3:$E$32</definedName>
    <definedName name="TALENTO" localSheetId="15">#REF!</definedName>
    <definedName name="TALENTO">#REF!</definedName>
    <definedName name="tipo" localSheetId="10">#REF!</definedName>
    <definedName name="tipo" localSheetId="12">#REF!</definedName>
    <definedName name="tipo" localSheetId="8">#REF!</definedName>
    <definedName name="tipo" localSheetId="11">#REF!</definedName>
    <definedName name="tipo" localSheetId="15">#REF!</definedName>
    <definedName name="tipo" localSheetId="0">[1]Hoja3!$D$1:$D$3</definedName>
    <definedName name="tipo" localSheetId="14">#REF!</definedName>
    <definedName name="tipo" localSheetId="7">#REF!</definedName>
    <definedName name="tipo" localSheetId="5">#REF!</definedName>
    <definedName name="tipo" localSheetId="9">#REF!</definedName>
    <definedName name="tipo" localSheetId="6">#REF!</definedName>
    <definedName name="tipo" localSheetId="13">#REF!</definedName>
    <definedName name="tipo">#REF!</definedName>
    <definedName name="_xlnm.Print_Titles" localSheetId="0">ESTRUCTURA!$3:$3</definedName>
    <definedName name="Visibilidad_y_prestigio_internacional">Hoja2!$P$5:$P$9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41" l="1"/>
  <c r="F32" i="41"/>
  <c r="E31" i="41"/>
  <c r="D30" i="41"/>
  <c r="H29" i="41"/>
  <c r="E26" i="41"/>
  <c r="D25" i="41"/>
  <c r="H24" i="41"/>
  <c r="F20" i="41"/>
  <c r="E19" i="41"/>
  <c r="D18" i="41"/>
  <c r="H17" i="41"/>
  <c r="D15" i="41"/>
  <c r="H14" i="41"/>
  <c r="F10" i="41"/>
  <c r="E9" i="41"/>
  <c r="D8" i="41"/>
  <c r="H7" i="41"/>
  <c r="H6" i="41"/>
  <c r="H33" i="41" l="1"/>
  <c r="H40" i="36"/>
  <c r="F39" i="36"/>
  <c r="C39" i="36"/>
  <c r="F38" i="36"/>
  <c r="C38" i="36"/>
  <c r="C37" i="36"/>
  <c r="C36" i="36"/>
  <c r="F35" i="36"/>
  <c r="C35" i="36"/>
  <c r="F34" i="36"/>
  <c r="C34" i="36"/>
  <c r="F33" i="36"/>
  <c r="C33" i="36"/>
  <c r="F32" i="36"/>
  <c r="C32" i="36"/>
  <c r="H38" i="35"/>
  <c r="F37" i="35"/>
  <c r="C37" i="35"/>
  <c r="F36" i="35"/>
  <c r="C36" i="35"/>
  <c r="C35" i="35"/>
  <c r="C34" i="35"/>
  <c r="F33" i="35"/>
  <c r="C33" i="35"/>
  <c r="F32" i="35"/>
  <c r="C32" i="35"/>
  <c r="F31" i="35"/>
  <c r="C31" i="35"/>
  <c r="F30" i="35"/>
  <c r="C30" i="35"/>
  <c r="H37" i="34"/>
  <c r="F36" i="34"/>
  <c r="C36" i="34"/>
  <c r="F35" i="34"/>
  <c r="C35" i="34"/>
  <c r="C34" i="34"/>
  <c r="C33" i="34"/>
  <c r="F32" i="34"/>
  <c r="C32" i="34"/>
  <c r="F31" i="34"/>
  <c r="C31" i="34"/>
  <c r="F30" i="34"/>
  <c r="C30" i="34"/>
  <c r="F29" i="34"/>
  <c r="C29" i="34"/>
  <c r="H37" i="33"/>
  <c r="F36" i="33"/>
  <c r="C36" i="33"/>
  <c r="F35" i="33"/>
  <c r="C35" i="33"/>
  <c r="C34" i="33"/>
  <c r="C33" i="33"/>
  <c r="F32" i="33"/>
  <c r="C32" i="33"/>
  <c r="F31" i="33"/>
  <c r="C31" i="33"/>
  <c r="F30" i="33"/>
  <c r="C30" i="33"/>
  <c r="F29" i="33"/>
  <c r="C29" i="33"/>
  <c r="H37" i="32"/>
  <c r="F36" i="32"/>
  <c r="C36" i="32"/>
  <c r="F35" i="32"/>
  <c r="C35" i="32"/>
  <c r="C34" i="32"/>
  <c r="C33" i="32"/>
  <c r="F32" i="32"/>
  <c r="C32" i="32"/>
  <c r="F31" i="32"/>
  <c r="C31" i="32"/>
  <c r="F30" i="32"/>
  <c r="C30" i="32"/>
  <c r="F29" i="32"/>
  <c r="C29" i="32"/>
  <c r="H44" i="31"/>
  <c r="F43" i="31"/>
  <c r="C43" i="31"/>
  <c r="F42" i="31"/>
  <c r="C42" i="31"/>
  <c r="C41" i="31"/>
  <c r="C40" i="31"/>
  <c r="F39" i="31"/>
  <c r="C39" i="31"/>
  <c r="F38" i="31"/>
  <c r="C38" i="31"/>
  <c r="F37" i="31"/>
  <c r="C37" i="31"/>
  <c r="F36" i="31"/>
  <c r="C36" i="31"/>
  <c r="H40" i="30"/>
  <c r="F39" i="30"/>
  <c r="C39" i="30"/>
  <c r="F38" i="30"/>
  <c r="C38" i="30"/>
  <c r="C37" i="30"/>
  <c r="C36" i="30"/>
  <c r="F35" i="30"/>
  <c r="C35" i="30"/>
  <c r="F34" i="30"/>
  <c r="C34" i="30"/>
  <c r="F33" i="30"/>
  <c r="C33" i="30"/>
  <c r="F32" i="30"/>
  <c r="C32" i="30"/>
  <c r="H39" i="29"/>
  <c r="F38" i="29"/>
  <c r="C38" i="29"/>
  <c r="F37" i="29"/>
  <c r="C37" i="29"/>
  <c r="C36" i="29"/>
  <c r="C35" i="29"/>
  <c r="F34" i="29"/>
  <c r="C34" i="29"/>
  <c r="F33" i="29"/>
  <c r="C33" i="29"/>
  <c r="F32" i="29"/>
  <c r="C32" i="29"/>
  <c r="F31" i="29"/>
  <c r="C31" i="29"/>
  <c r="C36" i="19" l="1"/>
  <c r="H38" i="19"/>
  <c r="F37" i="19"/>
  <c r="F36" i="19"/>
  <c r="F31" i="19"/>
  <c r="F32" i="19"/>
  <c r="F33" i="19"/>
  <c r="F30" i="19"/>
  <c r="C34" i="19"/>
  <c r="C35" i="19"/>
  <c r="C37" i="19"/>
  <c r="C31" i="19" l="1"/>
  <c r="C32" i="19"/>
  <c r="C33" i="19"/>
  <c r="C30" i="19"/>
</calcChain>
</file>

<file path=xl/sharedStrings.xml><?xml version="1.0" encoding="utf-8"?>
<sst xmlns="http://schemas.openxmlformats.org/spreadsheetml/2006/main" count="1886" uniqueCount="809">
  <si>
    <t>ESTRUCTURA DE PROGRAMAS Y SUBPROGRAMAS 2020</t>
  </si>
  <si>
    <t>ESTRUCTURA DE PROGRAMAS Y SUBPROGRAMAS 2021</t>
  </si>
  <si>
    <t>ENFOQUE PI</t>
  </si>
  <si>
    <t>PROGRAMA</t>
  </si>
  <si>
    <t>SUBPROGRAMAS</t>
  </si>
  <si>
    <t>IDEAS DE PROYECTO</t>
  </si>
  <si>
    <t>UNIDADES</t>
  </si>
  <si>
    <t>N.°</t>
  </si>
  <si>
    <t>Enfoque</t>
  </si>
  <si>
    <t>cód. Prog.</t>
  </si>
  <si>
    <t>Programa</t>
  </si>
  <si>
    <t>cód. Sub.</t>
  </si>
  <si>
    <t>Subprograma</t>
  </si>
  <si>
    <t>Enfoque Formación integral e innovación pedagógica</t>
  </si>
  <si>
    <t>Formación integral e innovación pedagógica</t>
  </si>
  <si>
    <t>Proyectos académicos interdisciplinarios
Registro calificado
Reformas académicas
Acreditación de programas
Propuestas para promover el pensamiento crítico, numérico, creativo, habilidades para investigar
Diseño de espacios de aprendizaje inclusivo
Estrategias de acompañamiento académico
Experiencias de aprendizaje a través de plataformas tecnológicas
Articulación con la educación media</t>
  </si>
  <si>
    <t>Unidad</t>
  </si>
  <si>
    <t>1.1</t>
  </si>
  <si>
    <t>Modelo pedagógico</t>
  </si>
  <si>
    <t>1.1.1</t>
  </si>
  <si>
    <t>Desarrollo y Gestión Curricular</t>
  </si>
  <si>
    <t>Enfoque Investigación e innovación como ejes articuladores de las funciones misionales</t>
  </si>
  <si>
    <t>Investigación e innovación como ejes articuladores de las funciones misionales</t>
  </si>
  <si>
    <t>Desarrollo de programas de doctorado
Acciones que promuevan la generación de investigaciones conducentes a registros de propiedad intelectual.
Eventos académicos, seminarios, divulgación de productos.
Propuestas para incentivar la cultura de la innovación y el emprendimiento</t>
  </si>
  <si>
    <t>Número</t>
  </si>
  <si>
    <t>1.1.2</t>
  </si>
  <si>
    <t>Formación integral</t>
  </si>
  <si>
    <t>Enfoque Cohesión social y construcción de comunidad</t>
  </si>
  <si>
    <t>Cohesión social y construcción de comunidad</t>
  </si>
  <si>
    <t>Proyectos de creación artística y rescate del patrimonio 
Actividades para promover las expresiones artísticas
Campus físicos y virtuales inclusivos
Acciones de promoción de autocuidado, actividades lúdico-recreativas, prevención de la salud.
Actividades de integración de los estamentos universitarios</t>
  </si>
  <si>
    <t>Porcentaje</t>
  </si>
  <si>
    <t>1.1.3</t>
  </si>
  <si>
    <t>Educación Inclusiva</t>
  </si>
  <si>
    <t>Enfoque Diseño de soluciones compartidas para atender prioridades nacionales y retos globales</t>
  </si>
  <si>
    <t>Diseño de soluciones compartidas para atender prioridades nacionales y retos globales</t>
  </si>
  <si>
    <t>Fortalecimiento de las capacidades docentes para la enseñanza en una segunda lengua
creación de convenios
Redes
Alianzas estrategicas
Creación de espacios interactivos con diferentes actores para responder a problemas reales del territorio
Seguimiento a egresados
Alianzas con egresados
Servicios al egresado</t>
  </si>
  <si>
    <t>Metros cuadrados</t>
  </si>
  <si>
    <t>1.1.4</t>
  </si>
  <si>
    <t>Monitoreo y acompañamiento estudiantil</t>
  </si>
  <si>
    <t>Enfoque Democratización del conocimiento para la transformación social y el logro del buen vivir</t>
  </si>
  <si>
    <t>Democratización del conocimiento para la transformación social y el logro del buen vivir</t>
  </si>
  <si>
    <t>Educación continua
Acciones que fomenten la articulación de la docencia, investigación y extensión
Propuestas de mejora de capacidades de extensión de las UAA
Propuestas de construcción de la cultura de paz y convivencia ciudadana
Gestión de experiencias empresariales y de desarrollo de liderazgo y asociatividad en las regiones
proyectos con sentido de sostenibilidad ambiental y protección de ecosistemas</t>
  </si>
  <si>
    <t>1.1.5</t>
  </si>
  <si>
    <t>Aprendizaje asistido por nuevas tecnologías</t>
  </si>
  <si>
    <t>Enfoque Cultura de la Excelencia Académica</t>
  </si>
  <si>
    <t>Cultura de la Excelencia Académica</t>
  </si>
  <si>
    <t>Mejora de procesos
Elaboración de planes institucionales (Plan Estratégico del Talento Humano)
Bancos de experiencias (gestión de conocimiento)
Propuestas para ajuste de normativa
Mejora de información al usuario</t>
  </si>
  <si>
    <t>1.2</t>
  </si>
  <si>
    <t>Calidad y pertinencia de programas</t>
  </si>
  <si>
    <t>1.2.1</t>
  </si>
  <si>
    <t>Calidad de programas</t>
  </si>
  <si>
    <t>1.2.2</t>
  </si>
  <si>
    <t>Pertinencia de programas</t>
  </si>
  <si>
    <t>AGOSTO 12 DE 2019</t>
  </si>
  <si>
    <t>1.3</t>
  </si>
  <si>
    <t>Desarrollo profesoral</t>
  </si>
  <si>
    <t>1.3.1</t>
  </si>
  <si>
    <t>Desarrollo de competencias pedagógicas del profesor</t>
  </si>
  <si>
    <t>1.3.2</t>
  </si>
  <si>
    <t>Desarrollo disciplinar y multidisciplinar</t>
  </si>
  <si>
    <t>2.1</t>
  </si>
  <si>
    <t>Investigación</t>
  </si>
  <si>
    <t>2.1.1</t>
  </si>
  <si>
    <t>Formación para la investigación</t>
  </si>
  <si>
    <t>2.1.2</t>
  </si>
  <si>
    <t>Investigación básica y articulada con el entorno</t>
  </si>
  <si>
    <t>2.1.3</t>
  </si>
  <si>
    <t>Visibilidad de la investigación</t>
  </si>
  <si>
    <t>2.2</t>
  </si>
  <si>
    <t>Gestión de la Innovación</t>
  </si>
  <si>
    <t>2.2.1</t>
  </si>
  <si>
    <t>3.1</t>
  </si>
  <si>
    <t>Culturas UIS</t>
  </si>
  <si>
    <t>3.1.1</t>
  </si>
  <si>
    <t>Patrimonio y culturas</t>
  </si>
  <si>
    <t>3.1.2</t>
  </si>
  <si>
    <t>Expresiones Artísticas</t>
  </si>
  <si>
    <t>3.2</t>
  </si>
  <si>
    <t>Bienestar de la comunidad</t>
  </si>
  <si>
    <t>3.2.1</t>
  </si>
  <si>
    <t>Bienestar de la comunidad UIS</t>
  </si>
  <si>
    <t>3.2.2</t>
  </si>
  <si>
    <t>Construcción de comunidad</t>
  </si>
  <si>
    <t>4.1</t>
  </si>
  <si>
    <t>Interacción con el entorno académico internacional</t>
  </si>
  <si>
    <t>4.1.1</t>
  </si>
  <si>
    <t>Bilingüismo / Multilingüismo</t>
  </si>
  <si>
    <t>4.1.2</t>
  </si>
  <si>
    <t>Interculturalidad</t>
  </si>
  <si>
    <t>4.1.3</t>
  </si>
  <si>
    <t>Movilidad y misiones académicas entrantes y salientes</t>
  </si>
  <si>
    <t>4.1.4</t>
  </si>
  <si>
    <t>Redes académicas de colaboración</t>
  </si>
  <si>
    <t>4.2</t>
  </si>
  <si>
    <t>Visibilidad y prestigio internacional</t>
  </si>
  <si>
    <t>4.2.1</t>
  </si>
  <si>
    <t>Imagen institucional</t>
  </si>
  <si>
    <t>4.3</t>
  </si>
  <si>
    <t>Egresados</t>
  </si>
  <si>
    <t>4.3.1</t>
  </si>
  <si>
    <t>Seguimiento a egresados</t>
  </si>
  <si>
    <t>4.3.2</t>
  </si>
  <si>
    <t>Relación con egresados</t>
  </si>
  <si>
    <t>5.1</t>
  </si>
  <si>
    <t>Extensión para la vinculación con la sociedad, el estado y las empresas</t>
  </si>
  <si>
    <t>5.1.1</t>
  </si>
  <si>
    <t>Articulación con la sociedad</t>
  </si>
  <si>
    <t>5.1.2</t>
  </si>
  <si>
    <t>Articulación con el Estado</t>
  </si>
  <si>
    <t>5.1.3</t>
  </si>
  <si>
    <t>Articulación con el sector productivo</t>
  </si>
  <si>
    <t>5.2</t>
  </si>
  <si>
    <t>Emprendimiento</t>
  </si>
  <si>
    <t>5.2.1</t>
  </si>
  <si>
    <t>5.3</t>
  </si>
  <si>
    <t>Regionalización</t>
  </si>
  <si>
    <t>5.3.1</t>
  </si>
  <si>
    <t>Formación pertinente para la región</t>
  </si>
  <si>
    <t>5.3.2</t>
  </si>
  <si>
    <t>Desarrollo Integral de la Región</t>
  </si>
  <si>
    <t>5.3.3</t>
  </si>
  <si>
    <t>Cultura de paz</t>
  </si>
  <si>
    <t>Gestión Universitaria para la excelencia académica</t>
  </si>
  <si>
    <t>6.1</t>
  </si>
  <si>
    <t>Gestión del talento humano</t>
  </si>
  <si>
    <t>6.1.1</t>
  </si>
  <si>
    <t>Desarrollo del ciclo de vida del Talento Humano</t>
  </si>
  <si>
    <t>6.1.2</t>
  </si>
  <si>
    <t>Gestión de conocimiento organizacional</t>
  </si>
  <si>
    <t>6.2</t>
  </si>
  <si>
    <t>Gestión Institucional</t>
  </si>
  <si>
    <t>6.2.1</t>
  </si>
  <si>
    <t>Estructura y normativa</t>
  </si>
  <si>
    <t>6.2.2</t>
  </si>
  <si>
    <t>Mejoramiento de procesos</t>
  </si>
  <si>
    <t>6.2.3</t>
  </si>
  <si>
    <t>Modernización física y tecnológica</t>
  </si>
  <si>
    <t>6.2.4</t>
  </si>
  <si>
    <t>Información y comunicación</t>
  </si>
  <si>
    <t>6.2.5</t>
  </si>
  <si>
    <t>Transparencia</t>
  </si>
  <si>
    <t>6.3</t>
  </si>
  <si>
    <t>Sostenibilidad Financiera</t>
  </si>
  <si>
    <t>6.3.1</t>
  </si>
  <si>
    <t>Eficiencia de recursos</t>
  </si>
  <si>
    <t>6.3.2</t>
  </si>
  <si>
    <t>Potencial financiero</t>
  </si>
  <si>
    <t>Gestión universitaria para la excelencia académica</t>
  </si>
  <si>
    <t>Gestión de la innovación</t>
  </si>
  <si>
    <t>Extensión para la vinculación con la sociedad el estado y las empresas</t>
  </si>
  <si>
    <t>Gestión institucional</t>
  </si>
  <si>
    <t>Sostenibilidad financiera</t>
  </si>
  <si>
    <t>Formación_integral_e_innovación_pedagógica</t>
  </si>
  <si>
    <t>Investigación_e_innovación_como_ejes_articuladores_de_las_funciones_misionales</t>
  </si>
  <si>
    <t>Cohesión_social_y_construcción_de_comunidad</t>
  </si>
  <si>
    <t>Diseño_de_soluciones_compartidas_para_atender_prioridades_nacionales_y_retos_globales</t>
  </si>
  <si>
    <t>Democratización_del_conocimiento_para_la_transformación_social_y_el_logro_del_buen_vivir</t>
  </si>
  <si>
    <t>Gestión_universitaria_para_la_excelencia_académica</t>
  </si>
  <si>
    <t>Modelo_pedagógico</t>
  </si>
  <si>
    <t>Calidad_y_pertinencia_de_programas</t>
  </si>
  <si>
    <t>Desarrollo_profesoral</t>
  </si>
  <si>
    <t>Gestión_de_la_innovación</t>
  </si>
  <si>
    <t>Culturas_UIS</t>
  </si>
  <si>
    <t>Bienestar_de_la_comunidad</t>
  </si>
  <si>
    <t>Interacción_con_el_entorno_académico_internacional</t>
  </si>
  <si>
    <t>Visibilidad_y_prestigio_internacional</t>
  </si>
  <si>
    <t>Extensión_para_la_vinculación_con_la_sociedad_el_estado_y_las_empresas</t>
  </si>
  <si>
    <t>Gestión_del_talento_humano</t>
  </si>
  <si>
    <t>Gestión_institucional</t>
  </si>
  <si>
    <t>Sostenibilidad_financiera</t>
  </si>
  <si>
    <t>Desarrollo y gestión curricular</t>
  </si>
  <si>
    <t>Desarrollo del ciclo de vida del talento humano</t>
  </si>
  <si>
    <t>Expresiones artísticas</t>
  </si>
  <si>
    <t>Articulación con el estado</t>
  </si>
  <si>
    <t>Desarrollo integral de la región</t>
  </si>
  <si>
    <t>Educación inclusiva</t>
  </si>
  <si>
    <t>UNIVERSIDAD INDUSTRIAL DE SANTANDER</t>
  </si>
  <si>
    <t xml:space="preserve">PLANEACIÓN </t>
  </si>
  <si>
    <t>PLANTILLA ELABORACIÓN DE PROYECTOS PROGRAMA DE GESTIÓN 2023</t>
  </si>
  <si>
    <t>CONTENIDO</t>
  </si>
  <si>
    <t>PDI2019-2030</t>
  </si>
  <si>
    <t xml:space="preserve">Estructura del Plan de Desarrollo Institucional 2019-2030, relaciona los programas y subprogramas de cada uno de los enfoques del PDI. </t>
  </si>
  <si>
    <t>IdeasProy</t>
  </si>
  <si>
    <t>Relación de ideas para proyectos del programa de gestión, que responden a los seis enfoques del PDI 2019-2030</t>
  </si>
  <si>
    <t>Proyecto General</t>
  </si>
  <si>
    <t xml:space="preserve">Plantilla guía que incluye todos los elementos a considerar en la elaboración de un proyecto del programa de gestión, como: nombre del proyecto, referencia del PDI, descripción general del proyecto, objetivo, responsables, tipo de proyecto, indicadores, cronograma y presupuesto. </t>
  </si>
  <si>
    <t>Plantillas proyectos tipo</t>
  </si>
  <si>
    <t>Plantillas guía para proyectos tipo:</t>
  </si>
  <si>
    <t>Prop. Intención</t>
  </si>
  <si>
    <t>Creación prog</t>
  </si>
  <si>
    <t>Reforma curric</t>
  </si>
  <si>
    <t>Autoev Acredita</t>
  </si>
  <si>
    <t>Crea Diplomados</t>
  </si>
  <si>
    <t>SEAescuelas</t>
  </si>
  <si>
    <t>Eventos</t>
  </si>
  <si>
    <t>Objetivos del proyecto</t>
  </si>
  <si>
    <t>Elaborar la propuesta de intención del programa para ser presentado ante el CA para su aprobación</t>
  </si>
  <si>
    <t>Elaborar el proyecto educativo del programa para ser presentado ante el CA</t>
  </si>
  <si>
    <t>Rediseñar la propuesta curricular del programa con el fin de lograr su aprobación en el CA</t>
  </si>
  <si>
    <t>Elaborar el informe de autoevaluación del programa  con fines de acreditación de alta calidad</t>
  </si>
  <si>
    <t>Elaborar los contenidos de un diplomado para ser presentado a la Vicerrectoría de Investigación y Extensión.</t>
  </si>
  <si>
    <t>Implementar estrategias de acompañamiento académico a estudiantes del programa que requieran el mejoramiento de su rendimiento académico.</t>
  </si>
  <si>
    <t>Realizar evento con la participación de conferencistas (temática asociada) dirigido a (población objetivo) …</t>
  </si>
  <si>
    <t xml:space="preserve">Ejemponderación </t>
  </si>
  <si>
    <t xml:space="preserve">Estructura ejemplo de la ponderación de los proyectos para el programa de gestión </t>
  </si>
  <si>
    <r>
      <t>ESTRUCTURA PLAN DE DESARROLLO INSTITUCIONAL 2019-2030</t>
    </r>
    <r>
      <rPr>
        <b/>
        <vertAlign val="superscript"/>
        <sz val="10"/>
        <color theme="1"/>
        <rFont val="Humanst521 BT"/>
        <family val="2"/>
      </rPr>
      <t>1</t>
    </r>
  </si>
  <si>
    <t>Con Excelencia Académica</t>
  </si>
  <si>
    <t xml:space="preserve">Expresiones Artísticas </t>
  </si>
  <si>
    <t xml:space="preserve">Redes académicas de colaboración </t>
  </si>
  <si>
    <t>https://uis.edu.co/wp-content/uploads/2022/07/PDI2019-2030.pdf</t>
  </si>
  <si>
    <t>Objetivos Estratégicos</t>
  </si>
  <si>
    <t>Estrategias</t>
  </si>
  <si>
    <t>Ideas de Proyecto</t>
  </si>
  <si>
    <t>1.1.	Orientar el modelo pedagógico UIS, acogiendo diversidad de modalidades y metodologías, hacia el aprendizaje centrado en el estudiante y la enseñanza para la comprensión y la innovación. 
1.2.	Fortalecer la oferta de programas académicos en diversos niveles y modalidades, con pertinencia para la región y el país.
1.3.	Facilitar y dinamizar la formación integral de los estudiantes y el logro de los resultados de aprendizaje esperados en cada uno de los programas por medio de la consolidación del ecosistema UIS.
1.4.	Consolidar el aseguramiento y reconocimiento de alta calidad de los diferentes programas académicos, tanto mediante el sistema nacional de acreditación como otros internacionales.</t>
  </si>
  <si>
    <t>● Actualización del modelo pedagógico UIS.
● Actualización del marco normativo institucional relacionado con el modelo pedagógico
● Implementación del modelo pedagógico actualizado a partir del diseño, evaluación y rediseño curricular.
● Implementación paulatina del modelo pedagógico actualizado en los diversos programas académicos.
● Promoción del acceso a la educación con equidad (diferenciado y focalizado por grupo poblacional vulnerable).
● Promoción de acciones que permitan la articulación de la Universidad con otros niveles de formación.
●Fortalecimiento de programas que favorezcan en los estudiantes su adaptación a la vida Universitaria y su permanencia. (enfoque 3)
● Diseño e implementación de un programa de investigación educativa que permita a los docentes validar diseños instruccionales alternativos y nuevas tecnologías para la enseñanza y el aprendizaje (innovación pedagógica).</t>
  </si>
  <si>
    <t xml:space="preserve">
• Reformas académicas de programas de pregrado y posgrado.</t>
  </si>
  <si>
    <t xml:space="preserve">• Investigación en el aula o indagación sistemática sobre la docencia para generar innovación pedagógica 
• Planteamiento de metodologías integradoras para la solución de problemas reales (ejemplo: aprendizaje basado en retos, proyectos, problemas)
• Desarrollo de espacios y actividades que fomenten el trabajo interdisciplinar a través del desarrollo de retos conjuntos o formulación de proyectos en el aula.
• Revisión de modelos de evaluación para incorporar en ellos las iniciativas de formación autónoma del estudiante.
• Desarrollo de acciones para fortalecer las habilidades socioemocionales y competencias como complemento a la oferta del PEP, ejemplo: cátedras, concursos, aprendizaje vivencial. 
• Creación de un Laboratorio de Aprendizaje conformado por un equipo intergeneracional y un espacio de estudio construido para apoyar la creación de enfoques creativos de aprendizaje.
• Creación de módulos con simulaciones experimentales, diseñados para formar al estudiante en habilidades críticas que le permitirán dirigir equipos complejos e interdependientes.
• Construcción de una política de validación de habilidades y competencias.
</t>
  </si>
  <si>
    <t xml:space="preserve">•Caracterización de estudiantes de grupos priorizados
•Formación docente en prácticas inclusivas
•Estudio de factibilidad para la ampliación de grupos priorizados en las admisiones especiales
•Ciclos preparatorios para el ingreso a la Universidad (igualar condiciones para los estudiantes vulnerables)
•Monitoreo, investigación y planeación de los procesos del programa de Inclusión Social de la Educación Superior.
•Estudio de factibilidad para la adecuación infraestructura física y tecnológica para el acceso a personas con discapacidad
• Implementación de la política de equidad de género (Plan de Igualdad)
</t>
  </si>
  <si>
    <t>•Fortalecimiento del SEA (ampliación de cobertura incluyendo sedes regionales, nuevas estrategias: Orientación frente a crisis de carrera, Orientación para el trabajo de grado y las prácticas).
•Estudio de los tiempos de graduación de los estudiantes. (enfocado en la deserción de estudiantes perteneciente a poblaciones vulnerables y grupos priorizados)
•Propuesta de estrategias de medición del aprendizaje del estudiante, basado en análisis de datos.  (Mejora de sistemas de seguimiento y alertas tempranas al rendimiento académico)
•Creación de alianzas estratégicas con Instituciones de la educación media que faciliten la nivelación y refuerzo académico, la articulación y cualificación de docentes.
•Promover la formulación de proyectos de extensión desde TIC para apoyar los procesos de formación de la sociedad, primaria, secundaria.</t>
  </si>
  <si>
    <t xml:space="preserve">• Formulación del Plan estratégico de TIC (PETIC)
•  Capacitación de docentes y estudiantes en competencias para el uso y apropiación de tecnologías.
•  Aplicación de herramientas TIC para desarrollar el modelo pedagógico (herramientas de colaboración, app, moocs, etc)
•  Creación de un laboratorio de aprendizaje digital
•  Vigilancia tecnológica para la identificación de tendencias y casos de éxito en la aplicación de herramientas TIC </t>
  </si>
  <si>
    <t>● Promoción del compromiso y la participación de la comunidad universitaria en los procesos de acreditación nacional e internacional de los programas académicos y la consolidación de la cultura de la gestión de la calidad y la mejora continua.
● Incorporación en la cultura institucional de un sistema de gestión y evaluación curricular orientado a la mejora continua de los procesos académicos.
●	Oferta de programas académicos en diversos niveles y modalidades.</t>
  </si>
  <si>
    <t>• Creación de sistema interno de aseguramiento de la calidad
• Desarrollo de Procesos de Autoevaluación (Acreditación institucional y de programas, nacional e internacional)
• Promoción del compromiso y la participación de la comunidad universitaria en los procesos de acreditación nacional e internacional de los programas académicos y la consolidación de la cultura de la gestión de la calidad y la mejora continua.
• Formación a profesores en temas de calidad, evaluación, sistema de educación superior colombiano</t>
  </si>
  <si>
    <t>• Formulación de acciones que permitan fortalecer el proceso institucional de revisión de pertinencia de programas existentes o de programas nuevos para verificar alineación entre la oferta de la UIS y la demanda del ecosistema
• Creación de programas de formación pertinente e inclusivos en diferentes modalidades.
• Promoción de escenarios para la reflexión permanente de los programas y de su relación con el entorno
• Renovación de registros calificados cumpliendo con los criterios de autoevaluación y revisión de pertinencia.
• Evaluación de la duración de programas de pregrado y posgrado, ajustado a las tendencias del mercado (ejemplo: pregrado 8 semestres)
• Creación de una unidad de vigilancia y prospectiva que identifique oportunidad de transformación para asegurar la pertinencia de los contenidos</t>
  </si>
  <si>
    <t>● Formación de los docentes para la implementación del modelo pedagógico UIS.
● Formación de profesores en funciones de dirección y coordinación académica en gestión curricular.
● Diseño e implementación de un programa de investigación educativa que permita a los docentes validar diseños instruccionales alternativos y nuevas tecnologías para la enseñanza y el aprendizaje (innovación pedagógica).</t>
  </si>
  <si>
    <t xml:space="preserve">• Diseño e implementación del plan de formación pedagógica de los profesores (planta y cátedra) para la implementación del modelo pedagógico
• Diseño e implementación del plan de formación de los profesores en funciones de dirección y coordinación académica en gestión curricular.
• Implementación de una estrategia de mentoría - asistente entre profesores para preparar conjuntamente estrategias de asignaturas en pro de los estudiantes
• Fortalecimiento del Cededuis
</t>
  </si>
  <si>
    <t>• Plan de formación de docentes, adecuado a las necesidades institucionales</t>
  </si>
  <si>
    <t>2.1.	Consolidar la investigación de alta calidad orientada al desarrollo científico, tecnológico, social, económico, cultural y político del país en un entorno global.
2.2.	Desarrollar la capacidad de innovación en la comunidad universitaria para generar soluciones a los retos de la sociedad en un entorno global.</t>
  </si>
  <si>
    <t>● Desarrollo de capacidades en la comunidad de investigadores para el avance y la transformación social del país.
● Desarrollo de la investigación en coherencia con la demanda y potencialidad de la región y del país privilegiando programas y proyectos en concordancia con los Objetivos de Desarrollo Sostenible. 
● Desarrollo de grupos de investigación con dinámicas interdisciplinarias, integrando estudiantes de pregrado y posgrado e investigadores de otras instituciones para potenciar los proyectos de investigación.
● Desarrollo de capacidades en la comunidad de investigadores para el avance y la transformación social del país.
● Desarrollo de la investigación en coherencia con la demanda y potencialidad de la región y del país privilegiando programas y proyectos en concordancia con los Objetivos de Desarrollo Sostenible. 
● Desarrollo de grupos de investigación con dinámicas interdisciplinarias, integrando estudiantes de pregrado y posgrado e investigadores de otras instituciones para potenciar los proyectos de investigación.
● Apropiación y liderazgo en el Parque Tecnológico de Guatiguará.
● Difusión, divulgación y apropiación social de los resultados de investigación.</t>
  </si>
  <si>
    <t>• Creación de semilleros de investigación
• Creación de programas de maestría de investigación y doctorado.
• Capacitación de estudiantes de maestría y doctorado en redacción de artículos científicos, libros y cienciometría.
• Generación de grupos dinámicos de investigación interdisciplinaria integrando estudiantes de pregrado y posgrado e investigadores de otras instituciones para potenciar los proyectos de investigación.</t>
  </si>
  <si>
    <t>• Plan estratégico del Parque Tecnológico de Guatiguará 
• Plan estratégico de investigación
• Promoción de programas de investigación alineados con los ODS (en colaboración con otras instituciones nacionales o internacionales)
• Promoción a nivel institucional programas o proyectos de investigación interdisciplinares y transdisciplinares, donde participen diferentes escuelas, facultades.
• Evaluación del rol de los Centros de investigación como concentración de la investigación articulada con el entorno.
• Implementación de acciones que promuevan la generación de investigaciones conducentes a registros de propiedad intelectual. Registros (música, libros, software) y patentes (productos).
• Identificación y gestión de recursos externos para la investigación</t>
  </si>
  <si>
    <t>• Fortalecimiento de la difusión y divulgación de los resultados de la investigación.
• Consolidación de la Editorial UIS
• Implementación del sistema de Identificadores unívocos para los investigadores (CVLAC, ORCID, resercherID, ScopusauthorIdentifier)(cédula de identificación para los investigadores).
• Promoción de la publicación de la producción académica en revistas científicas indexadas u homologadas A1 y A2.
• Participación y apoyo a la organización de eventos científicos internacionales.
• Identificación de oportunidades de cooperación, financiación y divulgación de los productos de gestión del conocimiento</t>
  </si>
  <si>
    <t>● Creación de condiciones para que la innovación sea una práctica institucional que trascienda y aporte a la transformación de las prácticas sociales y económicas.</t>
  </si>
  <si>
    <t>• Creación de un modelo de innovación institucional. (Creación de nodos de innovación, Propuesta de una unidad de TIC e innovación, Diseñar indicadores que permitan identificar actores con capacidad de innovación para generar programas de mentoría)
•  Promoción de iniciativas empresariales surgidas desde la comunidad universitaria (ejemplo: spin-off)
•  Creación de incubadoras para la conformación de soluciones de base tecnológica
•  Diseño de programas de formación para los integrantes de la comunidad académica en el desarrollo de productos o servicios innovadores.
• Implementación de estrategias para el desarrollo de los niveles de madurez de la tecnología, TRL (investigación básica, investigación aplicada, piloto, patente, producción, aceptación en el mdo, comercialización).</t>
  </si>
  <si>
    <t>3.1.	Reconocer las culturas UIS y apropiar la identidad UIS para potenciar la cohesión y el desarrollo del ser en sus dimensiones personal, familiar, social y profesional.
3.2.	Desarrollar y fortalecer los procesos y programas que promuevan el bienestar de la comunidad UIS.</t>
  </si>
  <si>
    <t>● Caracterización integral de la población de la comunidad UIS.
● Construcción colectiva de los aspectos identitarios que la UIS quiere representar y comunicar.
● Diseño de programas y proyectos orientados a la conservación, valoración y promoción del patrimonio de la Universidad.
● Fomento de la apreciación y valoración de las diferentes expresiones artísticas.</t>
  </si>
  <si>
    <t>• Difusión de la política de culturas UIS.
• Estudio de la imagen actual de la Institución para identificar cómo la Universidad es percibida por futuros estudiantes y actores de la quíntuple hélice.
• Desarrollo de estrategias para fortalecer el sentido de pertenencia de la comunidad UIS 
• Creación de un programa de educación sobre patrimonio cultural, histórico y natural.
• Estudio de públicos para diseñar, de manera más acertada, los programas y proyectos culturales.
• Creación de alianzas con los medios de comunicación para realizar registro de las actividades y proyectos culturales con el objetivo de preservar la memoria de la Institución y sistematizar procesos. 
•Creación de un nodo cultural institucional (planeación y programación conjunta con las diferentes Facultades y Unidades, ampliando así el concepto de cultura hacía todas las áreas del conocimiento). 
•Creación del Observatorio de culturas y patrimonios. (Inventario de bienes patrimoniales, procesos culturales universitarios) 
•Laboratorio de creatividad donde se articulan las diferentes áreas del conocimiento (Ciencias, artes y tecnología). 
•Fortalecimiento de la presencia cultural de la Universidad en la región.
•Creación de un programa de capacitación para gestores culturales.</t>
  </si>
  <si>
    <t xml:space="preserve">• Fortalecimiento de la educación artística con el fin de proporcionar una educación integral en los estudiantes UIS (Asignaturas de contexto en arte y música)
• Promoción de las expresiones artísticas en diferentes espacios
• Fortalecimiento de los procesos culturales de los estudiantes (Red de Cine Clubes, iniciativas de danza, teatro y música, grupos multiculturales, entre otros). </t>
  </si>
  <si>
    <t>●Fortalecimiento de programas que favorezcan en los estudiantes su adaptación a la vida Universitaria y su permanencia. 
● Desarrollo de opciones de participación y fortalecimiento de habilidades personales para el cuidado de la propia salud, la de los demás y la del ambiente.
● Desarrollo de programas que promuevan el mantenimiento, autocuidado y cuidado de la salud con enfoque bio-psicosocial.
● Fomento del acceso de la comunidad universitaria a los programas de bienestar.
● Fortalecimiento de los programas de apoyo socio económico con equidad orientados al estudiantado.
● Desarrollo de programas que promuevan la convivencia armónica, el respeto por las diferencias, por los derechos colectivos y el buen uso de lo público.
●	Desarrollo de programas de sostenibilidad y cuidado ambiental en los diferentes campus para la preservación de la integridad de los ecosistemas y la existencia de las otras especies.
●	Apertura de la Universidad en sus diferentes campus para que la comunidad disfrute de la oferta cultural y artística.
●	Desarrollo de acciones de promoción de la salud, con alcance familiar y comunitario.</t>
  </si>
  <si>
    <t xml:space="preserve">• Elaboración y socialización de la política de bienestar
• Desarrollo de programas que promuevan el mantenimiento, autocuidado y cuidado de la salud con enfoque bio-psicosocial. (Diseño de módulos virtuales sobre estilos de vida saludables, recursos en línea para complementar los servicios y programas de bienestar presenciales)
• Fortalecer el programa de vida universitaria para aportar significativamente en la formación integral de los estudiantes de la UIS
• Estudio de aprovechamiento de cupos para admisiones especiales
• Proyectos que garanticen el ejercicio total y efectivo de los derechos de las personas en condición de discapacidad </t>
  </si>
  <si>
    <t>• Adecuación de campus físicos y virtuales inclusivos
• Fomento de la actividad física regular, hábitos alimenticios saludables y desarrollo cultural
• Desarrollo de Iniciativas sociales para el bienestar de la comunidad vecina.</t>
  </si>
  <si>
    <t>4.1.	Consolidar redes de trabajo colaborativo para apoyar los ejes misionales de la Universidad que permitan atender los retos para el desarrollo sostenible a nivel local, nacional y global.
4.2.	Visibilizar y posicionar internacionalmente a la Universidad Industrial de Santander.
4.3.	Fortalecer el vínculo con los egresados como aliados estratégicos de la Institución, tanto para promover el desarrollo continuo del egresado como para fortalecer los diversos programas académicos en la UIS.</t>
  </si>
  <si>
    <t>● Fortalecimiento de las competencias en lengua extranjera en los miembros de la comunidad universitaria.
● Fortalecimiento del componente de interacción internacional en los currículos.
● Promoción de la internacionalización en doble vía.
● Promoción de espacios de interacción con los diferentes actores del ecosistema universitario, para la identificación, análisis y solución de retos locales, nacionales e internacionales.
● Fortalecimiento de las alianzas con socios estratégicos de las empresas e instituciones con mayor impacto en la región y el país, para impulsar el liderazgo en las tres funciones misionales.</t>
  </si>
  <si>
    <t>• Fortalecimiento de las capacidades docentes para la enseñanza en una segunda lengua.
• Fortalecimiento de las estrategias para la enseñanza de inglés para los estudiantes de pregrado y posgrado (ejemplo: Desarrollo de asignaturas en inglés)
• Implementación de asignaturas de idiomas diferentes al Inglés como parte de los PEP.
• Promoción del uso de referencias bibliográficas en otros idiomas.
• Formación de funcionarios bilingües para promover acciones de internacionalización en la gestión.</t>
  </si>
  <si>
    <t>• Establecimiento de convenios de dobles titulaciones o titulaciones conjuntas entre los programas académicos y sus pares en otro país (que implica la validación de créditos académicos)
• Implementación de asignaturas de contenido internacional (política internacional, relaciones internacionales, conflictos, culturas, etc).
• Oferta de asignaturas dictadas por profesores extranjeros visitantes
• Programas que favorezcan la interculturalidad (programa de desarrollo de liderazgo global para docentes, retos online internacionales para estudiantes).</t>
  </si>
  <si>
    <t>• Establecimiento de alianzas estratégicas con universidades seleccionadas para movilidad, investigación y docencia.
• Establecimiento de convenios para realización de semestres académicos, asignaturas, pasantías, prácticas y voluntariados para estudiantes en el extranjero.
• Realización de investigaciones conjuntas con instituciones internacionales.
• Cotutelas (dirección de trabajos de grado de maestría o doctorado compartida con otras instituciones internacionales).
• Misiones académicas de profesores que permitan el establecimiento de convenios o alianzas estratégicas con institucionales claves.
• Participación de docentes y/o estudiantes en cumbres internacionales para aumentar la visibilidad y proporcionar un enfoque para establecer nuevas colaboraciones y desarrollar nuevos recursos.</t>
  </si>
  <si>
    <t>• Formalización de la participación de la Institución en diferentes redes nacionales e internacionales, liderar redes.
• Fortalecimiento de alianzas con socios estratégicos de empresas e instituciones de mayor impacto en la región y el país, para impulsar el liderazgo en investigación, desarrollo tecnológico e innovación.
• Promoción del trabajo interdisciplinar, transdisciplinar, intercultural y colectivo con empresas, academia, organizaciones sin fines de lucro, gobierno e instituciones del contexto global.</t>
  </si>
  <si>
    <t>● Fortalecimiento de las alianzas con socios estratégicos de las empresas e instituciones con mayor impacto en la región y el país, para impulsar el liderazgo en las tres funciones misionales.</t>
  </si>
  <si>
    <t>• Formulación de un plan de acción para mejorar las debilidades identificadas en los principales ránquines de interés institucional: QS, THE, Scimago.</t>
  </si>
  <si>
    <t>● Seguimiento a los egresados para evaluar su impacto en el entorno y la pertinencia de los programas académicos.
● Establecimiento de relaciones mutuamente beneficiosas entre los egresados y la Institución generando opciones de crecimiento y desarrollo personal y profesional.
● Articulación con los egresados en los procesos de revisión y mejoramiento curricular de los diversos programas académicos.</t>
  </si>
  <si>
    <t>• Monitoreo del impacto del profesional en el medio (tiempo de paso a posgrado, empleo)
• Estrategias para mantener actualizada la base de datos de egresados.</t>
  </si>
  <si>
    <t>• Desarrollo de un programa de participación de egresados en la actualización y evaluación de pertinencia de los programas académicos
• Revisión y mejora del portafolio de programas y servicios para egresados (académicos, culturales, acceso a recursos UIS)
• Creación de un programa de mentoría entre estudiantes y egresados en diferentes ramas de conocimiento.
• Promoción de espacios de interacción para el reconocimiento, análisis y solución de retos nacionales y locales integrando a los egresados de la Universidad.</t>
  </si>
  <si>
    <t>5.1.	Fomentar la extensión para ampliar y profundizar los vínculos de la Universidad con la sociedad, el estado y la empresa.
5.2.	Desarrollar la capacidad de emprendimiento en la comunidad universitaria para proponer   soluciones a los retos del entorno en los diferentes niveles territoriales.  
5.3.	Promover el desarrollo de la región con un enfoque territorial (de articulación nacional e internacional).</t>
  </si>
  <si>
    <t xml:space="preserve">● Promoción del trabajo interdisciplinar, trans-disciplinar, intercultural y colaborativo con empresas, academia, organizaciones sin fines de lucro, gobierno e instituciones del contexto global.
● Fomento de la transferencia del conocimiento a través del desarrollo de proyectos que impulsen el desarrollo económico y la innovación. 
● Diseño de estrategias de producción, difusión, divulgación y apropiación social del conocimiento que oriente la toma de decisiones en la creación y evaluación de políticas públicas.
● Promoción del trabajo interdisciplinar, trans-disciplinar, intercultural y colaborativo con empresas, academia, organizaciones sin fines de lucro, gobierno e instituciones del contexto global.
● Fomento de la transferencia del conocimiento a través del desarrollo de proyectos que impulsen el desarrollo económico y la innovación. </t>
  </si>
  <si>
    <t>• Oferta de programas de educación continua pertinente con las necesidades del entorno.
• Desarrollo de capacidades (conocimientos y prácticas) de la comunidad para el mejoramiento de la calidad de vida y el buen vivir 
• Promoción de prácticas en todos los programas académicos.
• Desarrollo de la capacidad de innovación social de los miembros de la Universidad mediante la inclusión de este componente en los diferentes PEP.
• Desarrollo de pedagogías y diálogos de saberes interdisciplinares, transdisciplinario e interculturales en el marco de los ODS. 
• Diagnóstico, análisis y evaluación de las contribuciones de la Universidad a los ODS.</t>
  </si>
  <si>
    <t>• Participación activa en los comités sectoriales
• Diseñar estrategias de producción, difusión, divulgación y apropiación social del conocimiento que oriente la toma de decisiones en la creación y evaluación de políticas públicas.
• Creación del observatorio de políticas públicas</t>
  </si>
  <si>
    <t>• Creación de nuevos convenios con la industria para el incremento de pasantías de la comunidad universitaria.
• Establecimiento de convenios para promover el aprendizaje experiencial (sector real) de los docentes como parte de su desarrollo profesional.
• Planteamiento de retos articulados con el sector empresarial para potenciar el aprendizaje interdisciplinario.
• Creación de un portafolio de servicios institucional pertinente con las necesidades del entorno.
• Desarrollo de la estrategia de Gestión Empresarial en Ciencia y Tecnología en el PTG (GECT1 Y GECT2)</t>
  </si>
  <si>
    <t>● Promoción de las condiciones institucionales que favorezcan el desarrollo del espíritu emprendedor en la comunidad universitaria.</t>
  </si>
  <si>
    <t>• Desarrollo de un Modelo de emprendimiento institucional, aprendizaje para emprender (semilleros de emprendimiento)
• Promover los proyectos de grado de pregrado y posgrado hacia la creación de empresas.
• Promover la formulación de proyectos de industrias creativas y culturales
• Diseño de espacios orientados a prototipar soluciones del mercado para crear conceptos de negocio.</t>
  </si>
  <si>
    <t>● Diseño e implementación de una nueva política de regionalización involucrando el desarrollo rural.
● Creación de programas de formación pertinente e inclusivos para la región.
● Contribución al desarrollo territorial, considerando la infraestructura de I+D+i y las redes institucionales, para el diseño de futuros escenarios políticos, económicos y sociales.
● Generación de condiciones para fomentar la investigación en las sedes regionales.
● Fomentar la articulación de la Universidad a iniciativas y proyectos estratégicos para el desarrollo regional.
● Articulación interinstitucional para el diseño de líneas de trabajo conjunto, que permitan la formulación y ejecución de planes orientados a la construcción de paz y la convivencia ciudadana. 
● Desarrollo de diálogos de saberes interdisciplinares, transdisciplinares e interculturales en el marco de los ODS. 
● Promoción de la identificación de las causas, las dinámicas y las oportunidades de los desafíos del desarrollo sostenible. 
● Desarrollo de proyectos de investigación y extensión con el foco de los objetivos de desarrollo sostenible.</t>
  </si>
  <si>
    <t>•Diseño e implementación de una nueva política de regionalización involucrando el desarrollo rural.
•Revisión y actualización de la normativa asociada al funcionamiento del IPRED y las sedes regionales
•Creación de programas de formación pertinente e inclusivos para la región en diferentes modalidades.
•Formación y cualificación de competencias docentes para el desarrollo de procesos de regionalización
•Desarrollo de una red de gestión de conocimiento para las sedes en su componente; estratégico, estructural y táctico</t>
  </si>
  <si>
    <t>• Desarrollo de la infraestructura de I+D+i y redes institucionales de las sedes regionales.
• Formulación de proyectos estratégicos para el desarrollo regional.</t>
  </si>
  <si>
    <t>• Formulación de proyectos estratégicos enfocados a la construcción de paz y ODS.</t>
  </si>
  <si>
    <t>6.1 Diseñar y consolidar el modelo de gestión  y gobernanza universitaria para garantizar la excelencia académica.</t>
  </si>
  <si>
    <t>● Gestión del ciclo de vida del talento humano (ingreso, desarrollo y retiro) en consonancia con los objetivos estratégicos y las necesidades de la Institución.</t>
  </si>
  <si>
    <t>• Diseño de un proceso de inducción a la institución para asegurar la alineación del ejercicio docente (cátedra) con los objetivos institucionales
• Mejora de los procesos de selección, evaluación, capacitación y retiro de los profesores.
• Formulación e implementación de un plan de carrera (ingreso, desarrollo y retiro)
• Mejoramiento del proceso de selección, inducción y acompañamiento del talento humano y promover estrategias para su cualificación y desarrollo de capacidades.
• Implementación de mecanismos para el mejoramiento del ciclo de retiro (incluyendo cifras y razones de retiro).</t>
  </si>
  <si>
    <t>• Creación de un modelo de Gestión de conocimiento organizacional (incluye además de la gestión documental, la estructura de toda la cadena de información (cultura de registro, preservación y diseminación de datos))
• Creación de un Modelo de aprendizaje organizativo (incluye un sistema de mentoría y formación entre los miembros del personal administrativo de la Universidad, para transferir capacidades con el propósito de ayudar a la organización a innovar y fortalecer la cultura organizativa).
• Creación de un Banco de experiencias que contengan aprendizajes y lecciones aprendidas de los diferentes proyectos desarrollados en la Institución (investigación, extensión, gestión e inversión)
• Diseño de un sistema de incentivos y reconocimiento que fomente la gestión del conocimiento.
• Diseño e implementación de un de plan de relevo generacional involucrando la gestión de conocimiento.</t>
  </si>
  <si>
    <t xml:space="preserve">● Revisión y actualización de la organización académica y modelo de gestión administrativa que responda a las nuevas dinámicas de la Institución.
● Gestión de los recursos físicos y tecnológicos como soporte al desarrollo de las funciones misionales. 
● Promoción de la sostenibilidad ambiental, desarrollando campus verdes accesibles y en armonía con las otras especies
●Dar continuidad a la modificación de la infraestructura en beneficio de la salud y la inclusión.
● Apropiación de la cultura de registro, preservación, análisis y diseminación de los datos e información generados por los procesos misionales, estratégicos y de apoyo. 
● Fortalecimiento de la cultura de la calidad, rendición de cuentas y transparencia en todo el accionar institucional. </t>
  </si>
  <si>
    <t xml:space="preserve">
• Implementación de una gestor normativo que evidencia notas de vigencia
• Revisión crítica de la estructura organizacional para identificar e implementar los cambios requeridos</t>
  </si>
  <si>
    <t>• Revisión, rediseño y automatización de procesos (Lograr una adecuada articulación entre los procesos administrativos y académicos con principios de eficiencia y calidad del servicio, facilitando el desarrollo de las actividades de docencia e investigación/creación).
• Racionalización de trámites (Consultar a la ciudadanía sobre cuáles son los trámites más engorrosos, complejos, costosos, que afectan la competitividad, etc).
• Maduración del Sistema de Gestión de la Calidad
• Acreditación de laboratorios
• Fortalecimiento de la planificación y gestión unificada de las diferentes sedes universitarias</t>
  </si>
  <si>
    <t xml:space="preserve">• Elaboración del Plan Maestro de Laboratorios
• Actualización de la infraestructura de investigación incentivando la creación de laboratorios multiusuarios.
• Elaboración de un Plan de adquisición de plataformas de aprendizaje digital
</t>
  </si>
  <si>
    <t>• Mejoramiento de los sistemas de información de soporte a las funciones misionales
• Desarrollo de estrategias de calidad y seguridad de la información para fortalecer los procesos.
• Mejoramiento de la información al usuario (transparencia activa)
• Estrategias de comunicación que promocionen la oferta educativa
• Estrategias para mejorar la recolección y análisis de datos que faciliten la toma de decisiones institucionales.
• Desarrollo de acciones para mejorar el acceso a la información para la población con discapacidad (ej. videos con lenguaje de señas o con subtítulos, interprete de señas para eventos).</t>
  </si>
  <si>
    <t>• Elaboración de la Política o estrategia de servicio al ciudadano
• Fortalecimiento de las políticas priorizadas en el marco de MIPG</t>
  </si>
  <si>
    <t>● Consolidación de la sostenibilidad financiera de la Universidad.</t>
  </si>
  <si>
    <t>•  Elaboración de un Plan de optimización de recursos (Aprovechamiento de los recursos, Incentivar el uso compartido de los recursos disponibles).
•  Implementación de mejoras en la gestión de recursos presupuestales.</t>
  </si>
  <si>
    <t xml:space="preserve">
• Ampliación y fortalecimiento de mecanismos para gestionar recursos de diferentes fuentes para la financiación de la Universidad (acciones ante el gobierno nacional y departamental, proyectos de cooperación internacional, gestión de normas de financiación para la educación superior).
• Creación de un programa de recaudación de fondos con destinación específica.
• Creación de un Programa de Donaciones</t>
  </si>
  <si>
    <t>PROYECTO</t>
  </si>
  <si>
    <t xml:space="preserve">PLANTILLA N° </t>
  </si>
  <si>
    <t>Nombre del proyecto</t>
  </si>
  <si>
    <t>Enfoque PDI 2019-2030</t>
  </si>
  <si>
    <r>
      <t xml:space="preserve">Descripción
</t>
    </r>
    <r>
      <rPr>
        <sz val="11"/>
        <rFont val="Humanst521 BT"/>
        <family val="2"/>
      </rPr>
      <t xml:space="preserve">(avances realizados o logros obtenidos en fases anteriores, dependencia o relación con otros proyectos, descripción de las etapas para desarrollar el proyecto, área de influencia del proyecto, población objetivo, definición del alcance, limitaciones o restricciones, </t>
    </r>
    <r>
      <rPr>
        <b/>
        <sz val="12"/>
        <color theme="9" tint="-0.249977111117893"/>
        <rFont val="Humanst521 BT"/>
        <family val="2"/>
      </rPr>
      <t>Riesgos.</t>
    </r>
    <r>
      <rPr>
        <sz val="11"/>
        <rFont val="Humanst521 BT"/>
        <family val="2"/>
      </rPr>
      <t>)</t>
    </r>
  </si>
  <si>
    <t>Objetivo del proyecto</t>
  </si>
  <si>
    <t xml:space="preserve">UAA responsable / corresponsable: </t>
  </si>
  <si>
    <t>Duración del proyecto</t>
  </si>
  <si>
    <t>1 año</t>
  </si>
  <si>
    <t xml:space="preserve">Tipo de proyecto </t>
  </si>
  <si>
    <t>Mejoramiento de la gestión</t>
  </si>
  <si>
    <t>Porcentaje asignado al proyecto</t>
  </si>
  <si>
    <t>Indicadores</t>
  </si>
  <si>
    <t>Nombre del indicador</t>
  </si>
  <si>
    <t>Unidad de medida</t>
  </si>
  <si>
    <t>Valor inicial</t>
  </si>
  <si>
    <t>Meta</t>
  </si>
  <si>
    <t xml:space="preserve">Cronograma </t>
  </si>
  <si>
    <t>Descripción de las actividades</t>
  </si>
  <si>
    <t>Porcentaje de ejecución del proyecto</t>
  </si>
  <si>
    <t xml:space="preserve">Fecha de inicio </t>
  </si>
  <si>
    <t>Fecha final</t>
  </si>
  <si>
    <t>Responsable</t>
  </si>
  <si>
    <t>Presupuesto del proyecto</t>
  </si>
  <si>
    <t>Nombre del fondo(s) presupuestal(es)</t>
  </si>
  <si>
    <r>
      <t>Código del (los) fondo(s):</t>
    </r>
    <r>
      <rPr>
        <sz val="11"/>
        <rFont val="Humanst521 BT"/>
        <family val="2"/>
      </rPr>
      <t xml:space="preserve"> </t>
    </r>
  </si>
  <si>
    <t>Valor (miles de pesos)</t>
  </si>
  <si>
    <t xml:space="preserve">Programación del presupuesto para 1 año </t>
  </si>
  <si>
    <t>INGRESOS</t>
  </si>
  <si>
    <t>GASTOS</t>
  </si>
  <si>
    <t>Rubro</t>
  </si>
  <si>
    <t>Concepto</t>
  </si>
  <si>
    <t>INVERSIÓN
(aplica para fondo especial)</t>
  </si>
  <si>
    <t>TOTAL INGRESOS</t>
  </si>
  <si>
    <t>TOTAL EGRESOS</t>
  </si>
  <si>
    <r>
      <t xml:space="preserve">RECORDAR: </t>
    </r>
    <r>
      <rPr>
        <sz val="12"/>
        <color theme="1"/>
        <rFont val="Humanst521 BT"/>
        <family val="2"/>
      </rPr>
      <t>El  total de ingresos debe ser igual al total de los egresos.</t>
    </r>
  </si>
  <si>
    <r>
      <t xml:space="preserve">En el sistema se requiere especificar </t>
    </r>
    <r>
      <rPr>
        <b/>
        <sz val="12"/>
        <color theme="1"/>
        <rFont val="Humanst521 BT"/>
        <family val="2"/>
      </rPr>
      <t xml:space="preserve">por cada rubro los meses </t>
    </r>
    <r>
      <rPr>
        <sz val="12"/>
        <color theme="1"/>
        <rFont val="Humanst521 BT"/>
        <family val="2"/>
      </rPr>
      <t>en los cuales se dará el ingreso del dinero así como las erogaciones para el desarrollo del proyecto.</t>
    </r>
  </si>
  <si>
    <t>Mes</t>
  </si>
  <si>
    <t>Valor</t>
  </si>
  <si>
    <t>Enero</t>
  </si>
  <si>
    <t>Julio</t>
  </si>
  <si>
    <t>Febrero</t>
  </si>
  <si>
    <t>Agosto</t>
  </si>
  <si>
    <t>Marzo</t>
  </si>
  <si>
    <t>Septiembre</t>
  </si>
  <si>
    <t>Abril</t>
  </si>
  <si>
    <t>Octubre</t>
  </si>
  <si>
    <t>Mayo</t>
  </si>
  <si>
    <t>Noviembre</t>
  </si>
  <si>
    <t>Junio</t>
  </si>
  <si>
    <t>Diciembre</t>
  </si>
  <si>
    <t>RESTRICCIONES DE LOS RUBROS</t>
  </si>
  <si>
    <t>RUBROS</t>
  </si>
  <si>
    <t>OBSERVACIONES</t>
  </si>
  <si>
    <t xml:space="preserve">13101010  ESTAMPILLA PRO-UIS                                  </t>
  </si>
  <si>
    <t>No programar por este rubro, este solo se usa para proyectos de inversión financiados por el BPPIUIS</t>
  </si>
  <si>
    <t xml:space="preserve">24101040  OTROS INGRESOS FINANCIEROS                          </t>
  </si>
  <si>
    <t>Este rubro solo lo programa la División Financiera</t>
  </si>
  <si>
    <t xml:space="preserve">52203010  AUXILIARES ESTUDIANTILES                            </t>
  </si>
  <si>
    <t xml:space="preserve">52402085  OTROS GASTOS ADMINISTRATIVOS                        </t>
  </si>
  <si>
    <t xml:space="preserve">91103010  INGRESOS CONTRIBUCIONES VOLUNTARIAS                 </t>
  </si>
  <si>
    <t>No programar por este rubro, este sólo se carga una vez se genera el egreso de otras unidades.</t>
  </si>
  <si>
    <t>PROYECTO DE RENOVACIÓN DEL REGISTRO CALIFICADO</t>
  </si>
  <si>
    <t>PLANTILLA N° 5</t>
  </si>
  <si>
    <t>Renovación del registro calificado del programa XYZ de la Escuela ABC</t>
  </si>
  <si>
    <r>
      <t xml:space="preserve">Descripción
 </t>
    </r>
    <r>
      <rPr>
        <sz val="11"/>
        <rFont val="Humanst521 BT"/>
        <family val="2"/>
      </rPr>
      <t xml:space="preserve">(avances realizados o logros obtenidos en fases anteriores, dependencia o relación con otros proyectos, descripción de las etapas para desarrollar el proyecto, área de influencia del proyecto, población objetivo, definición del alcance, limitaciones o restricciones, </t>
    </r>
    <r>
      <rPr>
        <b/>
        <sz val="12"/>
        <color theme="9" tint="-0.249977111117893"/>
        <rFont val="Humanst521 BT"/>
        <family val="2"/>
      </rPr>
      <t>Riesgos.</t>
    </r>
    <r>
      <rPr>
        <sz val="11"/>
        <rFont val="Humanst521 BT"/>
        <family val="2"/>
      </rPr>
      <t>)</t>
    </r>
  </si>
  <si>
    <t>Actualizar el proyecto educativo del programa XYZ con el fin de renovar el registro calificado</t>
  </si>
  <si>
    <t>Escuela ABC</t>
  </si>
  <si>
    <t>Proyecto educativo del programa actualizado</t>
  </si>
  <si>
    <t>Documentación para la renovación del registro calificado entregado a Planeación</t>
  </si>
  <si>
    <t>Formulario diligenciado presentado a Vicerrectoría Académica</t>
  </si>
  <si>
    <t>Actualizar el Proyecto Educativo del Programa</t>
  </si>
  <si>
    <t>Reportar las revisiones, análisis y evaluaciones exigidas por el decreto 1330 de 2019 del MEN y las resoluciones del MEN que los desarrollen para la renovación del registro calificado.</t>
  </si>
  <si>
    <t>Entregar la documentación para la renovación del registro calificado a Planeación para su revisión por las instancias pertinentes</t>
  </si>
  <si>
    <t>Ajustar la documentación para la renovación del registro calificad de acuerdo con las observaciones recibidas.</t>
  </si>
  <si>
    <t>Diligenciar el formulario establecido para solicitar registro calificado y recopilación de la información necesaria para respaldar la solicitud.</t>
  </si>
  <si>
    <t>Entregar los formularios para revisión por parte de la Vicerrectoría Académica y ajustar según observaciones</t>
  </si>
  <si>
    <r>
      <t xml:space="preserve">RECORDAR: </t>
    </r>
    <r>
      <rPr>
        <sz val="11"/>
        <color theme="1"/>
        <rFont val="Humanst521 BT"/>
        <family val="2"/>
      </rPr>
      <t>El  total de ingresos debe ser igual al total de los egresos.</t>
    </r>
  </si>
  <si>
    <r>
      <t xml:space="preserve">En el sistema se requiere especificar </t>
    </r>
    <r>
      <rPr>
        <b/>
        <sz val="11"/>
        <color theme="1"/>
        <rFont val="Humanst521 BT"/>
        <family val="2"/>
      </rPr>
      <t xml:space="preserve">por cada rubro los meses </t>
    </r>
    <r>
      <rPr>
        <sz val="11"/>
        <color theme="1"/>
        <rFont val="Humanst521 BT"/>
        <family val="2"/>
      </rPr>
      <t>en los cuales se dará el ingreso del dinero así como las erogaciones para el desarrollo del proyecto.</t>
    </r>
  </si>
  <si>
    <r>
      <t>PROYECTO DE PROPUESTA DE INTENCIÓN DE CREACIÓN DE PROGRAMAS ACADÉMICOS</t>
    </r>
    <r>
      <rPr>
        <b/>
        <vertAlign val="superscript"/>
        <sz val="11"/>
        <color rgb="FF000000"/>
        <rFont val="Humanst521 BT"/>
        <family val="2"/>
      </rPr>
      <t>1</t>
    </r>
  </si>
  <si>
    <t>PLANTILLA N° 1</t>
  </si>
  <si>
    <t>Propuesta de Intención para la creación del programa XYZ o Propuesta de intención para la ampliación del lugar de desarrollo del programa XYZ.</t>
  </si>
  <si>
    <t>Elaborar la propuesta de intención del programa XYZ para ser presentado ante el Consejo Académico para su aprobación</t>
  </si>
  <si>
    <t>Propuesta presentada al Consejo de Escuela</t>
  </si>
  <si>
    <t>Propuesta presentada al Consejo de Facultad</t>
  </si>
  <si>
    <t>Propuesta presentada al Consejo Académico</t>
  </si>
  <si>
    <t>Elaborar una justificación de la creación del programa que contenga mínimo: el estado de la formación del área del programa a nivel nacional e internacional, las necesidades del país o la región y rasgos distintivos del programa</t>
  </si>
  <si>
    <t>Analizar los recursos con los que se cuentan para el desarrollo del programa</t>
  </si>
  <si>
    <t>Documentar los aspectos necesarios y elaborar la propuesta de intención</t>
  </si>
  <si>
    <t>Presentar la propuesta al Consejo de Escuela, de Programas o de Sede para su estudio y aval</t>
  </si>
  <si>
    <t>Ajustar la propuesta de acuerdo a las observaciones del Consejo de Escuela, de Programas o de Sede</t>
  </si>
  <si>
    <t>Presentar la propuesta al Consejo de  Facultad o de Instituto para su estudio y aval</t>
  </si>
  <si>
    <t>Ajustar la propuesta de acuerdo a las observaciones del Consejo de  Facultad o de Instituto</t>
  </si>
  <si>
    <t>Presentar la propuesta ante el Consejo Académico para recibir su visto bueno</t>
  </si>
  <si>
    <t>(1) Basado en el Acuerdo N° 225 de septiembre 22 de 2010- Capítulo 2 y anexos</t>
  </si>
  <si>
    <r>
      <t>PROYECTO DE CREACIÓN DE PROGRAMAS ACADÉMICOS</t>
    </r>
    <r>
      <rPr>
        <b/>
        <vertAlign val="superscript"/>
        <sz val="11"/>
        <color rgb="FF000000"/>
        <rFont val="Humanst521 BT"/>
        <family val="2"/>
      </rPr>
      <t>1</t>
    </r>
  </si>
  <si>
    <t>PLANTILLA N° 2</t>
  </si>
  <si>
    <t>Propuesta de creación del programa XYZ de la Escuela ABC</t>
  </si>
  <si>
    <t>Ejemplo:
La primera fase de este proyecto consistió en la elaboración de la propuesta de intención de creación del programa XYZ a partir del diagnóstico de necesidades, pertinencia, recursos y viabilidad con la participación del claustro de profesores y experiencias de programas similares nacionales y extranjeros. En xxxx de 2020 la propuesta recibió el visto bueno por parte del Consejo Académico para dar inicio a la formulación del proyecto educativo del programa (PEP).
Para la elaboración del PEP se requiere tener en cuenta el creto 1330 de 2019 del MEN, la Resolucion 21795 de 2020 del MEN y las normas y lineamientos del Consejo Académico.  
Actualmente se ha avanzado en...
Riesgos asociados:</t>
  </si>
  <si>
    <t>Elaborar el proyecto educativo del programa XYZ para ser presentado ante el Consejo Académico</t>
  </si>
  <si>
    <t>PEP elaborado</t>
  </si>
  <si>
    <t>PEP presentado a Consejo de Escuela</t>
  </si>
  <si>
    <t>PEP presentado a Consejo de Facultad</t>
  </si>
  <si>
    <t>PEP presentado a Consejo Académico</t>
  </si>
  <si>
    <t>Actualizar el diagnóstico del estado y tendencias de la formación del área del programa a nivel nacional e internacional</t>
  </si>
  <si>
    <t xml:space="preserve">Sustentar la contextualización teórica y epistemiológica del programa describiendo el marco teórico en la que se fundamenta la propuesta curricular </t>
  </si>
  <si>
    <t>Plantear la propuesta curricular (el objeto del conocimiento, los propósitos generales, el perfil de egreso, los resultados de aprendizaje, el plan de estudios, el componente pedagógico, el componente de interacción y los mecánismos de evaluación), así como la organización de las actividades curriculares y el proceso formativo.</t>
  </si>
  <si>
    <t>Construir el PEP y desarrollar el estudio financiero del programa</t>
  </si>
  <si>
    <t>Presentar el PEP al Consejo de Escuela, de Programas o de Sede para estudio y realizar ajustes según observaciones</t>
  </si>
  <si>
    <t>Presentar el PEP al Consejo de  Facultad o de Instituto para estudio y realizar ajustes según observaciones</t>
  </si>
  <si>
    <t>Entregar el proyecto educativo a Planeación para su revisión por las instancias pertinentes</t>
  </si>
  <si>
    <t>Realizar ajustes al PEP y entregarlo a Planeación para estudio en el Consejo Académico</t>
  </si>
  <si>
    <t>(2) Se debe determinar en que etapa se encuentra actualmente el proyecto con el fin de plantear unicamente las actividades que se desarrollarían en la vigencia de (1) año, tenga en cuenta la capacidad de ejecución de la unidad.</t>
  </si>
  <si>
    <r>
      <t>PROYECTO DE REFORMA CURRICULAR</t>
    </r>
    <r>
      <rPr>
        <b/>
        <vertAlign val="superscript"/>
        <sz val="11"/>
        <color rgb="FF000000"/>
        <rFont val="Humanst521 BT"/>
        <family val="2"/>
      </rPr>
      <t>1</t>
    </r>
  </si>
  <si>
    <t>PLANTILLA N° 3</t>
  </si>
  <si>
    <t>Reforma curricular del programa XYZ de la Escuela ABC</t>
  </si>
  <si>
    <t>Ejemplo: 
Se ha planteado la reforma del currículo del programa XYZ debido a que se identificaron las siguientes necesidades:...
El marco de trabajo contempla tres etapas: 1) Análisis y evaluación curricular del programa fundamentado en un diagnóstico que contemple: el estado de formación en el área del programa en el ámbito regional, nacional e internacional, las necesidades de la región  y el país, pertinencia y oportunidades potenciales de desempeño, entre otros. 2) Elaboración de la nueva propuesta curricular  y 3)  Construcción del Proyecto Educativo. En este proceso participará la comunidad del programa: estudiantes, profesores, egresados, empleadores y otras autoridades educativas nacionales e institucionales que se consideren pertinentes.
Riesgos asociados:</t>
  </si>
  <si>
    <t>Rediseñar la propuesta curricular del programa XYZ con el fin de lograr su aprobación en el Consejo Académico</t>
  </si>
  <si>
    <t>Documento de propuesta curricular</t>
  </si>
  <si>
    <t>Proyecto educativo del programa presentado al Consejo Académico</t>
  </si>
  <si>
    <t>Definir el plan de transición</t>
  </si>
  <si>
    <t>Construir el PEP y desarrollar el estudio financiero del programa (este último si se requiere)</t>
  </si>
  <si>
    <t>Presentar el PEP al Consejo de Facultad o de Instituto para estudio y realizar ajustes según observaciones</t>
  </si>
  <si>
    <t>(1) Basado en el Acuerdo N° 225 de septiembre 22 de 2010- Capítulo 3 y Anexo 5</t>
  </si>
  <si>
    <t>PROYECTO DE AUTOEVALUACIÓN DE PROGRAMAS CON FINES DE ACREDITACIÓN O RENOVACIÓN DE LA ACREDITACIÓN DE ALTA CALIDAD</t>
  </si>
  <si>
    <t>PLANTILLA N° 4</t>
  </si>
  <si>
    <t>Autoevaluación con fines de acreditación del programa XYZ de la Escuela ABC</t>
  </si>
  <si>
    <t>Elaborar el informe de autoevaluación del programa XYZ con fines de acreditación de alta calidad</t>
  </si>
  <si>
    <t>Modelo de evaluación definido</t>
  </si>
  <si>
    <t>Informe de autoevaluación del programa entregado a la Vicerrectoría Académica</t>
  </si>
  <si>
    <t>1. Organización del proceso de autoevaluación y definición del proceso metodológico.</t>
  </si>
  <si>
    <t>2. Definición del modelo de evaluación.</t>
  </si>
  <si>
    <t>3. Ponderación del modelo de evaluación.</t>
  </si>
  <si>
    <t>4. Diseño, diligenciamiento, procesamiento y análisis de las encuestas.</t>
  </si>
  <si>
    <t>5. Desarrollo del taller de evaluación de indicadores.</t>
  </si>
  <si>
    <t>6. Desarrollo del grupo focal</t>
  </si>
  <si>
    <t>7. Identificación y recopilación de fuentes documentales.</t>
  </si>
  <si>
    <t>8. Realización del análisis documental.</t>
  </si>
  <si>
    <t>9. Taller de análisis y discusión de resultados.</t>
  </si>
  <si>
    <t>10. Formulación del plan de mejoramiento.</t>
  </si>
  <si>
    <t>11. Elaboración del informe de autoevaluación.</t>
  </si>
  <si>
    <t>12. Entrega del informe de autoevaluación a la Vicerrectoría Académica.</t>
  </si>
  <si>
    <t>13. Sensibilización de la comunidad del programa y socialización de resultados.</t>
  </si>
  <si>
    <r>
      <t>3.1</t>
    </r>
    <r>
      <rPr>
        <b/>
        <sz val="9"/>
        <color rgb="FF000000"/>
        <rFont val="Arial"/>
        <family val="2"/>
      </rPr>
      <t xml:space="preserve"> </t>
    </r>
    <r>
      <rPr>
        <b/>
        <sz val="9"/>
        <color rgb="FF000000"/>
        <rFont val="Humanst521 BT Roman"/>
      </rPr>
      <t xml:space="preserve">  INGRESOS</t>
    </r>
  </si>
  <si>
    <r>
      <t>3.2</t>
    </r>
    <r>
      <rPr>
        <b/>
        <sz val="9"/>
        <color rgb="FF000000"/>
        <rFont val="Arial"/>
        <family val="2"/>
      </rPr>
      <t xml:space="preserve"> </t>
    </r>
    <r>
      <rPr>
        <b/>
        <sz val="9"/>
        <color rgb="FF000000"/>
        <rFont val="Humanst521 BT Roman"/>
      </rPr>
      <t xml:space="preserve">  EGRESOS</t>
    </r>
  </si>
  <si>
    <t>INVERSIÓN</t>
  </si>
  <si>
    <t>AFILIACIONES</t>
  </si>
  <si>
    <t>ACARREOS</t>
  </si>
  <si>
    <t>COMÚN</t>
  </si>
  <si>
    <t>ANALISIS DE INGENIERIA</t>
  </si>
  <si>
    <t>ACUEDUCTO, ALCANTARILLADO Y ASEO</t>
  </si>
  <si>
    <t>ESPECIAL</t>
  </si>
  <si>
    <t>ADECUACIONES</t>
  </si>
  <si>
    <t>APORTES DEPARTAMENTO - FUNCIONAMIENTO</t>
  </si>
  <si>
    <t>AFILIACIONES PROFESIONALES</t>
  </si>
  <si>
    <t>COMÚN Y ESPECIAL</t>
  </si>
  <si>
    <t>APOYOS CONVENIOS Y CONTRATOS UIS</t>
  </si>
  <si>
    <t>APORTES DEPARTAMENTO - INVERSION</t>
  </si>
  <si>
    <t>APORTE RESERVA SALUD - EMPLEADOS Y PENSIONADOS (0,5%)</t>
  </si>
  <si>
    <t>ARRENDAMIENTOS</t>
  </si>
  <si>
    <t>APORTES DEPARTAMENTO - REGIONALIZACION</t>
  </si>
  <si>
    <t>APORTE RESERVA SALUD UIS (1%)</t>
  </si>
  <si>
    <t>AUXILIARES ESTUDIANTILES</t>
  </si>
  <si>
    <t>APORTES NACIÓN - FUNCIONAMIENTO</t>
  </si>
  <si>
    <t>APORTE UISALUD (0,5%)</t>
  </si>
  <si>
    <t>AUXILIATURAS JÓVENES INVESTIGADORES</t>
  </si>
  <si>
    <t>APORTES NACIÓN - INVERSION.</t>
  </si>
  <si>
    <t>APORTES A ENTIDADES QUE PROMUEVAN LA CIENCIA, LA TECNOLOGÍA Y LA INVESTIGACIÓN</t>
  </si>
  <si>
    <t>AVISOS E IMPRESOS</t>
  </si>
  <si>
    <t>ARRENDAMIENTO DE BIENES INMUEBLES</t>
  </si>
  <si>
    <t>APORTES A ORGANISMOS UNIVERSITARIOS</t>
  </si>
  <si>
    <t>BECAS DOCENTES EN COMISIÓN</t>
  </si>
  <si>
    <t>ARRENDAMIENTO DE BIENES MUEBLES</t>
  </si>
  <si>
    <t>APOYO Y SOSTENIMIENTO APRENDICES</t>
  </si>
  <si>
    <t>CAPACITACIÓN DE PERSONAL</t>
  </si>
  <si>
    <t>COLCIENCIAS</t>
  </si>
  <si>
    <t>CONSTRUCCIONES</t>
  </si>
  <si>
    <t>CONSULTORIAS Y ASESORIAS</t>
  </si>
  <si>
    <t>ARRENDAMIENTOS DE BIENES INMUEBLES</t>
  </si>
  <si>
    <t>DESARROLLO DE PROGRAMAS Y PROYECTOS DE INVERSIÓN</t>
  </si>
  <si>
    <t>CONVENIOS</t>
  </si>
  <si>
    <t>ARRENDAMIENTOS DE BIENES MUEBLES</t>
  </si>
  <si>
    <t>DESARROLLO DE SOFTWARE</t>
  </si>
  <si>
    <t>CURSOS DE CAPACITACION</t>
  </si>
  <si>
    <t>EDIFICACIONES</t>
  </si>
  <si>
    <t>CURSOS DE NIVELACION - DOCTORADO</t>
  </si>
  <si>
    <t>ELEMENTOS DE LABORATORIO</t>
  </si>
  <si>
    <t>CURSOS DE NIVELACION - ESPECIALIZACION</t>
  </si>
  <si>
    <t>AUXILIO DE RODAMIENTO</t>
  </si>
  <si>
    <t>EQUIPO AUDIOVISUAL</t>
  </si>
  <si>
    <t>CURSOS DE NIVELACION - MAESTRIA</t>
  </si>
  <si>
    <t>EQUIPO AUTOMOTOR</t>
  </si>
  <si>
    <t>CURSOS DE VACACIONES - PREGRADO  A DISTANCIA</t>
  </si>
  <si>
    <t>BECAS DE SOSTENIMIENTO</t>
  </si>
  <si>
    <t>EQUIPO DE COMPUTO</t>
  </si>
  <si>
    <t>CURSOS DE VACACIONES - PREGRADO PRESENCIAL</t>
  </si>
  <si>
    <t>BECAS POSTGRADO</t>
  </si>
  <si>
    <t>EQUIPO DE LABORATORIO</t>
  </si>
  <si>
    <t>CURSOS NIVELACION - PREGRADO A DISTANCIA</t>
  </si>
  <si>
    <t>CAJA COMPENSACION FAMILIAR APRENDICES</t>
  </si>
  <si>
    <t>EQUIPO DE OFICINA</t>
  </si>
  <si>
    <t>CURSOS NIVELACION - PREGRADO PRESENCIAL</t>
  </si>
  <si>
    <t>CAJA DE COMPENSACION FAMILIAR PERSONAL HORAS CATEDRA</t>
  </si>
  <si>
    <t>FORMACION DE PERSONAL DOCENTES</t>
  </si>
  <si>
    <t>DEPARTAMENTO DE SANTANDER</t>
  </si>
  <si>
    <t>CAPACITACION - PERSONAL  ADMINISTRATIVO</t>
  </si>
  <si>
    <t>FORMACION DE PERSONAL NO DOCENTE</t>
  </si>
  <si>
    <t>DERECHOS ACADEMICOS DOCTORADO</t>
  </si>
  <si>
    <t>CAPACITACION - PERSONAL DOCENTE</t>
  </si>
  <si>
    <t>GASTOS DE IMPORTACIÓN</t>
  </si>
  <si>
    <t>DERECHOS ACADEMICOS ESPECIALIZACION</t>
  </si>
  <si>
    <t>CESANTÍAS DEFINITIVAS PERSONAL ADMINISTRATIVO TEMPORAL</t>
  </si>
  <si>
    <t>GASTOS DE VIAJE</t>
  </si>
  <si>
    <t>DERECHOS ACADEMICOS MAESTRIA</t>
  </si>
  <si>
    <t>CESANTÍAS DEFINITIVAS PERSONAL HORA CATEDRA</t>
  </si>
  <si>
    <t>GASTOS POR TRASLADOS  CONTRIBUCIONES VOLUNTARIAS</t>
  </si>
  <si>
    <t>DERECHOS ACADEMICOS PREGRADO A DISTANCIA</t>
  </si>
  <si>
    <t>CESANTÍAS DEFINITIVAS PERSONAL OPERATIVO TEMPORAL</t>
  </si>
  <si>
    <t>HERRAMIENTAS</t>
  </si>
  <si>
    <t>DERECHOS ACADEMICOS PREGRADO PRESENCIAL</t>
  </si>
  <si>
    <t>CESANTÍAS DEFINITIVAS PERSONAL PROFESIONAL ADMINISTRATIVO TEMPORAL</t>
  </si>
  <si>
    <t>HONORARIOS</t>
  </si>
  <si>
    <t>DERECHOS DE GRADO - DOCTORADO</t>
  </si>
  <si>
    <t>CESANTÍAS DEFINITIVAS PERSONAL TECNICO</t>
  </si>
  <si>
    <t>INVERSIÓN – SISTEMA GENERAL DE REGALÍAS</t>
  </si>
  <si>
    <t>DERECHOS DE GRADO - ESPECIALIZACION</t>
  </si>
  <si>
    <t>CESANTÍAS DEFINITIVAS PERSONAL TECNICO TEMPORAL</t>
  </si>
  <si>
    <t>INVERSIÓN FOMENTO Y DESARROLLO DE PROGRAMAS DE INVESTIGACION (RESOLUC.1740/06)</t>
  </si>
  <si>
    <t>DERECHOS DE GRADO - MAESTRIA</t>
  </si>
  <si>
    <t>CESANTÍAS PARCIALES</t>
  </si>
  <si>
    <t>INVERSION REGIONALIZACION</t>
  </si>
  <si>
    <t>DERECHOS DE GRADO - PREGRADO A DISTANCIA</t>
  </si>
  <si>
    <t>COMBUSTIBLE Y LUBRICANTES</t>
  </si>
  <si>
    <t>LIBROS Y MATERIAL BIBLIOGRAFICO</t>
  </si>
  <si>
    <t>DERECHOS DE GRADO - PREGRADO PRESENCIAL</t>
  </si>
  <si>
    <t>COMESTIBLES</t>
  </si>
  <si>
    <t>LICENCIAS DE  SOFTWARE</t>
  </si>
  <si>
    <t>DERECHOS DE SALUD DOCTORADO</t>
  </si>
  <si>
    <t>CRÉDITOS CONDONABLES</t>
  </si>
  <si>
    <t>LINEAS TELEFONICAS</t>
  </si>
  <si>
    <t>DERECHOS DE SALUD ESPECIALIZACION</t>
  </si>
  <si>
    <t>DOTACIÓN Y SUMINISTROS PERSONAL TEMPORAL</t>
  </si>
  <si>
    <t>MAQUINARIA</t>
  </si>
  <si>
    <t>DERECHOS DE SALUD MAESTRIA</t>
  </si>
  <si>
    <t>DROGAS Y MEDICAMENTOS</t>
  </si>
  <si>
    <t>MONTAJE E INSTALACIONES</t>
  </si>
  <si>
    <t>DERECHOS DE SALUD PREGRADO A DISTANCIA</t>
  </si>
  <si>
    <t>ENERGIA ELECTRICA</t>
  </si>
  <si>
    <t>MUEBLES Y ENSERES</t>
  </si>
  <si>
    <t>DERECHOS DE SALUD PREGRADO PRESENCIAL</t>
  </si>
  <si>
    <t>EVENTOS ACADEMICOS Y CULTURALES</t>
  </si>
  <si>
    <t>OBRAS Y MEJORAS EN PROPIEDAD AJENA</t>
  </si>
  <si>
    <t>DIPLOMADOS</t>
  </si>
  <si>
    <t>GAS</t>
  </si>
  <si>
    <t>OTROS GASTOS ADMINISTRATIVOS</t>
  </si>
  <si>
    <t>ESTAMPILLA PRO UNIVERSIDAD NACIONAL DE COLOMBIA Y DEMÁS UNIVERSIDADES ESTATALES DE COLOMBIA</t>
  </si>
  <si>
    <t>GASTOS CONMEMORATIVOS</t>
  </si>
  <si>
    <t>PAPELERÍA Y ÚTILES DE ESCRITORIO</t>
  </si>
  <si>
    <t>ESTAMPILLA PRO-UIS</t>
  </si>
  <si>
    <t>GASTOS DE IMPORTACION</t>
  </si>
  <si>
    <t>PASAJES</t>
  </si>
  <si>
    <t>ESTUDIOS DE TRANSFERENCIAS   - ESPECIALIZACION</t>
  </si>
  <si>
    <t>GASTOS DE VIAJE DOCENTES DE PLANTA</t>
  </si>
  <si>
    <t>POR    PAGO ADQUISICION  INTERNA  DE BIENES Y  SERVICIOS</t>
  </si>
  <si>
    <t>ESTUDIOS DE TRANSFERENCIAS -  MAESTRIA</t>
  </si>
  <si>
    <t>GASTOS DE VIAJE NO DOCENTES DE PLANTA</t>
  </si>
  <si>
    <t>PORTES Y FLETES</t>
  </si>
  <si>
    <t>ESTUDIOS DE TRANSFERENCIAS -  PREGRADO A DISTANCIA</t>
  </si>
  <si>
    <t>GASTOS DE VIAJE PERSONAL NO DE PLANTA</t>
  </si>
  <si>
    <t>PRÁCTICAS DOCENTES Y SALIDAS DE CAMPO</t>
  </si>
  <si>
    <t>ESTUDIOS DE TRANSFERENCIAS -  PREGRADO PRESENCIAL</t>
  </si>
  <si>
    <t>GASTOS DEPORTIVOS Y DE RECREACION</t>
  </si>
  <si>
    <t>REACTIVOS Y MATERIALES DE LABORATORIO</t>
  </si>
  <si>
    <t>ESTUDIOS DE TRANSFERENCIAS - DOCTORADO</t>
  </si>
  <si>
    <t>GASTOS LEGALES</t>
  </si>
  <si>
    <t>REPARACIÓN Y MANTENIMIENTO</t>
  </si>
  <si>
    <t>HONORARIOS - ADMINISTRATIVOS NO PROFESIONALES</t>
  </si>
  <si>
    <t>RIESGOS PROFESIONALES ESTUDIANTES</t>
  </si>
  <si>
    <t>EXAMENES DE LABORATORIO</t>
  </si>
  <si>
    <t>HONORARIOS - DOCENTES</t>
  </si>
  <si>
    <t>SEGURIDAD INDUSTRIAL Y SALUD OCUPACIONAL</t>
  </si>
  <si>
    <t>EXCEDENTES FINANCIEROS UNIDAD DE SALUD</t>
  </si>
  <si>
    <t>HONORARIOS - OPERATIVOS</t>
  </si>
  <si>
    <t>SEGUROS</t>
  </si>
  <si>
    <t>EXPEDICION CERTIFICADOS -  DOCTORADO</t>
  </si>
  <si>
    <t>HONORARIOS - PROFESIONALES</t>
  </si>
  <si>
    <t>TERRENOS</t>
  </si>
  <si>
    <t>EXPEDICION CERTIFICADOS - ESPECIALIZACION</t>
  </si>
  <si>
    <t>HORAS CÁTEDRA DOCENTES</t>
  </si>
  <si>
    <t>VIÁTICOS</t>
  </si>
  <si>
    <t>EXPEDICION CERTIFICADOS - MAESTRIA</t>
  </si>
  <si>
    <t>I.C.B.F APRENDICES</t>
  </si>
  <si>
    <t>EXPEDICION DE CERTIFICADOS   - PREGRADO PRESENCIAL</t>
  </si>
  <si>
    <t>I.C.B.F. - PERSONAL HORAS CATAEDRA</t>
  </si>
  <si>
    <t>EXPEDICION DE CERTIFICADOS -  PREGRADO A DISTANCIA</t>
  </si>
  <si>
    <t>I.C.B.F. - PERSONAL OPERATIVO TEMPORAL</t>
  </si>
  <si>
    <t>FONDO DE CIENCIA, TECNOLOGÍA E INNOVACIÓN DEL SISTEMA GENERAL DE REGALÍAS</t>
  </si>
  <si>
    <t>I.C.B.F. - PERSONAL PROFESIONAL ADMINISTRATIVO TEMPORAL</t>
  </si>
  <si>
    <t>GOBIERNO NACIONAL – INGRESOS VIGENCIAS ANTERIORES</t>
  </si>
  <si>
    <t>I.C.B.F. - PERSONAL TÉCNICO TEMPORAL</t>
  </si>
  <si>
    <t>INGRESOS POR  CONTRIBUCIONES VOLUNTARIAS</t>
  </si>
  <si>
    <t>IMPLEMENTOS DEPORTIVOS</t>
  </si>
  <si>
    <t>INGRESOS POR CONTRIBUCION EN VENTA EXTERNA DE BIENES Y SERVICIOS</t>
  </si>
  <si>
    <t>IMPLEMENTOS PARA GRUPOS CULTURALES Y ARTISTICOS</t>
  </si>
  <si>
    <t>INGRESOS RECIBIDOS POR ANTICIPADO</t>
  </si>
  <si>
    <t>IMPUESTOS VEHICULOS AUTOMOTORES</t>
  </si>
  <si>
    <t>INGRESOS VIGENCIAS ANTERIORES</t>
  </si>
  <si>
    <t>IMPUESTOS Y TASAS</t>
  </si>
  <si>
    <t>INSCRIPCIONES - DOCTORADO</t>
  </si>
  <si>
    <t>INTERESES A LAS CESANTÍAS APRENDICES</t>
  </si>
  <si>
    <t>INSCRIPCIONES - ESPECIALIZACION</t>
  </si>
  <si>
    <t>INTERESES A LAS CESANTÍAS PERSONAL HORAS CATEDRA</t>
  </si>
  <si>
    <t>INSCRIPCIONES - MAESTRIA</t>
  </si>
  <si>
    <t>INTERESES A LAS CESANTÍAS PERSONAL OPERATIVO TEMPORAL</t>
  </si>
  <si>
    <t>INSCRIPCIONES - PREGRADO A DISTANCIA</t>
  </si>
  <si>
    <t>INTERESES A LAS CESANTÍAS PERSONAL PROFESIONAL ADMINISTRATIVO TEMPORAL</t>
  </si>
  <si>
    <t>INSCRIPCIONES - PREGRADO PRESENCIAL</t>
  </si>
  <si>
    <t>INTERESES A LAS CESANTÍAS PERSONAL TECNICO TEMPORAL</t>
  </si>
  <si>
    <t>MATRICULA PREGRADO A DISTANCIA</t>
  </si>
  <si>
    <t>LAVADO Y PLANCHADO DE ROPA</t>
  </si>
  <si>
    <t>MATRICULAS  PREGRADO PRESENCIAL</t>
  </si>
  <si>
    <t>LIBROS, REVISTAS Y PERIODICOS</t>
  </si>
  <si>
    <t>MATRICULAS DOCTORADO</t>
  </si>
  <si>
    <t>LOZA, CRISTALERIA Y UTENSILIOS DE COCINA</t>
  </si>
  <si>
    <t>MATRICULAS ESPECIALIZACION</t>
  </si>
  <si>
    <t>MATERIALES - EDUCACION (MODULOS-PUBLICACIONES DOCENTES)</t>
  </si>
  <si>
    <t>MATRICULAS MAESTRIAS</t>
  </si>
  <si>
    <t>MATERIALES  PARA IMPRESIÓN</t>
  </si>
  <si>
    <t>MINISTERIO DE EDUCACION NACIONAL</t>
  </si>
  <si>
    <t>MATERIALES DE LABORATORIO</t>
  </si>
  <si>
    <t>MINISTERIO DE SALUD</t>
  </si>
  <si>
    <t>MATERIALES E INSUMOS MÉDICO ASISTENCIALES</t>
  </si>
  <si>
    <t>MULTAS</t>
  </si>
  <si>
    <t>MEDICAMENTOS</t>
  </si>
  <si>
    <t>MUNICIPIOS</t>
  </si>
  <si>
    <t>MOVILIDAD ACADÉMICA ESTUDIANTIL DE PREGRADO</t>
  </si>
  <si>
    <t>OTRAS ENTIDADES</t>
  </si>
  <si>
    <t>OTRAS COMISIONES</t>
  </si>
  <si>
    <t>OTROS INGRESOS POR VENTA DE SERVICIOS DE SALUD</t>
  </si>
  <si>
    <t>OTROS GASTOS ACADEMICOS</t>
  </si>
  <si>
    <t>OTROS RECURSOS DE BALANCE - SALDO FISCAL</t>
  </si>
  <si>
    <t>OTROS SERVICIOS</t>
  </si>
  <si>
    <t>PAPELERIA Y UTILES DE ESCRITORIO</t>
  </si>
  <si>
    <t>POR  VENTA INTERNA DE BIENES Y  SERVICIOS</t>
  </si>
  <si>
    <t>PASAJES AEREOS INTERNACIONALES</t>
  </si>
  <si>
    <t>PROYECTOS DE INVESTIGACION</t>
  </si>
  <si>
    <t>PASAJES AEREOS NACIONALES</t>
  </si>
  <si>
    <t>PUBLICIDAD Y PROPAGANDA</t>
  </si>
  <si>
    <t>PASAJES TERRESTRES NACIONALES</t>
  </si>
  <si>
    <t>REGISTRO DE DIPLOMAS.</t>
  </si>
  <si>
    <t>PEAJES</t>
  </si>
  <si>
    <t>SEMINARIOS Y OTROS</t>
  </si>
  <si>
    <t>PENSIONES Y JUBILACIONES</t>
  </si>
  <si>
    <t>SERVICIO RED UNIVERSITARIA</t>
  </si>
  <si>
    <t>SERVICIOS MEDICOS</t>
  </si>
  <si>
    <t xml:space="preserve">PRACTICAS DOCENTES Y SALIDAS DE CAMPO </t>
  </si>
  <si>
    <t>SOBRANTES DE ARQUEO DE CAJA</t>
  </si>
  <si>
    <t>PRIMA DE NAVIDAD  PERSONAL  HORAS CATEDRA</t>
  </si>
  <si>
    <t>VALIDACIONES Y HABILITACIONES PREGRADO A DISTANCIA</t>
  </si>
  <si>
    <t>PRIMA DE NAVIDAD PERSONAL ADMINISTRATIVO TEMPORAL</t>
  </si>
  <si>
    <t>VALIDACIONES Y HABILITACIONES PREGRADO PRESENCIAL</t>
  </si>
  <si>
    <t>PRIMA DE NAVIDAD PERSONAL OPERATIVO TEMPORAL</t>
  </si>
  <si>
    <t>VENTA - LIBROS Y OTRAS FORMAS DE COMUNICACIÓN</t>
  </si>
  <si>
    <t>PRIMA DE NAVIDAD PERSONAL PROFESIONAL ADMINISTRATIVO TEMPORAL</t>
  </si>
  <si>
    <t>VENTA - PUBLICACIONES</t>
  </si>
  <si>
    <t>PRIMA DE NAVIDAD PERSONAL TECNICO TEMPORAL</t>
  </si>
  <si>
    <t>VENTA BONOS SIDES</t>
  </si>
  <si>
    <t>PRIMA DE SERVICIOS APRENDICES</t>
  </si>
  <si>
    <t>VENTA DE ACTIVOS INMUEBLES</t>
  </si>
  <si>
    <t>PRIMA DE SERVICIOS PERSONAL  HORAS CATEDRA</t>
  </si>
  <si>
    <t>VENTA DE ACTIVOS MUEBLES</t>
  </si>
  <si>
    <t>PRIMA DE SERVICIOS PERSONAL ADMINISTRATIVO TEMPORAL</t>
  </si>
  <si>
    <t>VENTA DE INTANGIBLES</t>
  </si>
  <si>
    <t>PRIMA DE SERVICIOS PERSONAL OPERATIVO TEMPORAL</t>
  </si>
  <si>
    <t>VENTA MATERIAL DE RECICLAJE E INSERVIBLE</t>
  </si>
  <si>
    <t>PRIMA DE SERVICIOS PERSONAL PROFESIONAL ADMINISTRATIVO TEMPORAL</t>
  </si>
  <si>
    <t>VENTA PLIEGOS DE LICITACION</t>
  </si>
  <si>
    <t>PRIMA DE SERVICIOS PERSONAL TECNICO TEMPORAL</t>
  </si>
  <si>
    <t>VENTA PRODUCTO - CAFETERIA</t>
  </si>
  <si>
    <t>PRIMA DE VACACIONES   PERSONAL OPERATIVO - TRABAJADORES OFICIALES</t>
  </si>
  <si>
    <t>VENTA PRODUCTO - COMEDORES</t>
  </si>
  <si>
    <t>PRIMA DE VACACIONES APRENDICES</t>
  </si>
  <si>
    <t>VENTA PRODUCTOS AGRICOLAS</t>
  </si>
  <si>
    <t>PRIMA DE VACACIONES PERSONAL ADMINISTRATIVO TEMPORAL</t>
  </si>
  <si>
    <t>VENTA PRODUCTOS PECUARIOS</t>
  </si>
  <si>
    <t>PRIMA DE VACACIONES PERSONAL HORAS CATEDRA</t>
  </si>
  <si>
    <t>PRIMA DE VACACIONES PERSONAL OPERATIVO TEMPORAL</t>
  </si>
  <si>
    <t>PRIMA DE VACACIONES PERSONAL PROFESIONAL ADMINISTRATIVO TEMPORAL</t>
  </si>
  <si>
    <t>PRIMA DE VACACIONES PERSONAL TECNICO TEMPORAL</t>
  </si>
  <si>
    <t>PRIMA TECNICA</t>
  </si>
  <si>
    <t>PRIMA Y GASTOS DE INSTALACION</t>
  </si>
  <si>
    <t>REACTIVOS QUIMICOS</t>
  </si>
  <si>
    <t>RECONOCIMIENTO ECONÓMICO A INVENTORES</t>
  </si>
  <si>
    <t>REGIONALIZACION</t>
  </si>
  <si>
    <t>REGISTROS NOTARIALES</t>
  </si>
  <si>
    <t>RELACIONES PUBLICAS</t>
  </si>
  <si>
    <t>RENDIMIENTOS FONDO RESERVA RECURSOS PROPIOS</t>
  </si>
  <si>
    <t>RENDIMIENTOS FONDO RESERVA RECURSOS UIS</t>
  </si>
  <si>
    <t>REPARACION Y MANTENIMIENTO DE  COMPUTADORES</t>
  </si>
  <si>
    <t>REPARACION Y MANTENIMIENTO DE  EQUIPO AUDIOVISUAL</t>
  </si>
  <si>
    <t>REPARACION Y MANTENIMIENTO DE  EQUIPO AUTOMOTOR</t>
  </si>
  <si>
    <t>REPARACION Y MANTENIMIENTO DE  LIBROS</t>
  </si>
  <si>
    <t>REPARACION Y MANTENIMIENTO DE  MUEBLES Y ENSERES</t>
  </si>
  <si>
    <t>REPARACIÓN Y MANTENIMIENTO DE ELEMENTOS Y MATERIALES DE LABORATORIO</t>
  </si>
  <si>
    <t>REPARACION Y MANTENIMIENTO DE EQUIPO DE LABORATORIO</t>
  </si>
  <si>
    <t>REPARACION Y MANTENIMIENTO DE EQUIPO DE OFICINA</t>
  </si>
  <si>
    <t>REPARACIÓN Y MANTENIMIENTO DE EQUIPOS MÉDICOS</t>
  </si>
  <si>
    <t>REPARACION Y MANTENIMIENTO DE MAQUINARIA</t>
  </si>
  <si>
    <t>REPARACION Y MANTENIMIENTO DE PLANTA FISICA</t>
  </si>
  <si>
    <t>RIESGO PROFESIONAL  ESTUDIANTES MEDICINA</t>
  </si>
  <si>
    <t>RIESGO PROFESIONAL  PERSONAL DIRECTIVO</t>
  </si>
  <si>
    <t>RIESGO PROFESIONAL ESTUDIANTES</t>
  </si>
  <si>
    <t>RIESGO PROFESIONAL PERSONAL ADMINISTRATIVO TEMPORAL</t>
  </si>
  <si>
    <t>RIESGO PROFESIONAL PERSONAL HORAS CATEDRA</t>
  </si>
  <si>
    <t>RIESGO PROFESIONAL PERSONAL OPERATIVO TEMPORAL</t>
  </si>
  <si>
    <t>RIESGO PROFESIONAL PERSONAL PROFESIONAL ADMINISTRATIVO TEMPORAL</t>
  </si>
  <si>
    <t>RIESGO PROFESIONAL PERSONAL TÉCNICO TEMPORAL</t>
  </si>
  <si>
    <t>RIESGOS PROFESIONALES APRENDICES</t>
  </si>
  <si>
    <t>SALUD  ESTUDIANTES MEDICINA</t>
  </si>
  <si>
    <t>SALUD  PERSONAL HORAS CATEDRA</t>
  </si>
  <si>
    <t>SALUD APRENDICES</t>
  </si>
  <si>
    <t>SALUD ESTUDIANTES</t>
  </si>
  <si>
    <t>SALUD PERSONAL ADMINISTRATIVO TEMPORAL</t>
  </si>
  <si>
    <t>SALUD PERSONAL PROFESIONAL ADMINISTRATIVO TEMPORAL</t>
  </si>
  <si>
    <t>SALUD PERSONAL TÉCNICO TEMPORAL</t>
  </si>
  <si>
    <t>SEMOVIENTES</t>
  </si>
  <si>
    <t>SENTENCIAS Y CONCILIACIONES</t>
  </si>
  <si>
    <t>SERVICIO DE TELECOMUNICACIONES E INTERNET</t>
  </si>
  <si>
    <t>SERVICIOS DE ASEO Y VIGILANCIA</t>
  </si>
  <si>
    <t>SERVICIOS MÉDICO ASISTENCIALES</t>
  </si>
  <si>
    <t>SERVICIOS TECNICOS</t>
  </si>
  <si>
    <t>SUBSIDIO DE TRANSPORTE - PERSONAL TEMPORAL</t>
  </si>
  <si>
    <t>SUBSIDIO DE TRANSPORTE APRENDICES</t>
  </si>
  <si>
    <t>SUBSIDIO FAMILIAR PERSONAL TEMPORAL</t>
  </si>
  <si>
    <t>SUELDO DE PERSONAL ADMINISTRATIVO TEMPORAL</t>
  </si>
  <si>
    <t>SUELDO DE PERSONAL OPERATIVO TEMPORAL</t>
  </si>
  <si>
    <t>SUELDO DE PERSONAL PROFESIONAL ADMINISTRATIVO TEMPORAL</t>
  </si>
  <si>
    <t>SUELDO DE PERSONAL TÉCNICO TEMPORAL</t>
  </si>
  <si>
    <t>SUELDOS DE PERSONAL ADMINISTRATIVO</t>
  </si>
  <si>
    <t>SUELDOS DE PERSONAL ASESOR</t>
  </si>
  <si>
    <t>SUELDOS DE PERSONAL DIRECTIVO</t>
  </si>
  <si>
    <t>SUELDOS DE PERSONAL DOCENTE 1279</t>
  </si>
  <si>
    <t>SUELDOS DE PERSONAL DOCENTE NO 1279</t>
  </si>
  <si>
    <t>SUELDOS DE PERSONAL EJECUTIVO</t>
  </si>
  <si>
    <t>SUELDOS DE PERSONAL OPERATIVO - EMPLEADOS PUBLICOS</t>
  </si>
  <si>
    <t>SUELDOS DE PERSONAL OPERATIVO - TRABAJADORES OFICIALES</t>
  </si>
  <si>
    <t>SUELDOS DE PERSONAL PROFESIONAL ADMINISTRATIVO</t>
  </si>
  <si>
    <t>SUELDOS DE PERSONAL TECNICO</t>
  </si>
  <si>
    <t>TELEFONO, TELEX, Y CABLES</t>
  </si>
  <si>
    <t>TRANSFERENCIAS ICFES</t>
  </si>
  <si>
    <t>TRANSPORTE TERRESTRE DE PERSONAL</t>
  </si>
  <si>
    <t>TRANSPORTE URBANO</t>
  </si>
  <si>
    <t>UTENSILIOS  DE ASEO</t>
  </si>
  <si>
    <t>VACACIONES  PERSONAL DOCENTE 1279</t>
  </si>
  <si>
    <t>VACACIONES APRENDICES</t>
  </si>
  <si>
    <t>VACACIONES PERSONAL   - HORAS  CÁTEDRA</t>
  </si>
  <si>
    <t>VACACIONES PERSONAL ADMINISTRATIVO TEMPORAL</t>
  </si>
  <si>
    <t>VACACIONES PERSONAL ASESOR</t>
  </si>
  <si>
    <t>VACACIONES PERSONAL OPERATIVO TEMPORAL</t>
  </si>
  <si>
    <t>VACACIONES PERSONAL PROFESIONAL ADMINISTRATIVO TEMPORAL</t>
  </si>
  <si>
    <t>VACACIONES PERSONAL TECNICO TEMPORAL</t>
  </si>
  <si>
    <t>VIÁTICOS DOCENTES</t>
  </si>
  <si>
    <t>VIÁTICOS NO DOCENTES</t>
  </si>
  <si>
    <t>PROYECTO DE CREACIÓN DE DIPLOMADO</t>
  </si>
  <si>
    <t>PLANTILLA N° 6</t>
  </si>
  <si>
    <t>Propuesta de creación del Diplomado XYZ en la unidad ABC</t>
  </si>
  <si>
    <t>Elaborar los contenidos de un diplomado XYZ para ser presentado a la Vicerrectoría de Investigación y Extensión.</t>
  </si>
  <si>
    <t>Documento de Contenido del Diplomado</t>
  </si>
  <si>
    <t>Propuesta presentada ante la Vicerrectoría de Investigación y Extensión</t>
  </si>
  <si>
    <t>Conformar el equipo de trabajo (director, personal de apoyo).</t>
  </si>
  <si>
    <t>Identificación de necesidades del entorno para la oferta de diplomados en el área</t>
  </si>
  <si>
    <t>Elaborar la memoria técnica (capacidad institucional en talento humano, infraestructura y logística, evaluación de los riesgos asociados a la ejecución.)</t>
  </si>
  <si>
    <t>Presentar la Memoria Técnica a consideración del Consejo de Escuela para su aval.</t>
  </si>
  <si>
    <t>Elaborar la Propuesta Académico-Financiera del diplomado</t>
  </si>
  <si>
    <t>Registrar la iniciativa en el Sistema de Información de la VIE para revisión</t>
  </si>
  <si>
    <t>PROYECTO DE ACOMPAÑAMIENTO A ESTUDIANTES EN RIESGO ACADÉMICO</t>
  </si>
  <si>
    <t>PLANTILLA N° 7</t>
  </si>
  <si>
    <t>Implementación de estrategias para el mejoramiento del desempeño académico de los estudiantes del programa XYZ</t>
  </si>
  <si>
    <t>Implementar estrategias de acompañamiento académico a estudiantes del programa XYZ que requieran el mejoramiento de su rendimiento académico.</t>
  </si>
  <si>
    <t>Asignaturas críticas atendidas</t>
  </si>
  <si>
    <t>Número de estudiantes beneficiados.</t>
  </si>
  <si>
    <t>Diagnóstico o caracterización de los estudiantes con colaboración de la Vicerrectoría Académica</t>
  </si>
  <si>
    <t>Identificación de los estudiantes en riesgo y/o asignaturas críticas</t>
  </si>
  <si>
    <t>Definición de los programas y estrategias a trabajar en el marco del programa SEA</t>
  </si>
  <si>
    <t>Remisión de estudiantes a los programas</t>
  </si>
  <si>
    <t>Seguimiento a los estudiantes participantes de los programas</t>
  </si>
  <si>
    <t>Evaluación del impacto del programa en los estudiantes</t>
  </si>
  <si>
    <t>PROYECTO DE DESARROLLO DE EVENTOS</t>
  </si>
  <si>
    <t>Desarrollo del evento XYZ</t>
  </si>
  <si>
    <t>Realizar el evento… con la participación de conferencistas (temática asociada) dirigido a (población objetivo) …</t>
  </si>
  <si>
    <t>Número de inscritos al evento</t>
  </si>
  <si>
    <t>Número de asistentes al evento</t>
  </si>
  <si>
    <t>Informe de evaluación del evento elaborado</t>
  </si>
  <si>
    <t>Elaboración de la propuesta en referencia a la temática del evento: objetivos, justificación y posibles temáticas.</t>
  </si>
  <si>
    <t>Planeación del evento: designar los responsables, tipo de presentaciones, propuesta de invitados, lugar del evento, presupuesto, actividades del evento académico, entre otros.</t>
  </si>
  <si>
    <t>Preparación del evento: reservar salones, reservar auditorios, realizar invitaciones, comprar tiquetes aéreos, contratar hoteles, contratar servicios de logística, preparar actividades culturales, etc.</t>
  </si>
  <si>
    <t>Diseño y elaboración de publicidad y comunicaciones</t>
  </si>
  <si>
    <t>Difusión del evento</t>
  </si>
  <si>
    <t>Desarrollo del evento: revisar previamente las instalaciones del evento, revisar equipos de cómputo y de proyección necesarios, coordinar el personal de apoyo, coordinar y supervisar el desarrollo de las actividades del evento</t>
  </si>
  <si>
    <t>Evaluación del evento: realizar un informe académico y financiero de evaluación sobre los sucesos más importantes del evento, evaluar si los objetivos propuestos se cumplieron, la calidad de los invitados, el nivel de satisfacción de los participantes, la calidad de las actividades desarrolladas, etc.</t>
  </si>
  <si>
    <t>PONDERACIÓN DE LOS PROYECTOS DEL PROGRAMA DE GESTIÓN DE LA UNIDAD</t>
  </si>
  <si>
    <t>Estructura PDI 2019-2030</t>
  </si>
  <si>
    <t>%proyecto en el subprograma</t>
  </si>
  <si>
    <t>% subprograma en el programa</t>
  </si>
  <si>
    <t>%programa en la dimensión</t>
  </si>
  <si>
    <t>%enfoque</t>
  </si>
  <si>
    <t xml:space="preserve">Peso del proyecto </t>
  </si>
  <si>
    <t>Enfoque 1. Formación integral e innovación pedagógica</t>
  </si>
  <si>
    <t>Programa: 1.1 Modelo Pedagógico</t>
  </si>
  <si>
    <t>Subprograma: 1.1.1 Desarrollo y Gestión Curricular</t>
  </si>
  <si>
    <t>Proyecto A</t>
  </si>
  <si>
    <t>Proyecto B</t>
  </si>
  <si>
    <t>Total Proyectos</t>
  </si>
  <si>
    <t>Total Subprogramas</t>
  </si>
  <si>
    <t>Total programas</t>
  </si>
  <si>
    <t>Enfoque 4. Diseño de soluciones compartidas para atender prioridades nacionales y retos globales</t>
  </si>
  <si>
    <t>Programa: 4.3 Egresados</t>
  </si>
  <si>
    <t>Subprograma: 4.3.1 Seguimiento a egresados</t>
  </si>
  <si>
    <t>Proyecto C</t>
  </si>
  <si>
    <t>Subprograma: 4.3.2 Relación con egresados</t>
  </si>
  <si>
    <t>Proyecto D</t>
  </si>
  <si>
    <t>Total Subprograma</t>
  </si>
  <si>
    <t>Total programa</t>
  </si>
  <si>
    <t>Enfoque 5. Democratización del conocimiento para la transformación social y el logro del buen vivir</t>
  </si>
  <si>
    <t>Programa: 5.1 Extensión para la vinculación empresa, estado, sociedad</t>
  </si>
  <si>
    <t>Subprograma: 5.1.1 Articulación con la sociedad</t>
  </si>
  <si>
    <t>Proyecto E</t>
  </si>
  <si>
    <t>Programa: 5.2 Emprendimiento</t>
  </si>
  <si>
    <t>Subprograma: 5.2.1 Emprendimiento</t>
  </si>
  <si>
    <t>Proyecto F</t>
  </si>
  <si>
    <t>Total Enfoques</t>
  </si>
  <si>
    <t>Democratización del conocimiento para la transformación social y el logro del buen vivir con enfoque territorial</t>
  </si>
  <si>
    <t>El rubro de Auxiliaturas estudiantiles con cargo a Fondo común se concentra en Vicerrectoría Académica y Bienestar Estudiantil</t>
  </si>
  <si>
    <t>No será posible programar en este rubro dado que no específica el tipo de egreso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</si>
</sst>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quot;$&quot;\ #,##0.00"/>
    <numFmt numFmtId="167" formatCode="&quot;$&quot;\ #,##0"/>
  </numFmts>
  <fonts count="61">
    <font>
      <sz val="11"/>
      <color theme="1"/>
      <name val="Calibri"/>
      <family val="2"/>
      <scheme val="minor"/>
    </font>
    <font>
      <sz val="11"/>
      <name val="Calibri"/>
      <family val="2"/>
      <scheme val="minor"/>
    </font>
    <font>
      <sz val="9"/>
      <name val="Humanst521 BT Roman"/>
    </font>
    <font>
      <b/>
      <sz val="9"/>
      <color rgb="FF000000"/>
      <name val="Humanst521 BT Roman"/>
    </font>
    <font>
      <b/>
      <sz val="9"/>
      <color rgb="FF000000"/>
      <name val="Arial"/>
      <family val="2"/>
    </font>
    <font>
      <sz val="11"/>
      <color theme="1"/>
      <name val="Calibri"/>
      <family val="2"/>
      <scheme val="minor"/>
    </font>
    <font>
      <sz val="10"/>
      <name val="Arial"/>
      <family val="2"/>
    </font>
    <font>
      <u/>
      <sz val="10"/>
      <color indexed="12"/>
      <name val="Arial"/>
      <family val="2"/>
    </font>
    <font>
      <b/>
      <sz val="12"/>
      <name val="Humanst521 BT"/>
      <family val="2"/>
    </font>
    <font>
      <sz val="9"/>
      <name val="Arial"/>
      <family val="2"/>
    </font>
    <font>
      <b/>
      <sz val="9"/>
      <name val="Arial"/>
      <family val="2"/>
    </font>
    <font>
      <b/>
      <sz val="11"/>
      <name val="Humanst521 BT"/>
      <family val="2"/>
    </font>
    <font>
      <sz val="11"/>
      <name val="Humanst521 BT"/>
      <family val="2"/>
    </font>
    <font>
      <sz val="11"/>
      <color theme="1"/>
      <name val="Humanst521 BT"/>
      <family val="2"/>
    </font>
    <font>
      <sz val="10"/>
      <name val="Humanst521 BT"/>
      <family val="2"/>
    </font>
    <font>
      <b/>
      <sz val="11"/>
      <color rgb="FF000000"/>
      <name val="Humanst521 BT"/>
      <family val="2"/>
    </font>
    <font>
      <b/>
      <sz val="11"/>
      <color theme="1"/>
      <name val="Humanst521 BT"/>
      <family val="2"/>
    </font>
    <font>
      <i/>
      <sz val="11"/>
      <color theme="1"/>
      <name val="Humanst521 BT"/>
      <family val="2"/>
    </font>
    <font>
      <b/>
      <i/>
      <sz val="11"/>
      <name val="Humanst521 BT"/>
      <family val="2"/>
    </font>
    <font>
      <b/>
      <i/>
      <sz val="11"/>
      <color theme="1"/>
      <name val="Humanst521 BT"/>
      <family val="2"/>
    </font>
    <font>
      <sz val="11"/>
      <color theme="0" tint="-0.499984740745262"/>
      <name val="Humanst521 BT"/>
      <family val="2"/>
    </font>
    <font>
      <b/>
      <vertAlign val="superscript"/>
      <sz val="11"/>
      <color rgb="FF000000"/>
      <name val="Humanst521 BT"/>
      <family val="2"/>
    </font>
    <font>
      <sz val="11"/>
      <color theme="1" tint="0.499984740745262"/>
      <name val="Humanst521 BT"/>
      <family val="2"/>
    </font>
    <font>
      <sz val="11"/>
      <color rgb="FFFF0000"/>
      <name val="Humanst521 BT"/>
      <family val="2"/>
    </font>
    <font>
      <sz val="10"/>
      <color theme="1"/>
      <name val="Humanst521 BT"/>
      <family val="2"/>
    </font>
    <font>
      <sz val="11"/>
      <color theme="1" tint="0.34998626667073579"/>
      <name val="Humanst521 BT"/>
      <family val="2"/>
    </font>
    <font>
      <b/>
      <sz val="10"/>
      <color rgb="FF4245A9"/>
      <name val="Humanst521 BT"/>
      <family val="2"/>
    </font>
    <font>
      <sz val="10"/>
      <color rgb="FF000000"/>
      <name val="Humanst521 BT"/>
      <family val="2"/>
    </font>
    <font>
      <b/>
      <sz val="11"/>
      <color theme="0"/>
      <name val="Humanst521 BT"/>
      <family val="2"/>
    </font>
    <font>
      <b/>
      <sz val="12"/>
      <color theme="9" tint="-0.249977111117893"/>
      <name val="Humanst521 BT"/>
      <family val="2"/>
    </font>
    <font>
      <i/>
      <sz val="11"/>
      <color theme="0"/>
      <name val="Humanst521 BT"/>
      <family val="2"/>
    </font>
    <font>
      <u/>
      <sz val="11"/>
      <color theme="10"/>
      <name val="Calibri"/>
      <family val="2"/>
      <scheme val="minor"/>
    </font>
    <font>
      <sz val="10"/>
      <color theme="0"/>
      <name val="Humanst521 BT"/>
      <family val="2"/>
    </font>
    <font>
      <b/>
      <sz val="10"/>
      <color theme="0"/>
      <name val="Humanst521 BT"/>
      <family val="2"/>
    </font>
    <font>
      <b/>
      <sz val="10"/>
      <color theme="1"/>
      <name val="Humanst521 BT"/>
      <family val="2"/>
    </font>
    <font>
      <b/>
      <vertAlign val="superscript"/>
      <sz val="10"/>
      <color theme="1"/>
      <name val="Humanst521 BT"/>
      <family val="2"/>
    </font>
    <font>
      <vertAlign val="superscript"/>
      <sz val="10"/>
      <color theme="1"/>
      <name val="Humanst521 BT"/>
      <family val="2"/>
    </font>
    <font>
      <b/>
      <sz val="14"/>
      <color theme="1"/>
      <name val="Humanst521 BT"/>
      <family val="2"/>
    </font>
    <font>
      <b/>
      <i/>
      <sz val="10"/>
      <color rgb="FF000000"/>
      <name val="Humanst521 BT"/>
      <family val="2"/>
    </font>
    <font>
      <sz val="11"/>
      <color rgb="FF000000"/>
      <name val="Humanst521 BT"/>
      <family val="2"/>
    </font>
    <font>
      <sz val="11"/>
      <color rgb="FF0070C0"/>
      <name val="Humanst521 BT"/>
      <family val="2"/>
    </font>
    <font>
      <sz val="11"/>
      <color rgb="FFC0504D"/>
      <name val="Humanst521 BT"/>
      <family val="2"/>
    </font>
    <font>
      <sz val="11"/>
      <color theme="7"/>
      <name val="Humanst521 BT"/>
      <family val="2"/>
    </font>
    <font>
      <sz val="11"/>
      <color theme="6"/>
      <name val="Humanst521 BT"/>
      <family val="2"/>
    </font>
    <font>
      <sz val="11"/>
      <color theme="8" tint="-0.249977111117893"/>
      <name val="Humanst521 BT"/>
      <family val="2"/>
    </font>
    <font>
      <sz val="12"/>
      <color theme="1"/>
      <name val="Humanst521 BT"/>
      <family val="2"/>
    </font>
    <font>
      <b/>
      <sz val="12"/>
      <color theme="1"/>
      <name val="Humanst521 BT"/>
      <family val="2"/>
    </font>
    <font>
      <b/>
      <sz val="11"/>
      <color theme="1"/>
      <name val="Calibri"/>
      <family val="2"/>
      <scheme val="minor"/>
    </font>
    <font>
      <b/>
      <u/>
      <sz val="11"/>
      <color theme="3"/>
      <name val="Humanst521 BT"/>
      <family val="2"/>
    </font>
    <font>
      <b/>
      <sz val="11"/>
      <color theme="3"/>
      <name val="Humanst521 BT"/>
      <family val="2"/>
    </font>
    <font>
      <sz val="11"/>
      <color theme="3"/>
      <name val="Humanst521 BT"/>
      <family val="2"/>
    </font>
    <font>
      <b/>
      <u/>
      <sz val="11"/>
      <color theme="7" tint="-0.249977111117893"/>
      <name val="Humanst521 BT"/>
      <family val="2"/>
    </font>
    <font>
      <b/>
      <u/>
      <sz val="11"/>
      <color theme="6" tint="-0.249977111117893"/>
      <name val="Humanst521 BT"/>
      <family val="2"/>
    </font>
    <font>
      <b/>
      <u/>
      <sz val="11"/>
      <color theme="6" tint="-0.499984740745262"/>
      <name val="Humanst521 BT"/>
      <family val="2"/>
    </font>
    <font>
      <b/>
      <u/>
      <sz val="11"/>
      <color theme="8" tint="-0.499984740745262"/>
      <name val="Humanst521 BT"/>
      <family val="2"/>
    </font>
    <font>
      <b/>
      <u/>
      <sz val="11"/>
      <color theme="9" tint="-0.499984740745262"/>
      <name val="Humanst521 BT"/>
      <family val="2"/>
    </font>
    <font>
      <b/>
      <u/>
      <sz val="11"/>
      <color theme="2" tint="-0.749992370372631"/>
      <name val="Humanst521 BT"/>
      <family val="2"/>
    </font>
    <font>
      <b/>
      <u/>
      <sz val="11"/>
      <name val="Humanst521 BT"/>
      <family val="2"/>
    </font>
    <font>
      <b/>
      <sz val="12"/>
      <color rgb="FF000000"/>
      <name val="Humanst521 BT"/>
      <family val="2"/>
    </font>
    <font>
      <sz val="12"/>
      <color rgb="FF000000"/>
      <name val="Humanst521 BT"/>
      <family val="2"/>
    </font>
    <font>
      <b/>
      <sz val="12"/>
      <color theme="0"/>
      <name val="Humanst521 BT"/>
      <family val="2"/>
    </font>
  </fonts>
  <fills count="21">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6" tint="-0.249977111117893"/>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6"/>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rgb="FF4245A9"/>
      </left>
      <right style="medium">
        <color rgb="FF4245A9"/>
      </right>
      <top style="medium">
        <color rgb="FF4245A9"/>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s>
  <cellStyleXfs count="14">
    <xf numFmtId="0" fontId="0" fillId="0" borderId="0"/>
    <xf numFmtId="0" fontId="6"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5" fontId="5" fillId="0" borderId="0" applyFont="0" applyFill="0" applyBorder="0" applyAlignment="0" applyProtection="0"/>
    <xf numFmtId="0" fontId="6" fillId="0" borderId="0"/>
    <xf numFmtId="0" fontId="5" fillId="0" borderId="0"/>
    <xf numFmtId="0" fontId="6" fillId="0" borderId="0"/>
    <xf numFmtId="164" fontId="5" fillId="0" borderId="0" applyFont="0" applyFill="0" applyBorder="0" applyAlignment="0" applyProtection="0"/>
    <xf numFmtId="9" fontId="5" fillId="0" borderId="0" applyFont="0" applyFill="0" applyBorder="0" applyAlignment="0" applyProtection="0"/>
    <xf numFmtId="0" fontId="31" fillId="0" borderId="0" applyNumberFormat="0" applyFill="0" applyBorder="0" applyAlignment="0" applyProtection="0"/>
    <xf numFmtId="0" fontId="5" fillId="0" borderId="0"/>
  </cellStyleXfs>
  <cellXfs count="260">
    <xf numFmtId="0" fontId="0" fillId="0" borderId="0" xfId="0"/>
    <xf numFmtId="0" fontId="1" fillId="0" borderId="0" xfId="0" applyFont="1"/>
    <xf numFmtId="49" fontId="3" fillId="0" borderId="0" xfId="0" applyNumberFormat="1" applyFont="1"/>
    <xf numFmtId="0" fontId="9" fillId="0" borderId="0" xfId="9" applyFont="1"/>
    <xf numFmtId="0" fontId="9" fillId="0" borderId="0" xfId="9" applyFont="1" applyAlignment="1">
      <alignment vertical="center" wrapText="1"/>
    </xf>
    <xf numFmtId="0" fontId="11" fillId="2" borderId="12" xfId="9" applyFont="1" applyFill="1" applyBorder="1" applyAlignment="1">
      <alignment horizontal="center" vertical="center" wrapText="1"/>
    </xf>
    <xf numFmtId="0" fontId="12" fillId="0" borderId="3" xfId="9" applyFont="1" applyBorder="1" applyAlignment="1">
      <alignment horizontal="left" vertical="center" wrapText="1"/>
    </xf>
    <xf numFmtId="0" fontId="12" fillId="0" borderId="1" xfId="9" applyFont="1" applyBorder="1" applyAlignment="1">
      <alignment horizontal="left" vertical="center" wrapText="1"/>
    </xf>
    <xf numFmtId="0" fontId="12" fillId="0" borderId="1" xfId="9" applyFont="1" applyBorder="1" applyAlignment="1">
      <alignment vertical="center" wrapText="1"/>
    </xf>
    <xf numFmtId="0" fontId="14" fillId="0" borderId="0" xfId="9" applyFont="1" applyAlignment="1">
      <alignment horizontal="right" vertical="center" wrapText="1"/>
    </xf>
    <xf numFmtId="0" fontId="8" fillId="0" borderId="0" xfId="9" applyFont="1" applyAlignment="1">
      <alignment horizontal="center" vertical="center"/>
    </xf>
    <xf numFmtId="0" fontId="12" fillId="0" borderId="0" xfId="9" applyFont="1" applyAlignment="1">
      <alignment horizontal="left" vertical="center" wrapText="1"/>
    </xf>
    <xf numFmtId="0" fontId="11" fillId="0" borderId="0" xfId="9" applyFont="1" applyAlignment="1">
      <alignment horizontal="center" vertical="center"/>
    </xf>
    <xf numFmtId="0" fontId="9" fillId="0" borderId="0" xfId="9" applyFont="1" applyAlignment="1">
      <alignment horizontal="left"/>
    </xf>
    <xf numFmtId="0" fontId="12" fillId="0" borderId="0" xfId="1" applyFont="1" applyAlignment="1">
      <alignment horizontal="left" vertical="center" wrapText="1"/>
    </xf>
    <xf numFmtId="0" fontId="10" fillId="0" borderId="0" xfId="9" applyFont="1" applyAlignment="1">
      <alignment horizontal="center"/>
    </xf>
    <xf numFmtId="0" fontId="11" fillId="0" borderId="0" xfId="9" applyFont="1" applyAlignment="1">
      <alignment horizontal="center" vertical="center" wrapText="1"/>
    </xf>
    <xf numFmtId="0" fontId="8" fillId="0" borderId="0" xfId="9" applyFont="1" applyAlignment="1">
      <alignment horizontal="left" vertical="center"/>
    </xf>
    <xf numFmtId="0" fontId="11" fillId="2" borderId="1" xfId="9" applyFont="1" applyFill="1" applyBorder="1" applyAlignment="1">
      <alignment horizontal="center" vertical="center"/>
    </xf>
    <xf numFmtId="0" fontId="11" fillId="2" borderId="1" xfId="9" applyFont="1" applyFill="1" applyBorder="1" applyAlignment="1">
      <alignment horizontal="center" vertical="center" wrapText="1"/>
    </xf>
    <xf numFmtId="0" fontId="13" fillId="0" borderId="0" xfId="0" applyFont="1"/>
    <xf numFmtId="0" fontId="13" fillId="0" borderId="1" xfId="0" applyFont="1" applyBorder="1" applyAlignment="1">
      <alignment vertical="center" wrapText="1"/>
    </xf>
    <xf numFmtId="0" fontId="16" fillId="0" borderId="0" xfId="0" applyFont="1"/>
    <xf numFmtId="14" fontId="13"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xf>
    <xf numFmtId="14" fontId="13" fillId="0" borderId="1" xfId="0" applyNumberFormat="1" applyFont="1" applyBorder="1" applyAlignment="1">
      <alignment wrapText="1"/>
    </xf>
    <xf numFmtId="9" fontId="13" fillId="0" borderId="1" xfId="11" applyFont="1" applyFill="1" applyBorder="1" applyAlignment="1">
      <alignment horizontal="center" vertical="center" wrapText="1"/>
    </xf>
    <xf numFmtId="9" fontId="13" fillId="0" borderId="1" xfId="11" applyFont="1" applyFill="1" applyBorder="1" applyAlignment="1">
      <alignment wrapText="1"/>
    </xf>
    <xf numFmtId="9" fontId="13" fillId="0" borderId="1" xfId="11" applyFont="1" applyFill="1" applyBorder="1" applyAlignment="1">
      <alignment horizontal="center" wrapText="1"/>
    </xf>
    <xf numFmtId="0" fontId="13" fillId="0" borderId="0" xfId="0" applyFont="1" applyAlignment="1">
      <alignment wrapText="1"/>
    </xf>
    <xf numFmtId="0" fontId="13" fillId="0" borderId="0" xfId="0" applyFont="1" applyAlignment="1">
      <alignment vertical="center"/>
    </xf>
    <xf numFmtId="0" fontId="13" fillId="0" borderId="8" xfId="0" applyFont="1" applyBorder="1" applyAlignment="1">
      <alignment vertical="center" wrapText="1"/>
    </xf>
    <xf numFmtId="0" fontId="13" fillId="0" borderId="5" xfId="0" applyFont="1" applyBorder="1" applyAlignment="1">
      <alignment horizontal="center" vertical="center" wrapText="1"/>
    </xf>
    <xf numFmtId="0" fontId="13" fillId="0" borderId="5" xfId="0" applyFont="1" applyBorder="1" applyAlignment="1">
      <alignment wrapText="1"/>
    </xf>
    <xf numFmtId="166" fontId="16" fillId="0" borderId="19" xfId="10" applyNumberFormat="1" applyFont="1" applyFill="1" applyBorder="1" applyAlignment="1">
      <alignment vertical="center"/>
    </xf>
    <xf numFmtId="166" fontId="16" fillId="0" borderId="13" xfId="10" applyNumberFormat="1" applyFont="1" applyFill="1" applyBorder="1" applyAlignment="1">
      <alignment vertical="center"/>
    </xf>
    <xf numFmtId="14" fontId="13" fillId="0" borderId="19" xfId="0" applyNumberFormat="1" applyFont="1" applyBorder="1" applyAlignment="1">
      <alignment horizontal="center" vertical="center"/>
    </xf>
    <xf numFmtId="1" fontId="12" fillId="0" borderId="1" xfId="0" applyNumberFormat="1" applyFont="1" applyBorder="1" applyAlignment="1">
      <alignment horizontal="center" vertical="center" wrapText="1"/>
    </xf>
    <xf numFmtId="1" fontId="12" fillId="0" borderId="5" xfId="0" applyNumberFormat="1" applyFont="1" applyBorder="1" applyAlignment="1">
      <alignment horizontal="center" vertical="center" wrapText="1"/>
    </xf>
    <xf numFmtId="167" fontId="13" fillId="0" borderId="1" xfId="10" applyNumberFormat="1" applyFont="1" applyBorder="1" applyAlignment="1">
      <alignment vertical="center" wrapText="1"/>
    </xf>
    <xf numFmtId="167" fontId="13" fillId="0" borderId="5" xfId="10" applyNumberFormat="1" applyFont="1" applyBorder="1" applyAlignment="1">
      <alignment vertical="center" wrapText="1"/>
    </xf>
    <xf numFmtId="9" fontId="13" fillId="0" borderId="19" xfId="11" applyFont="1" applyFill="1" applyBorder="1" applyAlignment="1">
      <alignment horizontal="center" wrapText="1"/>
    </xf>
    <xf numFmtId="14" fontId="13" fillId="0" borderId="19"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3" borderId="0" xfId="0" applyFont="1" applyFill="1"/>
    <xf numFmtId="0" fontId="20" fillId="0" borderId="1" xfId="0" applyFont="1" applyBorder="1" applyAlignment="1">
      <alignment horizontal="center" vertical="center" wrapText="1"/>
    </xf>
    <xf numFmtId="1" fontId="20" fillId="0" borderId="1" xfId="0" applyNumberFormat="1" applyFont="1" applyBorder="1" applyAlignment="1">
      <alignment horizontal="center" vertical="center" wrapText="1"/>
    </xf>
    <xf numFmtId="1" fontId="20" fillId="0" borderId="5" xfId="0" applyNumberFormat="1" applyFont="1" applyBorder="1" applyAlignment="1">
      <alignment horizontal="center" vertical="center" wrapText="1"/>
    </xf>
    <xf numFmtId="0" fontId="13" fillId="3" borderId="0" xfId="0" applyFont="1" applyFill="1" applyAlignment="1">
      <alignment vertical="center"/>
    </xf>
    <xf numFmtId="49" fontId="2" fillId="0" borderId="0" xfId="0" applyNumberFormat="1" applyFont="1" applyAlignment="1">
      <alignment vertical="center" wrapText="1"/>
    </xf>
    <xf numFmtId="0" fontId="0" fillId="0" borderId="0" xfId="0" applyAlignment="1">
      <alignment vertical="center" wrapText="1"/>
    </xf>
    <xf numFmtId="0" fontId="13" fillId="0" borderId="1" xfId="0" applyFont="1" applyBorder="1"/>
    <xf numFmtId="0" fontId="13" fillId="0" borderId="1" xfId="0" applyFont="1" applyBorder="1" applyAlignment="1">
      <alignment horizontal="center"/>
    </xf>
    <xf numFmtId="9" fontId="20" fillId="0" borderId="1" xfId="11" applyFont="1" applyFill="1" applyBorder="1" applyAlignment="1">
      <alignment horizontal="center" vertical="center" wrapText="1"/>
    </xf>
    <xf numFmtId="9" fontId="20" fillId="0" borderId="10" xfId="11" applyFont="1" applyFill="1" applyBorder="1" applyAlignment="1">
      <alignment horizontal="center" vertical="center" wrapText="1"/>
    </xf>
    <xf numFmtId="0" fontId="22" fillId="0" borderId="1" xfId="0" applyFont="1" applyBorder="1" applyAlignment="1">
      <alignment horizontal="center" vertical="center" wrapText="1"/>
    </xf>
    <xf numFmtId="1" fontId="22" fillId="0" borderId="1" xfId="0" applyNumberFormat="1" applyFont="1" applyBorder="1" applyAlignment="1">
      <alignment horizontal="center" vertical="center" wrapText="1"/>
    </xf>
    <xf numFmtId="1" fontId="22" fillId="0" borderId="5" xfId="0" applyNumberFormat="1" applyFont="1" applyBorder="1" applyAlignment="1">
      <alignment horizontal="center" vertical="center" wrapText="1"/>
    </xf>
    <xf numFmtId="0" fontId="12" fillId="0" borderId="0" xfId="0" applyFont="1"/>
    <xf numFmtId="0" fontId="0" fillId="0" borderId="1" xfId="0" applyBorder="1"/>
    <xf numFmtId="0" fontId="25" fillId="0" borderId="1" xfId="0" applyFont="1" applyBorder="1" applyAlignment="1">
      <alignment horizontal="center" vertical="center" wrapText="1"/>
    </xf>
    <xf numFmtId="1" fontId="25" fillId="0" borderId="1" xfId="0" applyNumberFormat="1" applyFont="1" applyBorder="1" applyAlignment="1">
      <alignment horizontal="center" vertical="center" wrapText="1"/>
    </xf>
    <xf numFmtId="0" fontId="24" fillId="0" borderId="28" xfId="0" applyFont="1" applyBorder="1" applyAlignment="1">
      <alignmen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4" fillId="0" borderId="32" xfId="0" applyFont="1" applyBorder="1" applyAlignment="1">
      <alignment horizontal="center" vertical="center" wrapText="1"/>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7" fillId="0" borderId="0" xfId="0" applyFont="1" applyAlignment="1">
      <alignment horizontal="center" vertical="center" wrapText="1"/>
    </xf>
    <xf numFmtId="0" fontId="15" fillId="0" borderId="0" xfId="0" applyFont="1" applyAlignment="1">
      <alignment horizontal="center" vertical="center"/>
    </xf>
    <xf numFmtId="0" fontId="16" fillId="4" borderId="1" xfId="0" applyFont="1" applyFill="1" applyBorder="1" applyAlignment="1">
      <alignment horizontal="right" vertical="center" wrapText="1"/>
    </xf>
    <xf numFmtId="0" fontId="16" fillId="4" borderId="19" xfId="0" applyFont="1" applyFill="1" applyBorder="1" applyAlignment="1">
      <alignment horizontal="right" vertical="center" wrapText="1"/>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3" fillId="0" borderId="33" xfId="0" applyFont="1" applyBorder="1" applyAlignment="1">
      <alignment vertical="center" wrapText="1"/>
    </xf>
    <xf numFmtId="167" fontId="13" fillId="0" borderId="10" xfId="10" applyNumberFormat="1" applyFont="1" applyBorder="1" applyAlignment="1">
      <alignment vertical="center" wrapText="1"/>
    </xf>
    <xf numFmtId="0" fontId="11" fillId="0" borderId="0" xfId="0" applyFont="1"/>
    <xf numFmtId="0" fontId="12" fillId="6" borderId="1" xfId="0" applyFont="1" applyFill="1" applyBorder="1" applyAlignment="1">
      <alignment horizontal="left" vertical="center" wrapText="1"/>
    </xf>
    <xf numFmtId="0" fontId="30" fillId="7" borderId="1" xfId="0" applyFont="1" applyFill="1" applyBorder="1" applyAlignment="1">
      <alignment horizontal="center" vertical="center"/>
    </xf>
    <xf numFmtId="0" fontId="32" fillId="7" borderId="1" xfId="0" applyFont="1" applyFill="1" applyBorder="1" applyAlignment="1">
      <alignment vertical="center" wrapText="1"/>
    </xf>
    <xf numFmtId="0" fontId="33" fillId="7" borderId="1" xfId="0" applyFont="1" applyFill="1" applyBorder="1" applyAlignment="1">
      <alignment horizontal="center" vertical="center" wrapText="1"/>
    </xf>
    <xf numFmtId="0" fontId="27" fillId="0" borderId="1" xfId="0" applyFont="1" applyBorder="1" applyAlignment="1">
      <alignment vertical="center" wrapText="1"/>
    </xf>
    <xf numFmtId="0" fontId="24" fillId="0" borderId="1" xfId="0" applyFont="1" applyBorder="1" applyAlignment="1">
      <alignment vertical="center" wrapText="1"/>
    </xf>
    <xf numFmtId="0" fontId="24" fillId="0" borderId="0" xfId="0" applyFont="1"/>
    <xf numFmtId="0" fontId="36" fillId="0" borderId="0" xfId="0" applyFont="1"/>
    <xf numFmtId="0" fontId="33" fillId="8" borderId="1" xfId="0" applyFont="1" applyFill="1" applyBorder="1" applyAlignment="1">
      <alignment horizontal="center" vertical="center" wrapText="1"/>
    </xf>
    <xf numFmtId="0" fontId="38" fillId="0" borderId="39" xfId="0" applyFont="1" applyBorder="1" applyAlignment="1">
      <alignment horizontal="center" vertical="center" wrapText="1"/>
    </xf>
    <xf numFmtId="0" fontId="38" fillId="9" borderId="39" xfId="0" applyFont="1" applyFill="1" applyBorder="1" applyAlignment="1">
      <alignment horizontal="center" vertical="center" wrapText="1"/>
    </xf>
    <xf numFmtId="0" fontId="38" fillId="0" borderId="40" xfId="0" applyFont="1" applyBorder="1" applyAlignment="1">
      <alignment horizontal="center" vertical="center" wrapText="1"/>
    </xf>
    <xf numFmtId="0" fontId="39" fillId="10" borderId="41" xfId="0" applyFont="1" applyFill="1" applyBorder="1" applyAlignment="1">
      <alignment vertical="center" wrapText="1"/>
    </xf>
    <xf numFmtId="0" fontId="39" fillId="10" borderId="41" xfId="0" applyFont="1" applyFill="1" applyBorder="1" applyAlignment="1">
      <alignment vertical="top" wrapText="1"/>
    </xf>
    <xf numFmtId="9" fontId="40" fillId="3" borderId="41" xfId="0" applyNumberFormat="1" applyFont="1" applyFill="1" applyBorder="1" applyAlignment="1">
      <alignment vertical="center" wrapText="1"/>
    </xf>
    <xf numFmtId="0" fontId="39" fillId="0" borderId="41" xfId="0" applyFont="1" applyBorder="1" applyAlignment="1">
      <alignment horizontal="left" vertical="center" wrapText="1" indent="2"/>
    </xf>
    <xf numFmtId="0" fontId="39" fillId="0" borderId="41" xfId="0" applyFont="1" applyBorder="1" applyAlignment="1">
      <alignment vertical="center" wrapText="1"/>
    </xf>
    <xf numFmtId="9" fontId="39" fillId="3" borderId="41" xfId="0" applyNumberFormat="1" applyFont="1" applyFill="1" applyBorder="1" applyAlignment="1">
      <alignment vertical="center" wrapText="1"/>
    </xf>
    <xf numFmtId="0" fontId="39" fillId="9" borderId="41" xfId="0" applyFont="1" applyFill="1" applyBorder="1" applyAlignment="1">
      <alignment vertical="center" wrapText="1"/>
    </xf>
    <xf numFmtId="0" fontId="39" fillId="0" borderId="41" xfId="0" applyFont="1" applyBorder="1" applyAlignment="1">
      <alignment horizontal="left" vertical="center" wrapText="1" indent="4"/>
    </xf>
    <xf numFmtId="0" fontId="0" fillId="0" borderId="42" xfId="0" applyBorder="1" applyAlignment="1">
      <alignment horizontal="center" wrapText="1"/>
    </xf>
    <xf numFmtId="0" fontId="40" fillId="0" borderId="41" xfId="0" applyFont="1" applyBorder="1" applyAlignment="1">
      <alignment horizontal="left" vertical="center" wrapText="1" indent="6"/>
    </xf>
    <xf numFmtId="0" fontId="13" fillId="0" borderId="41" xfId="0" applyFont="1" applyBorder="1" applyAlignment="1">
      <alignment vertical="top" wrapText="1"/>
    </xf>
    <xf numFmtId="9" fontId="40" fillId="9" borderId="41" xfId="0" applyNumberFormat="1" applyFont="1" applyFill="1" applyBorder="1" applyAlignment="1">
      <alignment vertical="center" wrapText="1"/>
    </xf>
    <xf numFmtId="0" fontId="41" fillId="0" borderId="41" xfId="0" applyFont="1" applyBorder="1" applyAlignment="1">
      <alignment horizontal="left" vertical="center" wrapText="1" indent="6"/>
    </xf>
    <xf numFmtId="9" fontId="41" fillId="3" borderId="41" xfId="0" applyNumberFormat="1" applyFont="1" applyFill="1" applyBorder="1" applyAlignment="1">
      <alignment vertical="center" wrapText="1"/>
    </xf>
    <xf numFmtId="9" fontId="41" fillId="9" borderId="41" xfId="0" applyNumberFormat="1" applyFont="1" applyFill="1" applyBorder="1" applyAlignment="1">
      <alignment vertical="center" wrapText="1"/>
    </xf>
    <xf numFmtId="0" fontId="11" fillId="11" borderId="41" xfId="0" applyFont="1" applyFill="1" applyBorder="1" applyAlignment="1">
      <alignment horizontal="left" vertical="center" wrapText="1" indent="6"/>
    </xf>
    <xf numFmtId="9" fontId="11" fillId="11" borderId="41" xfId="0" applyNumberFormat="1" applyFont="1" applyFill="1" applyBorder="1" applyAlignment="1">
      <alignment vertical="center" wrapText="1"/>
    </xf>
    <xf numFmtId="0" fontId="39" fillId="11" borderId="41" xfId="0" applyFont="1" applyFill="1" applyBorder="1" applyAlignment="1">
      <alignment vertical="center" wrapText="1"/>
    </xf>
    <xf numFmtId="0" fontId="15" fillId="12" borderId="41" xfId="0" applyFont="1" applyFill="1" applyBorder="1" applyAlignment="1">
      <alignment horizontal="left" vertical="center" wrapText="1" indent="4"/>
    </xf>
    <xf numFmtId="0" fontId="41" fillId="12" borderId="41" xfId="0" applyFont="1" applyFill="1" applyBorder="1" applyAlignment="1">
      <alignment vertical="center" wrapText="1"/>
    </xf>
    <xf numFmtId="9" fontId="16" fillId="12" borderId="41" xfId="0" applyNumberFormat="1" applyFont="1" applyFill="1" applyBorder="1" applyAlignment="1">
      <alignment vertical="top" wrapText="1"/>
    </xf>
    <xf numFmtId="0" fontId="39" fillId="12" borderId="41" xfId="0" applyFont="1" applyFill="1" applyBorder="1" applyAlignment="1">
      <alignment vertical="center" wrapText="1"/>
    </xf>
    <xf numFmtId="0" fontId="41" fillId="9" borderId="41" xfId="0" applyFont="1" applyFill="1" applyBorder="1" applyAlignment="1">
      <alignment vertical="center" wrapText="1"/>
    </xf>
    <xf numFmtId="0" fontId="15" fillId="13" borderId="41" xfId="0" applyFont="1" applyFill="1" applyBorder="1" applyAlignment="1">
      <alignment horizontal="left" vertical="center" wrapText="1" indent="2"/>
    </xf>
    <xf numFmtId="0" fontId="39" fillId="13" borderId="41" xfId="0" applyFont="1" applyFill="1" applyBorder="1" applyAlignment="1">
      <alignment vertical="center" wrapText="1"/>
    </xf>
    <xf numFmtId="0" fontId="13" fillId="13" borderId="41" xfId="0" applyFont="1" applyFill="1" applyBorder="1" applyAlignment="1">
      <alignment vertical="top" wrapText="1"/>
    </xf>
    <xf numFmtId="9" fontId="16" fillId="13" borderId="41" xfId="0" applyNumberFormat="1" applyFont="1" applyFill="1" applyBorder="1" applyAlignment="1">
      <alignment vertical="top" wrapText="1"/>
    </xf>
    <xf numFmtId="0" fontId="42" fillId="0" borderId="41" xfId="0" applyFont="1" applyBorder="1" applyAlignment="1">
      <alignment horizontal="left" vertical="center" wrapText="1" indent="6"/>
    </xf>
    <xf numFmtId="9" fontId="12" fillId="3" borderId="41" xfId="0" applyNumberFormat="1" applyFont="1" applyFill="1" applyBorder="1" applyAlignment="1">
      <alignment vertical="center" wrapText="1"/>
    </xf>
    <xf numFmtId="0" fontId="43" fillId="0" borderId="41" xfId="0" applyFont="1" applyBorder="1" applyAlignment="1">
      <alignment horizontal="left" vertical="center" wrapText="1" indent="6"/>
    </xf>
    <xf numFmtId="0" fontId="44" fillId="0" borderId="41" xfId="0" applyFont="1" applyBorder="1" applyAlignment="1">
      <alignment horizontal="left" vertical="center" wrapText="1" indent="6"/>
    </xf>
    <xf numFmtId="0" fontId="23" fillId="0" borderId="41" xfId="0" applyFont="1" applyBorder="1" applyAlignment="1">
      <alignment horizontal="left" vertical="center" wrapText="1" indent="6"/>
    </xf>
    <xf numFmtId="0" fontId="15" fillId="10" borderId="43" xfId="0" applyFont="1" applyFill="1" applyBorder="1" applyAlignment="1">
      <alignment vertical="center" wrapText="1"/>
    </xf>
    <xf numFmtId="0" fontId="39" fillId="10" borderId="43" xfId="0" applyFont="1" applyFill="1" applyBorder="1" applyAlignment="1">
      <alignment vertical="center" wrapText="1"/>
    </xf>
    <xf numFmtId="9" fontId="15" fillId="10" borderId="43" xfId="0" applyNumberFormat="1" applyFont="1" applyFill="1" applyBorder="1" applyAlignment="1">
      <alignment vertical="center" wrapText="1"/>
    </xf>
    <xf numFmtId="0" fontId="13" fillId="14" borderId="8" xfId="0" applyFont="1" applyFill="1" applyBorder="1" applyAlignment="1">
      <alignment vertical="center" wrapText="1"/>
    </xf>
    <xf numFmtId="0" fontId="13" fillId="14" borderId="1" xfId="0" applyFont="1" applyFill="1" applyBorder="1" applyAlignment="1">
      <alignment vertical="center" wrapText="1"/>
    </xf>
    <xf numFmtId="0" fontId="45" fillId="0" borderId="0" xfId="0" applyFont="1"/>
    <xf numFmtId="0" fontId="46" fillId="3" borderId="0" xfId="0" applyFont="1" applyFill="1"/>
    <xf numFmtId="0" fontId="47" fillId="0" borderId="0" xfId="0" applyFont="1"/>
    <xf numFmtId="0" fontId="25" fillId="0" borderId="37" xfId="0" applyFont="1" applyBorder="1" applyAlignment="1">
      <alignment vertical="center" wrapText="1"/>
    </xf>
    <xf numFmtId="0" fontId="25" fillId="0" borderId="47" xfId="0" applyFont="1" applyBorder="1" applyAlignment="1">
      <alignment vertical="center" wrapText="1"/>
    </xf>
    <xf numFmtId="0" fontId="56" fillId="19" borderId="44" xfId="12" applyFont="1" applyFill="1" applyBorder="1" applyAlignment="1">
      <alignment horizontal="center" vertical="center" wrapText="1"/>
    </xf>
    <xf numFmtId="0" fontId="52" fillId="15" borderId="36" xfId="12" applyFont="1" applyFill="1" applyBorder="1" applyAlignment="1">
      <alignment horizontal="center" vertical="center" wrapText="1"/>
    </xf>
    <xf numFmtId="0" fontId="53" fillId="16" borderId="36" xfId="12" applyFont="1" applyFill="1" applyBorder="1" applyAlignment="1">
      <alignment horizontal="center" vertical="center" wrapText="1"/>
    </xf>
    <xf numFmtId="0" fontId="48" fillId="17" borderId="36" xfId="12" applyFont="1" applyFill="1" applyBorder="1" applyAlignment="1">
      <alignment horizontal="center" vertical="center" wrapText="1"/>
    </xf>
    <xf numFmtId="0" fontId="51" fillId="9" borderId="36" xfId="12" applyFont="1" applyFill="1" applyBorder="1" applyAlignment="1">
      <alignment horizontal="center" vertical="center" wrapText="1"/>
    </xf>
    <xf numFmtId="0" fontId="54" fillId="18" borderId="36" xfId="12" applyFont="1" applyFill="1" applyBorder="1" applyAlignment="1">
      <alignment horizontal="center" vertical="center" wrapText="1"/>
    </xf>
    <xf numFmtId="0" fontId="55" fillId="11" borderId="36" xfId="12" applyFont="1" applyFill="1" applyBorder="1" applyAlignment="1">
      <alignment horizontal="center" vertical="center" wrapText="1"/>
    </xf>
    <xf numFmtId="0" fontId="57" fillId="3" borderId="4" xfId="12" applyFont="1" applyFill="1" applyBorder="1" applyAlignment="1">
      <alignment horizontal="left" vertical="center" wrapText="1"/>
    </xf>
    <xf numFmtId="0" fontId="48" fillId="14" borderId="4" xfId="12" applyFont="1" applyFill="1" applyBorder="1" applyAlignment="1">
      <alignment horizontal="left" vertical="center" wrapText="1"/>
    </xf>
    <xf numFmtId="0" fontId="50" fillId="0" borderId="46" xfId="12" applyFont="1" applyFill="1" applyBorder="1" applyAlignment="1">
      <alignment horizontal="left" vertical="center" wrapText="1" indent="4"/>
    </xf>
    <xf numFmtId="0" fontId="57" fillId="20" borderId="16" xfId="12" applyFont="1" applyFill="1" applyBorder="1" applyAlignment="1">
      <alignment horizontal="left" vertical="center" wrapText="1"/>
    </xf>
    <xf numFmtId="0" fontId="14" fillId="0" borderId="1" xfId="13" applyFont="1" applyBorder="1" applyAlignment="1">
      <alignment horizontal="left" vertical="center" wrapText="1"/>
    </xf>
    <xf numFmtId="0" fontId="14" fillId="0" borderId="1" xfId="13" applyFont="1" applyBorder="1" applyAlignment="1">
      <alignment vertical="center" wrapText="1"/>
    </xf>
    <xf numFmtId="0" fontId="12" fillId="6" borderId="1" xfId="0" applyFont="1" applyFill="1" applyBorder="1" applyAlignment="1">
      <alignment horizontal="left" vertical="center" wrapText="1"/>
    </xf>
    <xf numFmtId="0" fontId="30" fillId="7" borderId="1" xfId="0" applyFont="1" applyFill="1" applyBorder="1" applyAlignment="1">
      <alignment horizontal="center" vertical="center"/>
    </xf>
    <xf numFmtId="0" fontId="49" fillId="0" borderId="45" xfId="12" applyFont="1" applyFill="1" applyBorder="1" applyAlignment="1">
      <alignment horizontal="left" vertical="center" wrapText="1"/>
    </xf>
    <xf numFmtId="0" fontId="49" fillId="0" borderId="46" xfId="12" applyFont="1" applyFill="1" applyBorder="1" applyAlignment="1">
      <alignment horizontal="left" vertical="center" wrapText="1"/>
    </xf>
    <xf numFmtId="0" fontId="58" fillId="0" borderId="0" xfId="0" applyFont="1" applyAlignment="1">
      <alignment horizontal="center" vertical="center"/>
    </xf>
    <xf numFmtId="0" fontId="25" fillId="0" borderId="44" xfId="0" applyFont="1" applyBorder="1" applyAlignment="1">
      <alignment horizontal="left" vertical="center" wrapText="1"/>
    </xf>
    <xf numFmtId="0" fontId="25" fillId="0" borderId="17" xfId="0" applyFont="1" applyBorder="1" applyAlignment="1">
      <alignment horizontal="left" vertical="center" wrapText="1"/>
    </xf>
    <xf numFmtId="0" fontId="25" fillId="0" borderId="20" xfId="0" applyFont="1" applyBorder="1" applyAlignment="1">
      <alignment horizontal="left" vertical="center" wrapText="1"/>
    </xf>
    <xf numFmtId="0" fontId="25" fillId="0" borderId="26"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9" xfId="0" applyFont="1" applyBorder="1" applyAlignment="1">
      <alignment horizontal="left" vertical="center" wrapText="1"/>
    </xf>
    <xf numFmtId="0" fontId="59" fillId="0" borderId="0" xfId="0" applyFont="1" applyAlignment="1">
      <alignment horizontal="center" vertical="center"/>
    </xf>
    <xf numFmtId="0" fontId="60" fillId="5" borderId="27" xfId="0" applyFont="1" applyFill="1" applyBorder="1" applyAlignment="1">
      <alignment horizontal="center" vertical="center" wrapText="1"/>
    </xf>
    <xf numFmtId="0" fontId="60" fillId="5" borderId="14" xfId="0" applyFont="1" applyFill="1" applyBorder="1" applyAlignment="1">
      <alignment horizontal="center" vertical="center" wrapText="1"/>
    </xf>
    <xf numFmtId="0" fontId="60" fillId="5" borderId="25" xfId="0" applyFont="1" applyFill="1" applyBorder="1" applyAlignment="1">
      <alignment horizontal="center" vertical="center" wrapText="1"/>
    </xf>
    <xf numFmtId="0" fontId="27" fillId="0" borderId="1" xfId="0" applyFont="1" applyBorder="1" applyAlignment="1">
      <alignment vertical="center" wrapText="1"/>
    </xf>
    <xf numFmtId="0" fontId="27" fillId="0" borderId="1" xfId="0" applyFont="1" applyBorder="1" applyAlignment="1">
      <alignment horizontal="center" vertical="center" wrapText="1"/>
    </xf>
    <xf numFmtId="0" fontId="24" fillId="0" borderId="1" xfId="0" applyFont="1" applyBorder="1" applyAlignment="1">
      <alignment vertical="center" wrapText="1"/>
    </xf>
    <xf numFmtId="0" fontId="34" fillId="0" borderId="35" xfId="0" applyFont="1" applyBorder="1" applyAlignment="1">
      <alignment horizontal="center" vertical="center"/>
    </xf>
    <xf numFmtId="0" fontId="27" fillId="0" borderId="10" xfId="0" applyFont="1" applyBorder="1" applyAlignment="1">
      <alignment horizontal="center" vertical="center" textRotation="90" wrapText="1"/>
    </xf>
    <xf numFmtId="0" fontId="27" fillId="0" borderId="36" xfId="0" applyFont="1" applyBorder="1" applyAlignment="1">
      <alignment horizontal="center" vertical="center" textRotation="90" wrapText="1"/>
    </xf>
    <xf numFmtId="0" fontId="27" fillId="0" borderId="37" xfId="0" applyFont="1" applyBorder="1" applyAlignment="1">
      <alignment horizontal="center" vertical="center" textRotation="90" wrapText="1"/>
    </xf>
    <xf numFmtId="0" fontId="27" fillId="0" borderId="10" xfId="0" applyFont="1" applyBorder="1" applyAlignment="1">
      <alignment horizontal="left" vertical="center" wrapText="1"/>
    </xf>
    <xf numFmtId="0" fontId="27" fillId="0" borderId="37" xfId="0" applyFont="1" applyBorder="1" applyAlignment="1">
      <alignment horizontal="left" vertical="center" wrapText="1"/>
    </xf>
    <xf numFmtId="0" fontId="27" fillId="0" borderId="36" xfId="0" applyFont="1" applyBorder="1" applyAlignment="1">
      <alignment horizontal="left" vertical="center" wrapText="1"/>
    </xf>
    <xf numFmtId="0" fontId="24" fillId="0" borderId="10" xfId="0" applyFont="1" applyBorder="1" applyAlignment="1">
      <alignment horizontal="lef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14" fillId="0" borderId="10"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27" fillId="0" borderId="1" xfId="0" applyFont="1" applyBorder="1" applyAlignment="1">
      <alignment horizontal="center" vertical="center" textRotation="90" wrapText="1"/>
    </xf>
    <xf numFmtId="0" fontId="12" fillId="6"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6" xfId="0" applyFont="1" applyFill="1" applyBorder="1" applyAlignment="1">
      <alignment horizontal="center" vertical="center" wrapText="1"/>
    </xf>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30" fillId="7" borderId="1" xfId="0" applyFont="1" applyFill="1" applyBorder="1" applyAlignment="1">
      <alignment horizontal="center" vertical="center"/>
    </xf>
    <xf numFmtId="0" fontId="20" fillId="0" borderId="6" xfId="0" applyFont="1" applyBorder="1" applyAlignment="1">
      <alignment horizontal="left" vertical="center" wrapText="1"/>
    </xf>
    <xf numFmtId="0" fontId="20" fillId="0" borderId="8" xfId="0" applyFont="1" applyBorder="1" applyAlignment="1">
      <alignment horizontal="left" vertical="center" wrapText="1"/>
    </xf>
    <xf numFmtId="0" fontId="16" fillId="4" borderId="21" xfId="0" applyFont="1" applyFill="1" applyBorder="1" applyAlignment="1">
      <alignment horizontal="right" vertical="center" wrapText="1"/>
    </xf>
    <xf numFmtId="0" fontId="16" fillId="4" borderId="11" xfId="0" applyFont="1" applyFill="1" applyBorder="1" applyAlignment="1">
      <alignment horizontal="right" vertical="center" wrapText="1"/>
    </xf>
    <xf numFmtId="0" fontId="16" fillId="4" borderId="24" xfId="0" applyFont="1" applyFill="1" applyBorder="1" applyAlignment="1">
      <alignment horizontal="right"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6" fillId="0" borderId="6" xfId="0" applyFont="1" applyBorder="1" applyAlignment="1">
      <alignment horizontal="center" wrapText="1"/>
    </xf>
    <xf numFmtId="0" fontId="16" fillId="0" borderId="8" xfId="0" applyFont="1" applyBorder="1" applyAlignment="1">
      <alignment horizontal="center" wrapText="1"/>
    </xf>
    <xf numFmtId="0" fontId="13" fillId="0" borderId="6" xfId="0"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9" xfId="0" applyFont="1" applyFill="1" applyBorder="1" applyAlignment="1">
      <alignment horizontal="center" vertical="center"/>
    </xf>
    <xf numFmtId="0" fontId="13" fillId="4" borderId="8" xfId="0" applyFont="1" applyFill="1" applyBorder="1" applyAlignment="1">
      <alignment horizontal="center" vertical="center"/>
    </xf>
    <xf numFmtId="0" fontId="16" fillId="4" borderId="21" xfId="0" applyFont="1" applyFill="1" applyBorder="1" applyAlignment="1">
      <alignment horizontal="right" vertical="center"/>
    </xf>
    <xf numFmtId="0" fontId="16" fillId="4" borderId="11" xfId="0" applyFont="1" applyFill="1" applyBorder="1" applyAlignment="1">
      <alignment horizontal="right" vertical="center"/>
    </xf>
    <xf numFmtId="9" fontId="25" fillId="0" borderId="6" xfId="11" applyFont="1" applyFill="1" applyBorder="1" applyAlignment="1">
      <alignment horizontal="left" vertical="center" wrapText="1"/>
    </xf>
    <xf numFmtId="9" fontId="25" fillId="0" borderId="8" xfId="11" applyFont="1" applyFill="1" applyBorder="1" applyAlignment="1">
      <alignment horizontal="left" vertical="center" wrapText="1"/>
    </xf>
    <xf numFmtId="0" fontId="16" fillId="4" borderId="24" xfId="0" applyFont="1" applyFill="1" applyBorder="1" applyAlignment="1">
      <alignment horizontal="right" vertical="center"/>
    </xf>
    <xf numFmtId="0" fontId="19" fillId="4" borderId="22"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3" xfId="0" applyFont="1" applyFill="1" applyBorder="1" applyAlignment="1">
      <alignment horizontal="center" vertical="center"/>
    </xf>
    <xf numFmtId="0" fontId="20" fillId="0" borderId="34" xfId="0" applyFont="1" applyBorder="1" applyAlignment="1">
      <alignment horizontal="left" vertical="center"/>
    </xf>
    <xf numFmtId="0" fontId="20" fillId="0" borderId="35"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0" fontId="13" fillId="0" borderId="6" xfId="0" applyFont="1" applyBorder="1" applyAlignment="1">
      <alignment horizontal="left" vertical="center"/>
    </xf>
    <xf numFmtId="0" fontId="13" fillId="0" borderId="9" xfId="0" applyFont="1" applyBorder="1" applyAlignment="1">
      <alignment horizontal="left" vertical="center"/>
    </xf>
    <xf numFmtId="0" fontId="12" fillId="0" borderId="17" xfId="0" applyFont="1" applyBorder="1" applyAlignment="1">
      <alignment horizontal="left" vertical="center" wrapText="1"/>
    </xf>
    <xf numFmtId="0" fontId="12" fillId="0" borderId="20" xfId="0" applyFont="1" applyBorder="1" applyAlignment="1">
      <alignment horizontal="left" vertical="center" wrapText="1"/>
    </xf>
    <xf numFmtId="0" fontId="12" fillId="0" borderId="18" xfId="0" applyFont="1" applyBorder="1" applyAlignment="1">
      <alignment horizontal="left" vertical="center" wrapText="1"/>
    </xf>
    <xf numFmtId="0" fontId="13" fillId="0" borderId="17" xfId="0" applyFont="1" applyBorder="1" applyAlignment="1">
      <alignment horizontal="left" vertical="center"/>
    </xf>
    <xf numFmtId="0" fontId="13" fillId="0" borderId="26" xfId="0" applyFont="1" applyBorder="1" applyAlignment="1">
      <alignment horizontal="left" vertical="center"/>
    </xf>
    <xf numFmtId="0" fontId="15" fillId="0" borderId="0" xfId="0" applyFont="1" applyAlignment="1">
      <alignment horizontal="center" vertical="center"/>
    </xf>
    <xf numFmtId="0" fontId="28" fillId="5" borderId="27"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25" xfId="0" applyFont="1" applyFill="1" applyBorder="1" applyAlignment="1">
      <alignment horizontal="center" vertical="center" wrapText="1"/>
    </xf>
    <xf numFmtId="0" fontId="23" fillId="0" borderId="6" xfId="0" applyFont="1" applyBorder="1" applyAlignment="1">
      <alignment horizontal="left" vertical="center" wrapText="1"/>
    </xf>
    <xf numFmtId="0" fontId="23" fillId="0" borderId="8"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15" fillId="0" borderId="0" xfId="0" applyFont="1" applyFill="1" applyAlignment="1">
      <alignment horizontal="center" vertical="center"/>
    </xf>
    <xf numFmtId="0" fontId="20" fillId="0" borderId="17" xfId="0" applyFont="1" applyBorder="1" applyAlignment="1">
      <alignment horizontal="left" vertical="center"/>
    </xf>
    <xf numFmtId="0" fontId="20" fillId="0" borderId="20" xfId="0" applyFont="1" applyBorder="1" applyAlignment="1">
      <alignment horizontal="left" vertical="center"/>
    </xf>
    <xf numFmtId="0" fontId="20" fillId="0" borderId="18" xfId="0" applyFont="1" applyBorder="1" applyAlignment="1">
      <alignment horizontal="left" vertical="center"/>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9" xfId="0" applyFont="1" applyBorder="1" applyAlignment="1">
      <alignment horizontal="left" vertical="center" wrapText="1"/>
    </xf>
    <xf numFmtId="0" fontId="22" fillId="0" borderId="8"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37" fillId="0" borderId="38" xfId="0" applyFont="1" applyBorder="1" applyAlignment="1">
      <alignment horizontal="center" vertical="center"/>
    </xf>
    <xf numFmtId="0" fontId="0" fillId="0" borderId="0" xfId="0" applyAlignment="1">
      <alignment horizontal="center" wrapText="1"/>
    </xf>
    <xf numFmtId="0" fontId="25" fillId="0" borderId="0" xfId="0" applyFont="1" applyBorder="1" applyAlignment="1">
      <alignment horizontal="left" vertical="center" wrapText="1"/>
    </xf>
  </cellXfs>
  <cellStyles count="14">
    <cellStyle name="Hipervínculo" xfId="12" builtinId="8"/>
    <cellStyle name="Hipervínculo 2" xfId="2" xr:uid="{00000000-0005-0000-0000-000000000000}"/>
    <cellStyle name="Hipervínculo 3" xfId="3" xr:uid="{00000000-0005-0000-0000-000001000000}"/>
    <cellStyle name="Hipervínculo 4" xfId="4" xr:uid="{00000000-0005-0000-0000-000002000000}"/>
    <cellStyle name="Hipervínculo 5" xfId="5" xr:uid="{00000000-0005-0000-0000-000003000000}"/>
    <cellStyle name="Millares 2" xfId="6" xr:uid="{00000000-0005-0000-0000-000004000000}"/>
    <cellStyle name="Moneda" xfId="10" builtinId="4"/>
    <cellStyle name="Normal" xfId="0" builtinId="0"/>
    <cellStyle name="Normal 18" xfId="1" xr:uid="{00000000-0005-0000-0000-000007000000}"/>
    <cellStyle name="Normal 2" xfId="7" xr:uid="{00000000-0005-0000-0000-000008000000}"/>
    <cellStyle name="Normal 3" xfId="8" xr:uid="{00000000-0005-0000-0000-000009000000}"/>
    <cellStyle name="Normal 3 2" xfId="9" xr:uid="{00000000-0005-0000-0000-00000A000000}"/>
    <cellStyle name="Normal 9" xfId="13" xr:uid="{B5035606-D289-48FA-88D1-8AE36BBB6E38}"/>
    <cellStyle name="Porcentaje" xfId="11" builtinId="5"/>
  </cellStyles>
  <dxfs count="0"/>
  <tableStyles count="0" defaultTableStyle="TableStyleMedium9" defaultPivotStyle="PivotStyleLight16"/>
  <colors>
    <mruColors>
      <color rgb="FFF3F2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Contenido!B4"/></Relationships>
</file>

<file path=xl/drawings/drawing1.xml><?xml version="1.0" encoding="utf-8"?>
<xdr:wsDr xmlns:xdr="http://schemas.openxmlformats.org/drawingml/2006/spreadsheetDrawing" xmlns:a="http://schemas.openxmlformats.org/drawingml/2006/main">
  <xdr:twoCellAnchor editAs="oneCell">
    <xdr:from>
      <xdr:col>8</xdr:col>
      <xdr:colOff>676275</xdr:colOff>
      <xdr:row>1</xdr:row>
      <xdr:rowOff>9525</xdr:rowOff>
    </xdr:from>
    <xdr:to>
      <xdr:col>9</xdr:col>
      <xdr:colOff>409575</xdr:colOff>
      <xdr:row>4</xdr:row>
      <xdr:rowOff>19050</xdr:rowOff>
    </xdr:to>
    <xdr:pic>
      <xdr:nvPicPr>
        <xdr:cNvPr id="3" name="Gráfico 2" descr="Círculo con flecha derecha">
          <a:hlinkClick xmlns:r="http://schemas.openxmlformats.org/officeDocument/2006/relationships" r:id="rId1"/>
          <a:extLst>
            <a:ext uri="{FF2B5EF4-FFF2-40B4-BE49-F238E27FC236}">
              <a16:creationId xmlns:a16="http://schemas.microsoft.com/office/drawing/2014/main" id="{BFE23916-E972-4FA1-AB2E-6B4C7B1CC6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48800" y="190500"/>
          <a:ext cx="495300" cy="4953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114300</xdr:colOff>
      <xdr:row>0</xdr:row>
      <xdr:rowOff>76200</xdr:rowOff>
    </xdr:from>
    <xdr:to>
      <xdr:col>8</xdr:col>
      <xdr:colOff>609600</xdr:colOff>
      <xdr:row>2</xdr:row>
      <xdr:rowOff>247650</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131AEDAA-31FF-421B-BFBC-439CAEEF856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458825" y="76200"/>
          <a:ext cx="495300" cy="495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142875</xdr:colOff>
      <xdr:row>0</xdr:row>
      <xdr:rowOff>57150</xdr:rowOff>
    </xdr:from>
    <xdr:to>
      <xdr:col>8</xdr:col>
      <xdr:colOff>638175</xdr:colOff>
      <xdr:row>2</xdr:row>
      <xdr:rowOff>228600</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2DC886AB-D813-4F2A-9AF5-3B1B935653B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487400" y="57150"/>
          <a:ext cx="495300" cy="495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1247776</xdr:colOff>
      <xdr:row>2</xdr:row>
      <xdr:rowOff>9525</xdr:rowOff>
    </xdr:from>
    <xdr:to>
      <xdr:col>1</xdr:col>
      <xdr:colOff>9526</xdr:colOff>
      <xdr:row>9</xdr:row>
      <xdr:rowOff>123825</xdr:rowOff>
    </xdr:to>
    <xdr:sp macro="" textlink="">
      <xdr:nvSpPr>
        <xdr:cNvPr id="2" name="Abrir corchete 1">
          <a:extLst>
            <a:ext uri="{FF2B5EF4-FFF2-40B4-BE49-F238E27FC236}">
              <a16:creationId xmlns:a16="http://schemas.microsoft.com/office/drawing/2014/main" id="{FCBE3341-EC08-46EC-A12C-B6C7D631A0C1}"/>
            </a:ext>
          </a:extLst>
        </xdr:cNvPr>
        <xdr:cNvSpPr/>
      </xdr:nvSpPr>
      <xdr:spPr>
        <a:xfrm>
          <a:off x="1247776" y="1057275"/>
          <a:ext cx="114300" cy="172402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CO" sz="1100"/>
        </a:p>
      </xdr:txBody>
    </xdr:sp>
    <xdr:clientData/>
  </xdr:twoCellAnchor>
  <xdr:twoCellAnchor>
    <xdr:from>
      <xdr:col>0</xdr:col>
      <xdr:colOff>247649</xdr:colOff>
      <xdr:row>4</xdr:row>
      <xdr:rowOff>28575</xdr:rowOff>
    </xdr:from>
    <xdr:to>
      <xdr:col>0</xdr:col>
      <xdr:colOff>1209675</xdr:colOff>
      <xdr:row>8</xdr:row>
      <xdr:rowOff>47625</xdr:rowOff>
    </xdr:to>
    <xdr:sp macro="" textlink="">
      <xdr:nvSpPr>
        <xdr:cNvPr id="3" name="CuadroTexto 2">
          <a:extLst>
            <a:ext uri="{FF2B5EF4-FFF2-40B4-BE49-F238E27FC236}">
              <a16:creationId xmlns:a16="http://schemas.microsoft.com/office/drawing/2014/main" id="{DD49EF4D-5865-4F58-9B13-48E82E52A65E}"/>
            </a:ext>
          </a:extLst>
        </xdr:cNvPr>
        <xdr:cNvSpPr txBox="1"/>
      </xdr:nvSpPr>
      <xdr:spPr>
        <a:xfrm>
          <a:off x="247649" y="1495425"/>
          <a:ext cx="962026" cy="1000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Caso A: 2 proyectos en un mismo subprograma</a:t>
          </a:r>
        </a:p>
      </xdr:txBody>
    </xdr:sp>
    <xdr:clientData/>
  </xdr:twoCellAnchor>
  <xdr:twoCellAnchor>
    <xdr:from>
      <xdr:col>0</xdr:col>
      <xdr:colOff>1247777</xdr:colOff>
      <xdr:row>10</xdr:row>
      <xdr:rowOff>123825</xdr:rowOff>
    </xdr:from>
    <xdr:to>
      <xdr:col>1</xdr:col>
      <xdr:colOff>9525</xdr:colOff>
      <xdr:row>20</xdr:row>
      <xdr:rowOff>0</xdr:rowOff>
    </xdr:to>
    <xdr:sp macro="" textlink="">
      <xdr:nvSpPr>
        <xdr:cNvPr id="4" name="Abrir corchete 3">
          <a:extLst>
            <a:ext uri="{FF2B5EF4-FFF2-40B4-BE49-F238E27FC236}">
              <a16:creationId xmlns:a16="http://schemas.microsoft.com/office/drawing/2014/main" id="{E612CBEB-7F82-419F-A640-3E67ED1A4A76}"/>
            </a:ext>
          </a:extLst>
        </xdr:cNvPr>
        <xdr:cNvSpPr/>
      </xdr:nvSpPr>
      <xdr:spPr>
        <a:xfrm>
          <a:off x="1247777" y="2990850"/>
          <a:ext cx="114298" cy="2105025"/>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CO" sz="1100"/>
        </a:p>
      </xdr:txBody>
    </xdr:sp>
    <xdr:clientData/>
  </xdr:twoCellAnchor>
  <xdr:twoCellAnchor>
    <xdr:from>
      <xdr:col>0</xdr:col>
      <xdr:colOff>247650</xdr:colOff>
      <xdr:row>11</xdr:row>
      <xdr:rowOff>190500</xdr:rowOff>
    </xdr:from>
    <xdr:to>
      <xdr:col>0</xdr:col>
      <xdr:colOff>1209676</xdr:colOff>
      <xdr:row>17</xdr:row>
      <xdr:rowOff>142875</xdr:rowOff>
    </xdr:to>
    <xdr:sp macro="" textlink="">
      <xdr:nvSpPr>
        <xdr:cNvPr id="5" name="CuadroTexto 4">
          <a:extLst>
            <a:ext uri="{FF2B5EF4-FFF2-40B4-BE49-F238E27FC236}">
              <a16:creationId xmlns:a16="http://schemas.microsoft.com/office/drawing/2014/main" id="{2A47FD27-15ED-4093-BBE6-BB4C31031C2B}"/>
            </a:ext>
          </a:extLst>
        </xdr:cNvPr>
        <xdr:cNvSpPr txBox="1"/>
      </xdr:nvSpPr>
      <xdr:spPr>
        <a:xfrm>
          <a:off x="247650" y="3429000"/>
          <a:ext cx="962026" cy="1181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Caso B: 2 proyectos en un diferente</a:t>
          </a:r>
          <a:r>
            <a:rPr lang="es-CO" sz="1100" baseline="0"/>
            <a:t> subprograma mismo programa</a:t>
          </a:r>
          <a:endParaRPr lang="es-CO" sz="1100"/>
        </a:p>
      </xdr:txBody>
    </xdr:sp>
    <xdr:clientData/>
  </xdr:twoCellAnchor>
  <xdr:twoCellAnchor>
    <xdr:from>
      <xdr:col>0</xdr:col>
      <xdr:colOff>1228727</xdr:colOff>
      <xdr:row>20</xdr:row>
      <xdr:rowOff>142875</xdr:rowOff>
    </xdr:from>
    <xdr:to>
      <xdr:col>0</xdr:col>
      <xdr:colOff>1276350</xdr:colOff>
      <xdr:row>31</xdr:row>
      <xdr:rowOff>200025</xdr:rowOff>
    </xdr:to>
    <xdr:sp macro="" textlink="">
      <xdr:nvSpPr>
        <xdr:cNvPr id="6" name="Abrir corchete 5">
          <a:extLst>
            <a:ext uri="{FF2B5EF4-FFF2-40B4-BE49-F238E27FC236}">
              <a16:creationId xmlns:a16="http://schemas.microsoft.com/office/drawing/2014/main" id="{8FCAB5C9-8D0F-48DE-89AC-37463E29B651}"/>
            </a:ext>
          </a:extLst>
        </xdr:cNvPr>
        <xdr:cNvSpPr/>
      </xdr:nvSpPr>
      <xdr:spPr>
        <a:xfrm>
          <a:off x="1228727" y="5238750"/>
          <a:ext cx="47623" cy="297180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s-CO" sz="1100"/>
        </a:p>
      </xdr:txBody>
    </xdr:sp>
    <xdr:clientData/>
  </xdr:twoCellAnchor>
  <xdr:twoCellAnchor>
    <xdr:from>
      <xdr:col>0</xdr:col>
      <xdr:colOff>228600</xdr:colOff>
      <xdr:row>21</xdr:row>
      <xdr:rowOff>123824</xdr:rowOff>
    </xdr:from>
    <xdr:to>
      <xdr:col>0</xdr:col>
      <xdr:colOff>1190626</xdr:colOff>
      <xdr:row>27</xdr:row>
      <xdr:rowOff>133349</xdr:rowOff>
    </xdr:to>
    <xdr:sp macro="" textlink="">
      <xdr:nvSpPr>
        <xdr:cNvPr id="7" name="CuadroTexto 6">
          <a:extLst>
            <a:ext uri="{FF2B5EF4-FFF2-40B4-BE49-F238E27FC236}">
              <a16:creationId xmlns:a16="http://schemas.microsoft.com/office/drawing/2014/main" id="{EB750198-315F-4508-829A-7F4DB4131CB1}"/>
            </a:ext>
          </a:extLst>
        </xdr:cNvPr>
        <xdr:cNvSpPr txBox="1"/>
      </xdr:nvSpPr>
      <xdr:spPr>
        <a:xfrm>
          <a:off x="228600" y="5676899"/>
          <a:ext cx="962026" cy="1628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Caso C: 2 proyectos en un diferente</a:t>
          </a:r>
          <a:r>
            <a:rPr lang="es-CO" sz="1100" baseline="0"/>
            <a:t> subprograma diferente programa y mismo enfoque</a:t>
          </a:r>
          <a:endParaRPr lang="es-CO" sz="1100"/>
        </a:p>
      </xdr:txBody>
    </xdr:sp>
    <xdr:clientData/>
  </xdr:twoCellAnchor>
  <xdr:twoCellAnchor>
    <xdr:from>
      <xdr:col>8</xdr:col>
      <xdr:colOff>447674</xdr:colOff>
      <xdr:row>0</xdr:row>
      <xdr:rowOff>114300</xdr:rowOff>
    </xdr:from>
    <xdr:to>
      <xdr:col>10</xdr:col>
      <xdr:colOff>152400</xdr:colOff>
      <xdr:row>3</xdr:row>
      <xdr:rowOff>47625</xdr:rowOff>
    </xdr:to>
    <xdr:sp macro="" textlink="">
      <xdr:nvSpPr>
        <xdr:cNvPr id="8" name="CuadroTexto 7">
          <a:extLst>
            <a:ext uri="{FF2B5EF4-FFF2-40B4-BE49-F238E27FC236}">
              <a16:creationId xmlns:a16="http://schemas.microsoft.com/office/drawing/2014/main" id="{A2C17955-082B-419B-94AB-2FA8D540A5DC}"/>
            </a:ext>
          </a:extLst>
        </xdr:cNvPr>
        <xdr:cNvSpPr txBox="1"/>
      </xdr:nvSpPr>
      <xdr:spPr>
        <a:xfrm>
          <a:off x="10277474" y="114300"/>
          <a:ext cx="2657476" cy="1190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La evaluación global de cada proyecto se multiplica por el peso del proyecto para obtener el valor total de calificación del programa de gestión de la Unidad.</a:t>
          </a:r>
        </a:p>
      </xdr:txBody>
    </xdr:sp>
    <xdr:clientData/>
  </xdr:twoCellAnchor>
  <xdr:twoCellAnchor>
    <xdr:from>
      <xdr:col>8</xdr:col>
      <xdr:colOff>66675</xdr:colOff>
      <xdr:row>7</xdr:row>
      <xdr:rowOff>104774</xdr:rowOff>
    </xdr:from>
    <xdr:to>
      <xdr:col>8</xdr:col>
      <xdr:colOff>342900</xdr:colOff>
      <xdr:row>9</xdr:row>
      <xdr:rowOff>190500</xdr:rowOff>
    </xdr:to>
    <xdr:sp macro="" textlink="">
      <xdr:nvSpPr>
        <xdr:cNvPr id="9" name="Flecha: hacia la izquierda 8">
          <a:extLst>
            <a:ext uri="{FF2B5EF4-FFF2-40B4-BE49-F238E27FC236}">
              <a16:creationId xmlns:a16="http://schemas.microsoft.com/office/drawing/2014/main" id="{F9EC587C-DA18-4534-8840-AD630A0C3B93}"/>
            </a:ext>
          </a:extLst>
        </xdr:cNvPr>
        <xdr:cNvSpPr/>
      </xdr:nvSpPr>
      <xdr:spPr>
        <a:xfrm>
          <a:off x="9896475" y="2343149"/>
          <a:ext cx="276225" cy="504826"/>
        </a:xfrm>
        <a:prstGeom prst="lef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447675</xdr:colOff>
      <xdr:row>7</xdr:row>
      <xdr:rowOff>123825</xdr:rowOff>
    </xdr:from>
    <xdr:to>
      <xdr:col>10</xdr:col>
      <xdr:colOff>152401</xdr:colOff>
      <xdr:row>10</xdr:row>
      <xdr:rowOff>38100</xdr:rowOff>
    </xdr:to>
    <xdr:sp macro="" textlink="">
      <xdr:nvSpPr>
        <xdr:cNvPr id="10" name="CuadroTexto 9">
          <a:extLst>
            <a:ext uri="{FF2B5EF4-FFF2-40B4-BE49-F238E27FC236}">
              <a16:creationId xmlns:a16="http://schemas.microsoft.com/office/drawing/2014/main" id="{19C8CA04-51D3-4A26-8487-E11574512CFD}"/>
            </a:ext>
          </a:extLst>
        </xdr:cNvPr>
        <xdr:cNvSpPr txBox="1"/>
      </xdr:nvSpPr>
      <xdr:spPr>
        <a:xfrm>
          <a:off x="10277475" y="2362200"/>
          <a:ext cx="2657476"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Estos</a:t>
          </a:r>
          <a:r>
            <a:rPr lang="es-CO" sz="1100" baseline="0"/>
            <a:t> totales deben ser siempre igual a 100%</a:t>
          </a:r>
          <a:endParaRPr lang="es-CO" sz="1100"/>
        </a:p>
      </xdr:txBody>
    </xdr:sp>
    <xdr:clientData/>
  </xdr:twoCellAnchor>
  <xdr:twoCellAnchor>
    <xdr:from>
      <xdr:col>8</xdr:col>
      <xdr:colOff>95250</xdr:colOff>
      <xdr:row>17</xdr:row>
      <xdr:rowOff>142875</xdr:rowOff>
    </xdr:from>
    <xdr:to>
      <xdr:col>8</xdr:col>
      <xdr:colOff>371475</xdr:colOff>
      <xdr:row>20</xdr:row>
      <xdr:rowOff>19051</xdr:rowOff>
    </xdr:to>
    <xdr:sp macro="" textlink="">
      <xdr:nvSpPr>
        <xdr:cNvPr id="11" name="Flecha: hacia la izquierda 10">
          <a:extLst>
            <a:ext uri="{FF2B5EF4-FFF2-40B4-BE49-F238E27FC236}">
              <a16:creationId xmlns:a16="http://schemas.microsoft.com/office/drawing/2014/main" id="{5EA05E1E-C88E-4139-99EB-3B7F21914DCD}"/>
            </a:ext>
          </a:extLst>
        </xdr:cNvPr>
        <xdr:cNvSpPr/>
      </xdr:nvSpPr>
      <xdr:spPr>
        <a:xfrm>
          <a:off x="9925050" y="4610100"/>
          <a:ext cx="276225" cy="504826"/>
        </a:xfrm>
        <a:prstGeom prst="lef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476250</xdr:colOff>
      <xdr:row>17</xdr:row>
      <xdr:rowOff>161926</xdr:rowOff>
    </xdr:from>
    <xdr:to>
      <xdr:col>10</xdr:col>
      <xdr:colOff>180976</xdr:colOff>
      <xdr:row>20</xdr:row>
      <xdr:rowOff>76201</xdr:rowOff>
    </xdr:to>
    <xdr:sp macro="" textlink="">
      <xdr:nvSpPr>
        <xdr:cNvPr id="12" name="CuadroTexto 11">
          <a:extLst>
            <a:ext uri="{FF2B5EF4-FFF2-40B4-BE49-F238E27FC236}">
              <a16:creationId xmlns:a16="http://schemas.microsoft.com/office/drawing/2014/main" id="{C7D07A3C-042C-43DE-907D-A18669672245}"/>
            </a:ext>
          </a:extLst>
        </xdr:cNvPr>
        <xdr:cNvSpPr txBox="1"/>
      </xdr:nvSpPr>
      <xdr:spPr>
        <a:xfrm>
          <a:off x="10306050" y="4629151"/>
          <a:ext cx="2657476"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Estos</a:t>
          </a:r>
          <a:r>
            <a:rPr lang="es-CO" sz="1100" baseline="0"/>
            <a:t> totales deben ser siempre igual a 100%</a:t>
          </a:r>
          <a:endParaRPr lang="es-CO" sz="1100"/>
        </a:p>
      </xdr:txBody>
    </xdr:sp>
    <xdr:clientData/>
  </xdr:twoCellAnchor>
  <xdr:twoCellAnchor>
    <xdr:from>
      <xdr:col>8</xdr:col>
      <xdr:colOff>123825</xdr:colOff>
      <xdr:row>30</xdr:row>
      <xdr:rowOff>66675</xdr:rowOff>
    </xdr:from>
    <xdr:to>
      <xdr:col>8</xdr:col>
      <xdr:colOff>400050</xdr:colOff>
      <xdr:row>32</xdr:row>
      <xdr:rowOff>152401</xdr:rowOff>
    </xdr:to>
    <xdr:sp macro="" textlink="">
      <xdr:nvSpPr>
        <xdr:cNvPr id="13" name="Flecha: hacia la izquierda 12">
          <a:extLst>
            <a:ext uri="{FF2B5EF4-FFF2-40B4-BE49-F238E27FC236}">
              <a16:creationId xmlns:a16="http://schemas.microsoft.com/office/drawing/2014/main" id="{78BAB884-9300-4C19-AC7E-D97EF3A43AD2}"/>
            </a:ext>
          </a:extLst>
        </xdr:cNvPr>
        <xdr:cNvSpPr/>
      </xdr:nvSpPr>
      <xdr:spPr>
        <a:xfrm>
          <a:off x="9953625" y="7867650"/>
          <a:ext cx="276225" cy="504826"/>
        </a:xfrm>
        <a:prstGeom prst="lef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xdr:from>
      <xdr:col>8</xdr:col>
      <xdr:colOff>504825</xdr:colOff>
      <xdr:row>30</xdr:row>
      <xdr:rowOff>85726</xdr:rowOff>
    </xdr:from>
    <xdr:to>
      <xdr:col>10</xdr:col>
      <xdr:colOff>209551</xdr:colOff>
      <xdr:row>33</xdr:row>
      <xdr:rowOff>1</xdr:rowOff>
    </xdr:to>
    <xdr:sp macro="" textlink="">
      <xdr:nvSpPr>
        <xdr:cNvPr id="14" name="CuadroTexto 13">
          <a:extLst>
            <a:ext uri="{FF2B5EF4-FFF2-40B4-BE49-F238E27FC236}">
              <a16:creationId xmlns:a16="http://schemas.microsoft.com/office/drawing/2014/main" id="{6307A374-0099-49FE-9137-510CB734B69D}"/>
            </a:ext>
          </a:extLst>
        </xdr:cNvPr>
        <xdr:cNvSpPr txBox="1"/>
      </xdr:nvSpPr>
      <xdr:spPr>
        <a:xfrm>
          <a:off x="10334625" y="7886701"/>
          <a:ext cx="2657476"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Estos</a:t>
          </a:r>
          <a:r>
            <a:rPr lang="es-CO" sz="1100" baseline="0"/>
            <a:t> totales deben ser siempre igual a 100%</a:t>
          </a:r>
          <a:endParaRPr lang="es-CO" sz="1100"/>
        </a:p>
      </xdr:txBody>
    </xdr:sp>
    <xdr:clientData/>
  </xdr:twoCellAnchor>
  <xdr:twoCellAnchor>
    <xdr:from>
      <xdr:col>8</xdr:col>
      <xdr:colOff>76200</xdr:colOff>
      <xdr:row>1</xdr:row>
      <xdr:rowOff>104774</xdr:rowOff>
    </xdr:from>
    <xdr:to>
      <xdr:col>8</xdr:col>
      <xdr:colOff>352425</xdr:colOff>
      <xdr:row>1</xdr:row>
      <xdr:rowOff>609600</xdr:rowOff>
    </xdr:to>
    <xdr:sp macro="" textlink="">
      <xdr:nvSpPr>
        <xdr:cNvPr id="15" name="Flecha: hacia la izquierda 14">
          <a:extLst>
            <a:ext uri="{FF2B5EF4-FFF2-40B4-BE49-F238E27FC236}">
              <a16:creationId xmlns:a16="http://schemas.microsoft.com/office/drawing/2014/main" id="{85315DFA-3D95-4633-8046-B919C9E6CB78}"/>
            </a:ext>
          </a:extLst>
        </xdr:cNvPr>
        <xdr:cNvSpPr/>
      </xdr:nvSpPr>
      <xdr:spPr>
        <a:xfrm>
          <a:off x="9906000" y="485774"/>
          <a:ext cx="276225" cy="504826"/>
        </a:xfrm>
        <a:prstGeom prst="left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10</xdr:col>
      <xdr:colOff>561975</xdr:colOff>
      <xdr:row>0</xdr:row>
      <xdr:rowOff>142875</xdr:rowOff>
    </xdr:from>
    <xdr:to>
      <xdr:col>11</xdr:col>
      <xdr:colOff>295275</xdr:colOff>
      <xdr:row>1</xdr:row>
      <xdr:rowOff>257175</xdr:rowOff>
    </xdr:to>
    <xdr:pic>
      <xdr:nvPicPr>
        <xdr:cNvPr id="16" name="Gráfico 15" descr="Círculo con flecha derecha">
          <a:hlinkClick xmlns:r="http://schemas.openxmlformats.org/officeDocument/2006/relationships" r:id="rId1"/>
          <a:extLst>
            <a:ext uri="{FF2B5EF4-FFF2-40B4-BE49-F238E27FC236}">
              <a16:creationId xmlns:a16="http://schemas.microsoft.com/office/drawing/2014/main" id="{6C2C4012-241A-4F38-B542-1C760FCF14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44525" y="142875"/>
          <a:ext cx="49530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200025</xdr:colOff>
      <xdr:row>0</xdr:row>
      <xdr:rowOff>142875</xdr:rowOff>
    </xdr:from>
    <xdr:to>
      <xdr:col>11</xdr:col>
      <xdr:colOff>695325</xdr:colOff>
      <xdr:row>2</xdr:row>
      <xdr:rowOff>219075</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8BDCA7C0-71D7-45C4-99D0-3BB87A921C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058900" y="142875"/>
          <a:ext cx="49530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219075</xdr:colOff>
      <xdr:row>0</xdr:row>
      <xdr:rowOff>190500</xdr:rowOff>
    </xdr:from>
    <xdr:to>
      <xdr:col>8</xdr:col>
      <xdr:colOff>714375</xdr:colOff>
      <xdr:row>3</xdr:row>
      <xdr:rowOff>28575</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8302A081-309D-4E8B-8329-D046E56FA1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63600" y="190500"/>
          <a:ext cx="495300"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123825</xdr:colOff>
      <xdr:row>0</xdr:row>
      <xdr:rowOff>114300</xdr:rowOff>
    </xdr:from>
    <xdr:to>
      <xdr:col>8</xdr:col>
      <xdr:colOff>619125</xdr:colOff>
      <xdr:row>2</xdr:row>
      <xdr:rowOff>285750</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53E4A01C-59E6-469D-BA8E-D4BDD97321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468350" y="114300"/>
          <a:ext cx="495300" cy="495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114300</xdr:colOff>
      <xdr:row>0</xdr:row>
      <xdr:rowOff>104775</xdr:rowOff>
    </xdr:from>
    <xdr:to>
      <xdr:col>8</xdr:col>
      <xdr:colOff>609600</xdr:colOff>
      <xdr:row>2</xdr:row>
      <xdr:rowOff>276225</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B7571255-5C10-41CA-8A08-CBC260C265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458825" y="104775"/>
          <a:ext cx="495300" cy="495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142875</xdr:colOff>
      <xdr:row>0</xdr:row>
      <xdr:rowOff>85725</xdr:rowOff>
    </xdr:from>
    <xdr:to>
      <xdr:col>8</xdr:col>
      <xdr:colOff>638175</xdr:colOff>
      <xdr:row>2</xdr:row>
      <xdr:rowOff>257175</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F3E0DF5D-EE4B-4467-8B72-FA9F7667E9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487400" y="85725"/>
          <a:ext cx="495300" cy="495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4</xdr:row>
      <xdr:rowOff>0</xdr:rowOff>
    </xdr:from>
    <xdr:to>
      <xdr:col>14</xdr:col>
      <xdr:colOff>495300</xdr:colOff>
      <xdr:row>5</xdr:row>
      <xdr:rowOff>200025</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8AC6B07C-BE2B-4A56-AA05-317C3AD742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16525" y="1095375"/>
          <a:ext cx="495300" cy="495300"/>
        </a:xfrm>
        <a:prstGeom prst="rect">
          <a:avLst/>
        </a:prstGeom>
      </xdr:spPr>
    </xdr:pic>
    <xdr:clientData/>
  </xdr:twoCellAnchor>
  <xdr:twoCellAnchor editAs="oneCell">
    <xdr:from>
      <xdr:col>0</xdr:col>
      <xdr:colOff>0</xdr:colOff>
      <xdr:row>0</xdr:row>
      <xdr:rowOff>0</xdr:rowOff>
    </xdr:from>
    <xdr:to>
      <xdr:col>1</xdr:col>
      <xdr:colOff>180975</xdr:colOff>
      <xdr:row>2</xdr:row>
      <xdr:rowOff>171450</xdr:rowOff>
    </xdr:to>
    <xdr:pic>
      <xdr:nvPicPr>
        <xdr:cNvPr id="3" name="Gráfico 2" descr="Círculo con flecha derecha">
          <a:hlinkClick xmlns:r="http://schemas.openxmlformats.org/officeDocument/2006/relationships" r:id="rId1"/>
          <a:extLst>
            <a:ext uri="{FF2B5EF4-FFF2-40B4-BE49-F238E27FC236}">
              <a16:creationId xmlns:a16="http://schemas.microsoft.com/office/drawing/2014/main" id="{C2FBBDFC-F743-4DB2-987D-BD50FE4D3AF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0"/>
          <a:ext cx="495300" cy="495300"/>
        </a:xfrm>
        <a:prstGeom prst="rect">
          <a:avLst/>
        </a:prstGeom>
      </xdr:spPr>
    </xdr:pic>
    <xdr:clientData/>
  </xdr:twoCellAnchor>
  <xdr:twoCellAnchor editAs="oneCell">
    <xdr:from>
      <xdr:col>8</xdr:col>
      <xdr:colOff>200025</xdr:colOff>
      <xdr:row>0</xdr:row>
      <xdr:rowOff>57150</xdr:rowOff>
    </xdr:from>
    <xdr:to>
      <xdr:col>8</xdr:col>
      <xdr:colOff>695325</xdr:colOff>
      <xdr:row>2</xdr:row>
      <xdr:rowOff>228600</xdr:rowOff>
    </xdr:to>
    <xdr:pic>
      <xdr:nvPicPr>
        <xdr:cNvPr id="4" name="Gráfico 3" descr="Círculo con flecha derecha">
          <a:hlinkClick xmlns:r="http://schemas.openxmlformats.org/officeDocument/2006/relationships" r:id="rId1"/>
          <a:extLst>
            <a:ext uri="{FF2B5EF4-FFF2-40B4-BE49-F238E27FC236}">
              <a16:creationId xmlns:a16="http://schemas.microsoft.com/office/drawing/2014/main" id="{3C7555D2-797F-4A9A-86FD-856CC0DE07E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44550" y="57150"/>
          <a:ext cx="495300" cy="495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178594</xdr:colOff>
      <xdr:row>0</xdr:row>
      <xdr:rowOff>71438</xdr:rowOff>
    </xdr:from>
    <xdr:to>
      <xdr:col>8</xdr:col>
      <xdr:colOff>673894</xdr:colOff>
      <xdr:row>2</xdr:row>
      <xdr:rowOff>245269</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ADE38E06-F343-4281-9411-DB74069676E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25500" y="71438"/>
          <a:ext cx="495300" cy="495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190500</xdr:colOff>
      <xdr:row>0</xdr:row>
      <xdr:rowOff>66675</xdr:rowOff>
    </xdr:from>
    <xdr:to>
      <xdr:col>8</xdr:col>
      <xdr:colOff>685800</xdr:colOff>
      <xdr:row>2</xdr:row>
      <xdr:rowOff>238125</xdr:rowOff>
    </xdr:to>
    <xdr:pic>
      <xdr:nvPicPr>
        <xdr:cNvPr id="2" name="Gráfico 1" descr="Círculo con flecha derecha">
          <a:hlinkClick xmlns:r="http://schemas.openxmlformats.org/officeDocument/2006/relationships" r:id="rId1"/>
          <a:extLst>
            <a:ext uri="{FF2B5EF4-FFF2-40B4-BE49-F238E27FC236}">
              <a16:creationId xmlns:a16="http://schemas.microsoft.com/office/drawing/2014/main" id="{83EE6058-8EFE-488C-B115-79242602D1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35025" y="66675"/>
          <a:ext cx="49530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uis.edu.co/Programa%20de%20Gestion/2010/2011/observaciones%20proyectos%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Vic%20Academica\AppData\Local\Microsoft\Windows\Temporary%20Internet%20Files\Content.Outlook\86UNX2K4\c.%20Plantilla%20crear%20proyect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ropbox\Dropbox\PAG%202020\1.%20Difusi&#243;n\PARA%20PUBLICAR\2b.%20Plantilla%20crear%20proyec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ropbox\Dropbox\Compartida%20MAH%20SML\PAG\PAG%202017\Docs%20difusi&#243;n\Plantilla%20proyecto%20TIPO%20PAG%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fras"/>
      <sheetName val="2010"/>
      <sheetName val="Hoja3"/>
      <sheetName val="2011"/>
      <sheetName val="conteo"/>
      <sheetName val="Clasf x dim"/>
      <sheetName val="clasif x d final"/>
      <sheetName val="Hoja1"/>
      <sheetName val="poderacion"/>
      <sheetName val="lista de correo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ESTRUCTURA"/>
      <sheetName val="CTAS (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Ejemplo ponderación proyectos"/>
      <sheetName val="ESTRUCTURA"/>
      <sheetName val="CTAS (2)"/>
    </sheetNames>
    <sheetDataSet>
      <sheetData sheetId="0" refreshError="1"/>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Creación programa"/>
      <sheetName val="Reforma curricular"/>
      <sheetName val="Propuesta intención"/>
      <sheetName val="Autoeval acredit"/>
      <sheetName val="Registro calificado"/>
      <sheetName val="CTAS"/>
      <sheetName val="ESTRUCTURA"/>
      <sheetName val="CTAS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O43"/>
  <sheetViews>
    <sheetView topLeftCell="F1" zoomScaleNormal="100" workbookViewId="0">
      <pane ySplit="3" topLeftCell="A6" activePane="bottomLeft" state="frozen"/>
      <selection activeCell="D31" sqref="D31"/>
      <selection pane="bottomLeft" activeCell="O8" sqref="O8"/>
    </sheetView>
  </sheetViews>
  <sheetFormatPr baseColWidth="10" defaultColWidth="11.42578125" defaultRowHeight="12"/>
  <cols>
    <col min="1" max="1" width="30" style="15" customWidth="1"/>
    <col min="2" max="2" width="40.28515625" style="15" customWidth="1"/>
    <col min="3" max="3" width="62.85546875" style="13" customWidth="1"/>
    <col min="4" max="4" width="7.85546875" style="13" customWidth="1"/>
    <col min="5" max="5" width="47.7109375" style="4" customWidth="1"/>
    <col min="6" max="6" width="7.85546875" style="13" customWidth="1"/>
    <col min="7" max="9" width="11.42578125" style="3"/>
    <col min="10" max="10" width="12.28515625" style="3" customWidth="1"/>
    <col min="11" max="11" width="26" style="3" customWidth="1"/>
    <col min="12" max="12" width="10.140625" style="3" bestFit="1" customWidth="1"/>
    <col min="13" max="13" width="20.7109375" style="3" customWidth="1"/>
    <col min="14" max="14" width="9.28515625" style="3" bestFit="1" customWidth="1"/>
    <col min="15" max="15" width="21.28515625" style="3" bestFit="1" customWidth="1"/>
    <col min="16" max="254" width="11.42578125" style="3"/>
    <col min="255" max="255" width="29.5703125" style="3" customWidth="1"/>
    <col min="256" max="256" width="6" style="3" customWidth="1"/>
    <col min="257" max="257" width="37.42578125" style="3" customWidth="1"/>
    <col min="258" max="258" width="7.42578125" style="3" customWidth="1"/>
    <col min="259" max="259" width="70.28515625" style="3" customWidth="1"/>
    <col min="260" max="510" width="11.42578125" style="3"/>
    <col min="511" max="511" width="29.5703125" style="3" customWidth="1"/>
    <col min="512" max="512" width="6" style="3" customWidth="1"/>
    <col min="513" max="513" width="37.42578125" style="3" customWidth="1"/>
    <col min="514" max="514" width="7.42578125" style="3" customWidth="1"/>
    <col min="515" max="515" width="70.28515625" style="3" customWidth="1"/>
    <col min="516" max="766" width="11.42578125" style="3"/>
    <col min="767" max="767" width="29.5703125" style="3" customWidth="1"/>
    <col min="768" max="768" width="6" style="3" customWidth="1"/>
    <col min="769" max="769" width="37.42578125" style="3" customWidth="1"/>
    <col min="770" max="770" width="7.42578125" style="3" customWidth="1"/>
    <col min="771" max="771" width="70.28515625" style="3" customWidth="1"/>
    <col min="772" max="1022" width="11.42578125" style="3"/>
    <col min="1023" max="1023" width="29.5703125" style="3" customWidth="1"/>
    <col min="1024" max="1024" width="6" style="3" customWidth="1"/>
    <col min="1025" max="1025" width="37.42578125" style="3" customWidth="1"/>
    <col min="1026" max="1026" width="7.42578125" style="3" customWidth="1"/>
    <col min="1027" max="1027" width="70.28515625" style="3" customWidth="1"/>
    <col min="1028" max="1278" width="11.42578125" style="3"/>
    <col min="1279" max="1279" width="29.5703125" style="3" customWidth="1"/>
    <col min="1280" max="1280" width="6" style="3" customWidth="1"/>
    <col min="1281" max="1281" width="37.42578125" style="3" customWidth="1"/>
    <col min="1282" max="1282" width="7.42578125" style="3" customWidth="1"/>
    <col min="1283" max="1283" width="70.28515625" style="3" customWidth="1"/>
    <col min="1284" max="1534" width="11.42578125" style="3"/>
    <col min="1535" max="1535" width="29.5703125" style="3" customWidth="1"/>
    <col min="1536" max="1536" width="6" style="3" customWidth="1"/>
    <col min="1537" max="1537" width="37.42578125" style="3" customWidth="1"/>
    <col min="1538" max="1538" width="7.42578125" style="3" customWidth="1"/>
    <col min="1539" max="1539" width="70.28515625" style="3" customWidth="1"/>
    <col min="1540" max="1790" width="11.42578125" style="3"/>
    <col min="1791" max="1791" width="29.5703125" style="3" customWidth="1"/>
    <col min="1792" max="1792" width="6" style="3" customWidth="1"/>
    <col min="1793" max="1793" width="37.42578125" style="3" customWidth="1"/>
    <col min="1794" max="1794" width="7.42578125" style="3" customWidth="1"/>
    <col min="1795" max="1795" width="70.28515625" style="3" customWidth="1"/>
    <col min="1796" max="2046" width="11.42578125" style="3"/>
    <col min="2047" max="2047" width="29.5703125" style="3" customWidth="1"/>
    <col min="2048" max="2048" width="6" style="3" customWidth="1"/>
    <col min="2049" max="2049" width="37.42578125" style="3" customWidth="1"/>
    <col min="2050" max="2050" width="7.42578125" style="3" customWidth="1"/>
    <col min="2051" max="2051" width="70.28515625" style="3" customWidth="1"/>
    <col min="2052" max="2302" width="11.42578125" style="3"/>
    <col min="2303" max="2303" width="29.5703125" style="3" customWidth="1"/>
    <col min="2304" max="2304" width="6" style="3" customWidth="1"/>
    <col min="2305" max="2305" width="37.42578125" style="3" customWidth="1"/>
    <col min="2306" max="2306" width="7.42578125" style="3" customWidth="1"/>
    <col min="2307" max="2307" width="70.28515625" style="3" customWidth="1"/>
    <col min="2308" max="2558" width="11.42578125" style="3"/>
    <col min="2559" max="2559" width="29.5703125" style="3" customWidth="1"/>
    <col min="2560" max="2560" width="6" style="3" customWidth="1"/>
    <col min="2561" max="2561" width="37.42578125" style="3" customWidth="1"/>
    <col min="2562" max="2562" width="7.42578125" style="3" customWidth="1"/>
    <col min="2563" max="2563" width="70.28515625" style="3" customWidth="1"/>
    <col min="2564" max="2814" width="11.42578125" style="3"/>
    <col min="2815" max="2815" width="29.5703125" style="3" customWidth="1"/>
    <col min="2816" max="2816" width="6" style="3" customWidth="1"/>
    <col min="2817" max="2817" width="37.42578125" style="3" customWidth="1"/>
    <col min="2818" max="2818" width="7.42578125" style="3" customWidth="1"/>
    <col min="2819" max="2819" width="70.28515625" style="3" customWidth="1"/>
    <col min="2820" max="3070" width="11.42578125" style="3"/>
    <col min="3071" max="3071" width="29.5703125" style="3" customWidth="1"/>
    <col min="3072" max="3072" width="6" style="3" customWidth="1"/>
    <col min="3073" max="3073" width="37.42578125" style="3" customWidth="1"/>
    <col min="3074" max="3074" width="7.42578125" style="3" customWidth="1"/>
    <col min="3075" max="3075" width="70.28515625" style="3" customWidth="1"/>
    <col min="3076" max="3326" width="11.42578125" style="3"/>
    <col min="3327" max="3327" width="29.5703125" style="3" customWidth="1"/>
    <col min="3328" max="3328" width="6" style="3" customWidth="1"/>
    <col min="3329" max="3329" width="37.42578125" style="3" customWidth="1"/>
    <col min="3330" max="3330" width="7.42578125" style="3" customWidth="1"/>
    <col min="3331" max="3331" width="70.28515625" style="3" customWidth="1"/>
    <col min="3332" max="3582" width="11.42578125" style="3"/>
    <col min="3583" max="3583" width="29.5703125" style="3" customWidth="1"/>
    <col min="3584" max="3584" width="6" style="3" customWidth="1"/>
    <col min="3585" max="3585" width="37.42578125" style="3" customWidth="1"/>
    <col min="3586" max="3586" width="7.42578125" style="3" customWidth="1"/>
    <col min="3587" max="3587" width="70.28515625" style="3" customWidth="1"/>
    <col min="3588" max="3838" width="11.42578125" style="3"/>
    <col min="3839" max="3839" width="29.5703125" style="3" customWidth="1"/>
    <col min="3840" max="3840" width="6" style="3" customWidth="1"/>
    <col min="3841" max="3841" width="37.42578125" style="3" customWidth="1"/>
    <col min="3842" max="3842" width="7.42578125" style="3" customWidth="1"/>
    <col min="3843" max="3843" width="70.28515625" style="3" customWidth="1"/>
    <col min="3844" max="4094" width="11.42578125" style="3"/>
    <col min="4095" max="4095" width="29.5703125" style="3" customWidth="1"/>
    <col min="4096" max="4096" width="6" style="3" customWidth="1"/>
    <col min="4097" max="4097" width="37.42578125" style="3" customWidth="1"/>
    <col min="4098" max="4098" width="7.42578125" style="3" customWidth="1"/>
    <col min="4099" max="4099" width="70.28515625" style="3" customWidth="1"/>
    <col min="4100" max="4350" width="11.42578125" style="3"/>
    <col min="4351" max="4351" width="29.5703125" style="3" customWidth="1"/>
    <col min="4352" max="4352" width="6" style="3" customWidth="1"/>
    <col min="4353" max="4353" width="37.42578125" style="3" customWidth="1"/>
    <col min="4354" max="4354" width="7.42578125" style="3" customWidth="1"/>
    <col min="4355" max="4355" width="70.28515625" style="3" customWidth="1"/>
    <col min="4356" max="4606" width="11.42578125" style="3"/>
    <col min="4607" max="4607" width="29.5703125" style="3" customWidth="1"/>
    <col min="4608" max="4608" width="6" style="3" customWidth="1"/>
    <col min="4609" max="4609" width="37.42578125" style="3" customWidth="1"/>
    <col min="4610" max="4610" width="7.42578125" style="3" customWidth="1"/>
    <col min="4611" max="4611" width="70.28515625" style="3" customWidth="1"/>
    <col min="4612" max="4862" width="11.42578125" style="3"/>
    <col min="4863" max="4863" width="29.5703125" style="3" customWidth="1"/>
    <col min="4864" max="4864" width="6" style="3" customWidth="1"/>
    <col min="4865" max="4865" width="37.42578125" style="3" customWidth="1"/>
    <col min="4866" max="4866" width="7.42578125" style="3" customWidth="1"/>
    <col min="4867" max="4867" width="70.28515625" style="3" customWidth="1"/>
    <col min="4868" max="5118" width="11.42578125" style="3"/>
    <col min="5119" max="5119" width="29.5703125" style="3" customWidth="1"/>
    <col min="5120" max="5120" width="6" style="3" customWidth="1"/>
    <col min="5121" max="5121" width="37.42578125" style="3" customWidth="1"/>
    <col min="5122" max="5122" width="7.42578125" style="3" customWidth="1"/>
    <col min="5123" max="5123" width="70.28515625" style="3" customWidth="1"/>
    <col min="5124" max="5374" width="11.42578125" style="3"/>
    <col min="5375" max="5375" width="29.5703125" style="3" customWidth="1"/>
    <col min="5376" max="5376" width="6" style="3" customWidth="1"/>
    <col min="5377" max="5377" width="37.42578125" style="3" customWidth="1"/>
    <col min="5378" max="5378" width="7.42578125" style="3" customWidth="1"/>
    <col min="5379" max="5379" width="70.28515625" style="3" customWidth="1"/>
    <col min="5380" max="5630" width="11.42578125" style="3"/>
    <col min="5631" max="5631" width="29.5703125" style="3" customWidth="1"/>
    <col min="5632" max="5632" width="6" style="3" customWidth="1"/>
    <col min="5633" max="5633" width="37.42578125" style="3" customWidth="1"/>
    <col min="5634" max="5634" width="7.42578125" style="3" customWidth="1"/>
    <col min="5635" max="5635" width="70.28515625" style="3" customWidth="1"/>
    <col min="5636" max="5886" width="11.42578125" style="3"/>
    <col min="5887" max="5887" width="29.5703125" style="3" customWidth="1"/>
    <col min="5888" max="5888" width="6" style="3" customWidth="1"/>
    <col min="5889" max="5889" width="37.42578125" style="3" customWidth="1"/>
    <col min="5890" max="5890" width="7.42578125" style="3" customWidth="1"/>
    <col min="5891" max="5891" width="70.28515625" style="3" customWidth="1"/>
    <col min="5892" max="6142" width="11.42578125" style="3"/>
    <col min="6143" max="6143" width="29.5703125" style="3" customWidth="1"/>
    <col min="6144" max="6144" width="6" style="3" customWidth="1"/>
    <col min="6145" max="6145" width="37.42578125" style="3" customWidth="1"/>
    <col min="6146" max="6146" width="7.42578125" style="3" customWidth="1"/>
    <col min="6147" max="6147" width="70.28515625" style="3" customWidth="1"/>
    <col min="6148" max="6398" width="11.42578125" style="3"/>
    <col min="6399" max="6399" width="29.5703125" style="3" customWidth="1"/>
    <col min="6400" max="6400" width="6" style="3" customWidth="1"/>
    <col min="6401" max="6401" width="37.42578125" style="3" customWidth="1"/>
    <col min="6402" max="6402" width="7.42578125" style="3" customWidth="1"/>
    <col min="6403" max="6403" width="70.28515625" style="3" customWidth="1"/>
    <col min="6404" max="6654" width="11.42578125" style="3"/>
    <col min="6655" max="6655" width="29.5703125" style="3" customWidth="1"/>
    <col min="6656" max="6656" width="6" style="3" customWidth="1"/>
    <col min="6657" max="6657" width="37.42578125" style="3" customWidth="1"/>
    <col min="6658" max="6658" width="7.42578125" style="3" customWidth="1"/>
    <col min="6659" max="6659" width="70.28515625" style="3" customWidth="1"/>
    <col min="6660" max="6910" width="11.42578125" style="3"/>
    <col min="6911" max="6911" width="29.5703125" style="3" customWidth="1"/>
    <col min="6912" max="6912" width="6" style="3" customWidth="1"/>
    <col min="6913" max="6913" width="37.42578125" style="3" customWidth="1"/>
    <col min="6914" max="6914" width="7.42578125" style="3" customWidth="1"/>
    <col min="6915" max="6915" width="70.28515625" style="3" customWidth="1"/>
    <col min="6916" max="7166" width="11.42578125" style="3"/>
    <col min="7167" max="7167" width="29.5703125" style="3" customWidth="1"/>
    <col min="7168" max="7168" width="6" style="3" customWidth="1"/>
    <col min="7169" max="7169" width="37.42578125" style="3" customWidth="1"/>
    <col min="7170" max="7170" width="7.42578125" style="3" customWidth="1"/>
    <col min="7171" max="7171" width="70.28515625" style="3" customWidth="1"/>
    <col min="7172" max="7422" width="11.42578125" style="3"/>
    <col min="7423" max="7423" width="29.5703125" style="3" customWidth="1"/>
    <col min="7424" max="7424" width="6" style="3" customWidth="1"/>
    <col min="7425" max="7425" width="37.42578125" style="3" customWidth="1"/>
    <col min="7426" max="7426" width="7.42578125" style="3" customWidth="1"/>
    <col min="7427" max="7427" width="70.28515625" style="3" customWidth="1"/>
    <col min="7428" max="7678" width="11.42578125" style="3"/>
    <col min="7679" max="7679" width="29.5703125" style="3" customWidth="1"/>
    <col min="7680" max="7680" width="6" style="3" customWidth="1"/>
    <col min="7681" max="7681" width="37.42578125" style="3" customWidth="1"/>
    <col min="7682" max="7682" width="7.42578125" style="3" customWidth="1"/>
    <col min="7683" max="7683" width="70.28515625" style="3" customWidth="1"/>
    <col min="7684" max="7934" width="11.42578125" style="3"/>
    <col min="7935" max="7935" width="29.5703125" style="3" customWidth="1"/>
    <col min="7936" max="7936" width="6" style="3" customWidth="1"/>
    <col min="7937" max="7937" width="37.42578125" style="3" customWidth="1"/>
    <col min="7938" max="7938" width="7.42578125" style="3" customWidth="1"/>
    <col min="7939" max="7939" width="70.28515625" style="3" customWidth="1"/>
    <col min="7940" max="8190" width="11.42578125" style="3"/>
    <col min="8191" max="8191" width="29.5703125" style="3" customWidth="1"/>
    <col min="8192" max="8192" width="6" style="3" customWidth="1"/>
    <col min="8193" max="8193" width="37.42578125" style="3" customWidth="1"/>
    <col min="8194" max="8194" width="7.42578125" style="3" customWidth="1"/>
    <col min="8195" max="8195" width="70.28515625" style="3" customWidth="1"/>
    <col min="8196" max="8446" width="11.42578125" style="3"/>
    <col min="8447" max="8447" width="29.5703125" style="3" customWidth="1"/>
    <col min="8448" max="8448" width="6" style="3" customWidth="1"/>
    <col min="8449" max="8449" width="37.42578125" style="3" customWidth="1"/>
    <col min="8450" max="8450" width="7.42578125" style="3" customWidth="1"/>
    <col min="8451" max="8451" width="70.28515625" style="3" customWidth="1"/>
    <col min="8452" max="8702" width="11.42578125" style="3"/>
    <col min="8703" max="8703" width="29.5703125" style="3" customWidth="1"/>
    <col min="8704" max="8704" width="6" style="3" customWidth="1"/>
    <col min="8705" max="8705" width="37.42578125" style="3" customWidth="1"/>
    <col min="8706" max="8706" width="7.42578125" style="3" customWidth="1"/>
    <col min="8707" max="8707" width="70.28515625" style="3" customWidth="1"/>
    <col min="8708" max="8958" width="11.42578125" style="3"/>
    <col min="8959" max="8959" width="29.5703125" style="3" customWidth="1"/>
    <col min="8960" max="8960" width="6" style="3" customWidth="1"/>
    <col min="8961" max="8961" width="37.42578125" style="3" customWidth="1"/>
    <col min="8962" max="8962" width="7.42578125" style="3" customWidth="1"/>
    <col min="8963" max="8963" width="70.28515625" style="3" customWidth="1"/>
    <col min="8964" max="9214" width="11.42578125" style="3"/>
    <col min="9215" max="9215" width="29.5703125" style="3" customWidth="1"/>
    <col min="9216" max="9216" width="6" style="3" customWidth="1"/>
    <col min="9217" max="9217" width="37.42578125" style="3" customWidth="1"/>
    <col min="9218" max="9218" width="7.42578125" style="3" customWidth="1"/>
    <col min="9219" max="9219" width="70.28515625" style="3" customWidth="1"/>
    <col min="9220" max="9470" width="11.42578125" style="3"/>
    <col min="9471" max="9471" width="29.5703125" style="3" customWidth="1"/>
    <col min="9472" max="9472" width="6" style="3" customWidth="1"/>
    <col min="9473" max="9473" width="37.42578125" style="3" customWidth="1"/>
    <col min="9474" max="9474" width="7.42578125" style="3" customWidth="1"/>
    <col min="9475" max="9475" width="70.28515625" style="3" customWidth="1"/>
    <col min="9476" max="9726" width="11.42578125" style="3"/>
    <col min="9727" max="9727" width="29.5703125" style="3" customWidth="1"/>
    <col min="9728" max="9728" width="6" style="3" customWidth="1"/>
    <col min="9729" max="9729" width="37.42578125" style="3" customWidth="1"/>
    <col min="9730" max="9730" width="7.42578125" style="3" customWidth="1"/>
    <col min="9731" max="9731" width="70.28515625" style="3" customWidth="1"/>
    <col min="9732" max="9982" width="11.42578125" style="3"/>
    <col min="9983" max="9983" width="29.5703125" style="3" customWidth="1"/>
    <col min="9984" max="9984" width="6" style="3" customWidth="1"/>
    <col min="9985" max="9985" width="37.42578125" style="3" customWidth="1"/>
    <col min="9986" max="9986" width="7.42578125" style="3" customWidth="1"/>
    <col min="9987" max="9987" width="70.28515625" style="3" customWidth="1"/>
    <col min="9988" max="10238" width="11.42578125" style="3"/>
    <col min="10239" max="10239" width="29.5703125" style="3" customWidth="1"/>
    <col min="10240" max="10240" width="6" style="3" customWidth="1"/>
    <col min="10241" max="10241" width="37.42578125" style="3" customWidth="1"/>
    <col min="10242" max="10242" width="7.42578125" style="3" customWidth="1"/>
    <col min="10243" max="10243" width="70.28515625" style="3" customWidth="1"/>
    <col min="10244" max="10494" width="11.42578125" style="3"/>
    <col min="10495" max="10495" width="29.5703125" style="3" customWidth="1"/>
    <col min="10496" max="10496" width="6" style="3" customWidth="1"/>
    <col min="10497" max="10497" width="37.42578125" style="3" customWidth="1"/>
    <col min="10498" max="10498" width="7.42578125" style="3" customWidth="1"/>
    <col min="10499" max="10499" width="70.28515625" style="3" customWidth="1"/>
    <col min="10500" max="10750" width="11.42578125" style="3"/>
    <col min="10751" max="10751" width="29.5703125" style="3" customWidth="1"/>
    <col min="10752" max="10752" width="6" style="3" customWidth="1"/>
    <col min="10753" max="10753" width="37.42578125" style="3" customWidth="1"/>
    <col min="10754" max="10754" width="7.42578125" style="3" customWidth="1"/>
    <col min="10755" max="10755" width="70.28515625" style="3" customWidth="1"/>
    <col min="10756" max="11006" width="11.42578125" style="3"/>
    <col min="11007" max="11007" width="29.5703125" style="3" customWidth="1"/>
    <col min="11008" max="11008" width="6" style="3" customWidth="1"/>
    <col min="11009" max="11009" width="37.42578125" style="3" customWidth="1"/>
    <col min="11010" max="11010" width="7.42578125" style="3" customWidth="1"/>
    <col min="11011" max="11011" width="70.28515625" style="3" customWidth="1"/>
    <col min="11012" max="11262" width="11.42578125" style="3"/>
    <col min="11263" max="11263" width="29.5703125" style="3" customWidth="1"/>
    <col min="11264" max="11264" width="6" style="3" customWidth="1"/>
    <col min="11265" max="11265" width="37.42578125" style="3" customWidth="1"/>
    <col min="11266" max="11266" width="7.42578125" style="3" customWidth="1"/>
    <col min="11267" max="11267" width="70.28515625" style="3" customWidth="1"/>
    <col min="11268" max="11518" width="11.42578125" style="3"/>
    <col min="11519" max="11519" width="29.5703125" style="3" customWidth="1"/>
    <col min="11520" max="11520" width="6" style="3" customWidth="1"/>
    <col min="11521" max="11521" width="37.42578125" style="3" customWidth="1"/>
    <col min="11522" max="11522" width="7.42578125" style="3" customWidth="1"/>
    <col min="11523" max="11523" width="70.28515625" style="3" customWidth="1"/>
    <col min="11524" max="11774" width="11.42578125" style="3"/>
    <col min="11775" max="11775" width="29.5703125" style="3" customWidth="1"/>
    <col min="11776" max="11776" width="6" style="3" customWidth="1"/>
    <col min="11777" max="11777" width="37.42578125" style="3" customWidth="1"/>
    <col min="11778" max="11778" width="7.42578125" style="3" customWidth="1"/>
    <col min="11779" max="11779" width="70.28515625" style="3" customWidth="1"/>
    <col min="11780" max="12030" width="11.42578125" style="3"/>
    <col min="12031" max="12031" width="29.5703125" style="3" customWidth="1"/>
    <col min="12032" max="12032" width="6" style="3" customWidth="1"/>
    <col min="12033" max="12033" width="37.42578125" style="3" customWidth="1"/>
    <col min="12034" max="12034" width="7.42578125" style="3" customWidth="1"/>
    <col min="12035" max="12035" width="70.28515625" style="3" customWidth="1"/>
    <col min="12036" max="12286" width="11.42578125" style="3"/>
    <col min="12287" max="12287" width="29.5703125" style="3" customWidth="1"/>
    <col min="12288" max="12288" width="6" style="3" customWidth="1"/>
    <col min="12289" max="12289" width="37.42578125" style="3" customWidth="1"/>
    <col min="12290" max="12290" width="7.42578125" style="3" customWidth="1"/>
    <col min="12291" max="12291" width="70.28515625" style="3" customWidth="1"/>
    <col min="12292" max="12542" width="11.42578125" style="3"/>
    <col min="12543" max="12543" width="29.5703125" style="3" customWidth="1"/>
    <col min="12544" max="12544" width="6" style="3" customWidth="1"/>
    <col min="12545" max="12545" width="37.42578125" style="3" customWidth="1"/>
    <col min="12546" max="12546" width="7.42578125" style="3" customWidth="1"/>
    <col min="12547" max="12547" width="70.28515625" style="3" customWidth="1"/>
    <col min="12548" max="12798" width="11.42578125" style="3"/>
    <col min="12799" max="12799" width="29.5703125" style="3" customWidth="1"/>
    <col min="12800" max="12800" width="6" style="3" customWidth="1"/>
    <col min="12801" max="12801" width="37.42578125" style="3" customWidth="1"/>
    <col min="12802" max="12802" width="7.42578125" style="3" customWidth="1"/>
    <col min="12803" max="12803" width="70.28515625" style="3" customWidth="1"/>
    <col min="12804" max="13054" width="11.42578125" style="3"/>
    <col min="13055" max="13055" width="29.5703125" style="3" customWidth="1"/>
    <col min="13056" max="13056" width="6" style="3" customWidth="1"/>
    <col min="13057" max="13057" width="37.42578125" style="3" customWidth="1"/>
    <col min="13058" max="13058" width="7.42578125" style="3" customWidth="1"/>
    <col min="13059" max="13059" width="70.28515625" style="3" customWidth="1"/>
    <col min="13060" max="13310" width="11.42578125" style="3"/>
    <col min="13311" max="13311" width="29.5703125" style="3" customWidth="1"/>
    <col min="13312" max="13312" width="6" style="3" customWidth="1"/>
    <col min="13313" max="13313" width="37.42578125" style="3" customWidth="1"/>
    <col min="13314" max="13314" width="7.42578125" style="3" customWidth="1"/>
    <col min="13315" max="13315" width="70.28515625" style="3" customWidth="1"/>
    <col min="13316" max="13566" width="11.42578125" style="3"/>
    <col min="13567" max="13567" width="29.5703125" style="3" customWidth="1"/>
    <col min="13568" max="13568" width="6" style="3" customWidth="1"/>
    <col min="13569" max="13569" width="37.42578125" style="3" customWidth="1"/>
    <col min="13570" max="13570" width="7.42578125" style="3" customWidth="1"/>
    <col min="13571" max="13571" width="70.28515625" style="3" customWidth="1"/>
    <col min="13572" max="13822" width="11.42578125" style="3"/>
    <col min="13823" max="13823" width="29.5703125" style="3" customWidth="1"/>
    <col min="13824" max="13824" width="6" style="3" customWidth="1"/>
    <col min="13825" max="13825" width="37.42578125" style="3" customWidth="1"/>
    <col min="13826" max="13826" width="7.42578125" style="3" customWidth="1"/>
    <col min="13827" max="13827" width="70.28515625" style="3" customWidth="1"/>
    <col min="13828" max="14078" width="11.42578125" style="3"/>
    <col min="14079" max="14079" width="29.5703125" style="3" customWidth="1"/>
    <col min="14080" max="14080" width="6" style="3" customWidth="1"/>
    <col min="14081" max="14081" width="37.42578125" style="3" customWidth="1"/>
    <col min="14082" max="14082" width="7.42578125" style="3" customWidth="1"/>
    <col min="14083" max="14083" width="70.28515625" style="3" customWidth="1"/>
    <col min="14084" max="14334" width="11.42578125" style="3"/>
    <col min="14335" max="14335" width="29.5703125" style="3" customWidth="1"/>
    <col min="14336" max="14336" width="6" style="3" customWidth="1"/>
    <col min="14337" max="14337" width="37.42578125" style="3" customWidth="1"/>
    <col min="14338" max="14338" width="7.42578125" style="3" customWidth="1"/>
    <col min="14339" max="14339" width="70.28515625" style="3" customWidth="1"/>
    <col min="14340" max="14590" width="11.42578125" style="3"/>
    <col min="14591" max="14591" width="29.5703125" style="3" customWidth="1"/>
    <col min="14592" max="14592" width="6" style="3" customWidth="1"/>
    <col min="14593" max="14593" width="37.42578125" style="3" customWidth="1"/>
    <col min="14594" max="14594" width="7.42578125" style="3" customWidth="1"/>
    <col min="14595" max="14595" width="70.28515625" style="3" customWidth="1"/>
    <col min="14596" max="14846" width="11.42578125" style="3"/>
    <col min="14847" max="14847" width="29.5703125" style="3" customWidth="1"/>
    <col min="14848" max="14848" width="6" style="3" customWidth="1"/>
    <col min="14849" max="14849" width="37.42578125" style="3" customWidth="1"/>
    <col min="14850" max="14850" width="7.42578125" style="3" customWidth="1"/>
    <col min="14851" max="14851" width="70.28515625" style="3" customWidth="1"/>
    <col min="14852" max="15102" width="11.42578125" style="3"/>
    <col min="15103" max="15103" width="29.5703125" style="3" customWidth="1"/>
    <col min="15104" max="15104" width="6" style="3" customWidth="1"/>
    <col min="15105" max="15105" width="37.42578125" style="3" customWidth="1"/>
    <col min="15106" max="15106" width="7.42578125" style="3" customWidth="1"/>
    <col min="15107" max="15107" width="70.28515625" style="3" customWidth="1"/>
    <col min="15108" max="15358" width="11.42578125" style="3"/>
    <col min="15359" max="15359" width="29.5703125" style="3" customWidth="1"/>
    <col min="15360" max="15360" width="6" style="3" customWidth="1"/>
    <col min="15361" max="15361" width="37.42578125" style="3" customWidth="1"/>
    <col min="15362" max="15362" width="7.42578125" style="3" customWidth="1"/>
    <col min="15363" max="15363" width="70.28515625" style="3" customWidth="1"/>
    <col min="15364" max="15614" width="11.42578125" style="3"/>
    <col min="15615" max="15615" width="29.5703125" style="3" customWidth="1"/>
    <col min="15616" max="15616" width="6" style="3" customWidth="1"/>
    <col min="15617" max="15617" width="37.42578125" style="3" customWidth="1"/>
    <col min="15618" max="15618" width="7.42578125" style="3" customWidth="1"/>
    <col min="15619" max="15619" width="70.28515625" style="3" customWidth="1"/>
    <col min="15620" max="15870" width="11.42578125" style="3"/>
    <col min="15871" max="15871" width="29.5703125" style="3" customWidth="1"/>
    <col min="15872" max="15872" width="6" style="3" customWidth="1"/>
    <col min="15873" max="15873" width="37.42578125" style="3" customWidth="1"/>
    <col min="15874" max="15874" width="7.42578125" style="3" customWidth="1"/>
    <col min="15875" max="15875" width="70.28515625" style="3" customWidth="1"/>
    <col min="15876" max="16126" width="11.42578125" style="3"/>
    <col min="16127" max="16127" width="29.5703125" style="3" customWidth="1"/>
    <col min="16128" max="16128" width="6" style="3" customWidth="1"/>
    <col min="16129" max="16129" width="37.42578125" style="3" customWidth="1"/>
    <col min="16130" max="16130" width="7.42578125" style="3" customWidth="1"/>
    <col min="16131" max="16131" width="70.28515625" style="3" customWidth="1"/>
    <col min="16132" max="16384" width="11.42578125" style="3"/>
  </cols>
  <sheetData>
    <row r="1" spans="1:15" ht="15.75">
      <c r="A1" s="17" t="s">
        <v>0</v>
      </c>
      <c r="B1" s="10"/>
      <c r="C1" s="10"/>
      <c r="D1" s="10"/>
      <c r="E1" s="10"/>
      <c r="F1" s="10"/>
      <c r="J1" s="17" t="s">
        <v>1</v>
      </c>
    </row>
    <row r="2" spans="1:15" ht="12.75" thickBot="1"/>
    <row r="3" spans="1:15" ht="21.75" customHeight="1" thickBot="1">
      <c r="A3" s="18" t="s">
        <v>2</v>
      </c>
      <c r="B3" s="18" t="s">
        <v>3</v>
      </c>
      <c r="C3" s="19" t="s">
        <v>4</v>
      </c>
      <c r="D3" s="12"/>
      <c r="E3" s="5" t="s">
        <v>5</v>
      </c>
      <c r="F3" s="12"/>
      <c r="G3" s="3" t="s">
        <v>6</v>
      </c>
      <c r="J3" s="63" t="s">
        <v>7</v>
      </c>
      <c r="K3" s="64" t="s">
        <v>8</v>
      </c>
      <c r="L3" s="64" t="s">
        <v>9</v>
      </c>
      <c r="M3" s="64" t="s">
        <v>10</v>
      </c>
      <c r="N3" s="64" t="s">
        <v>11</v>
      </c>
      <c r="O3" s="64" t="s">
        <v>12</v>
      </c>
    </row>
    <row r="4" spans="1:15" ht="97.5" customHeight="1" thickBot="1">
      <c r="A4" s="8" t="s">
        <v>13</v>
      </c>
      <c r="B4" s="62" t="s">
        <v>14</v>
      </c>
      <c r="C4" s="62" t="s">
        <v>14</v>
      </c>
      <c r="D4" s="11"/>
      <c r="E4" s="62" t="s">
        <v>15</v>
      </c>
      <c r="F4" s="11"/>
      <c r="G4" s="6" t="s">
        <v>16</v>
      </c>
      <c r="J4" s="65">
        <v>1</v>
      </c>
      <c r="K4" s="66" t="s">
        <v>14</v>
      </c>
      <c r="L4" s="66" t="s">
        <v>17</v>
      </c>
      <c r="M4" s="66" t="s">
        <v>18</v>
      </c>
      <c r="N4" s="66" t="s">
        <v>19</v>
      </c>
      <c r="O4" s="66" t="s">
        <v>20</v>
      </c>
    </row>
    <row r="5" spans="1:15" ht="77.25" thickBot="1">
      <c r="A5" s="8" t="s">
        <v>21</v>
      </c>
      <c r="B5" s="62" t="s">
        <v>22</v>
      </c>
      <c r="C5" s="62" t="s">
        <v>22</v>
      </c>
      <c r="D5" s="11"/>
      <c r="E5" s="62" t="s">
        <v>23</v>
      </c>
      <c r="F5" s="11"/>
      <c r="G5" s="6" t="s">
        <v>24</v>
      </c>
      <c r="J5" s="65">
        <v>1</v>
      </c>
      <c r="K5" s="66" t="s">
        <v>14</v>
      </c>
      <c r="L5" s="66" t="s">
        <v>17</v>
      </c>
      <c r="M5" s="66" t="s">
        <v>18</v>
      </c>
      <c r="N5" s="66" t="s">
        <v>25</v>
      </c>
      <c r="O5" s="66" t="s">
        <v>26</v>
      </c>
    </row>
    <row r="6" spans="1:15" ht="77.25" thickBot="1">
      <c r="A6" s="8" t="s">
        <v>27</v>
      </c>
      <c r="B6" s="62" t="s">
        <v>28</v>
      </c>
      <c r="C6" s="62" t="s">
        <v>28</v>
      </c>
      <c r="D6" s="11"/>
      <c r="E6" s="62" t="s">
        <v>29</v>
      </c>
      <c r="F6" s="11"/>
      <c r="G6" s="6" t="s">
        <v>30</v>
      </c>
      <c r="J6" s="65">
        <v>1</v>
      </c>
      <c r="K6" s="66" t="s">
        <v>14</v>
      </c>
      <c r="L6" s="66" t="s">
        <v>17</v>
      </c>
      <c r="M6" s="66" t="s">
        <v>18</v>
      </c>
      <c r="N6" s="66" t="s">
        <v>31</v>
      </c>
      <c r="O6" s="66" t="s">
        <v>32</v>
      </c>
    </row>
    <row r="7" spans="1:15" ht="128.25" thickBot="1">
      <c r="A7" s="8" t="s">
        <v>33</v>
      </c>
      <c r="B7" s="62" t="s">
        <v>34</v>
      </c>
      <c r="C7" s="62" t="s">
        <v>34</v>
      </c>
      <c r="D7" s="11"/>
      <c r="E7" s="62" t="s">
        <v>35</v>
      </c>
      <c r="F7" s="11"/>
      <c r="G7" s="6" t="s">
        <v>36</v>
      </c>
      <c r="J7" s="65">
        <v>1</v>
      </c>
      <c r="K7" s="66" t="s">
        <v>14</v>
      </c>
      <c r="L7" s="66" t="s">
        <v>17</v>
      </c>
      <c r="M7" s="66" t="s">
        <v>18</v>
      </c>
      <c r="N7" s="66" t="s">
        <v>37</v>
      </c>
      <c r="O7" s="66" t="s">
        <v>38</v>
      </c>
    </row>
    <row r="8" spans="1:15" ht="63" customHeight="1" thickBot="1">
      <c r="A8" s="8" t="s">
        <v>39</v>
      </c>
      <c r="B8" s="62" t="s">
        <v>40</v>
      </c>
      <c r="C8" s="62" t="s">
        <v>40</v>
      </c>
      <c r="D8" s="11"/>
      <c r="E8" s="62" t="s">
        <v>41</v>
      </c>
      <c r="F8" s="11"/>
      <c r="J8" s="65">
        <v>1</v>
      </c>
      <c r="K8" s="66" t="s">
        <v>14</v>
      </c>
      <c r="L8" s="66" t="s">
        <v>17</v>
      </c>
      <c r="M8" s="66" t="s">
        <v>18</v>
      </c>
      <c r="N8" s="66" t="s">
        <v>42</v>
      </c>
      <c r="O8" s="66" t="s">
        <v>43</v>
      </c>
    </row>
    <row r="9" spans="1:15" ht="77.25" thickBot="1">
      <c r="A9" s="8" t="s">
        <v>44</v>
      </c>
      <c r="B9" s="62" t="s">
        <v>45</v>
      </c>
      <c r="C9" s="62" t="s">
        <v>45</v>
      </c>
      <c r="D9" s="11"/>
      <c r="E9" s="62" t="s">
        <v>46</v>
      </c>
      <c r="F9" s="11"/>
      <c r="J9" s="65">
        <v>1</v>
      </c>
      <c r="K9" s="66" t="s">
        <v>14</v>
      </c>
      <c r="L9" s="66" t="s">
        <v>47</v>
      </c>
      <c r="M9" s="66" t="s">
        <v>48</v>
      </c>
      <c r="N9" s="66" t="s">
        <v>49</v>
      </c>
      <c r="O9" s="66" t="s">
        <v>50</v>
      </c>
    </row>
    <row r="10" spans="1:15" ht="26.25" thickBot="1">
      <c r="B10" s="13"/>
      <c r="C10" s="4"/>
      <c r="F10" s="11"/>
      <c r="J10" s="65">
        <v>1</v>
      </c>
      <c r="K10" s="66" t="s">
        <v>14</v>
      </c>
      <c r="L10" s="66" t="s">
        <v>47</v>
      </c>
      <c r="M10" s="66" t="s">
        <v>48</v>
      </c>
      <c r="N10" s="66" t="s">
        <v>51</v>
      </c>
      <c r="O10" s="66" t="s">
        <v>52</v>
      </c>
    </row>
    <row r="11" spans="1:15" ht="39" thickBot="1">
      <c r="B11" s="13"/>
      <c r="C11" s="4"/>
      <c r="E11" s="9" t="s">
        <v>53</v>
      </c>
      <c r="F11" s="11"/>
      <c r="J11" s="65">
        <v>1</v>
      </c>
      <c r="K11" s="66" t="s">
        <v>14</v>
      </c>
      <c r="L11" s="66" t="s">
        <v>54</v>
      </c>
      <c r="M11" s="66" t="s">
        <v>55</v>
      </c>
      <c r="N11" s="66" t="s">
        <v>56</v>
      </c>
      <c r="O11" s="66" t="s">
        <v>57</v>
      </c>
    </row>
    <row r="12" spans="1:15" ht="26.25" thickBot="1">
      <c r="B12" s="16"/>
      <c r="C12" s="7"/>
      <c r="D12" s="11"/>
      <c r="E12" s="7"/>
      <c r="F12" s="11"/>
      <c r="J12" s="65">
        <v>1</v>
      </c>
      <c r="K12" s="66" t="s">
        <v>14</v>
      </c>
      <c r="L12" s="66" t="s">
        <v>54</v>
      </c>
      <c r="M12" s="66" t="s">
        <v>55</v>
      </c>
      <c r="N12" s="66" t="s">
        <v>58</v>
      </c>
      <c r="O12" s="66" t="s">
        <v>59</v>
      </c>
    </row>
    <row r="13" spans="1:15" ht="39" thickBot="1">
      <c r="B13" s="16"/>
      <c r="C13" s="7"/>
      <c r="D13" s="11"/>
      <c r="E13" s="7"/>
      <c r="F13" s="11"/>
      <c r="J13" s="65">
        <v>2</v>
      </c>
      <c r="K13" s="66" t="s">
        <v>22</v>
      </c>
      <c r="L13" s="66" t="s">
        <v>60</v>
      </c>
      <c r="M13" s="66" t="s">
        <v>61</v>
      </c>
      <c r="N13" s="66" t="s">
        <v>62</v>
      </c>
      <c r="O13" s="66" t="s">
        <v>63</v>
      </c>
    </row>
    <row r="14" spans="1:15" ht="39" thickBot="1">
      <c r="B14" s="16"/>
      <c r="C14" s="7"/>
      <c r="D14" s="11"/>
      <c r="E14" s="7"/>
      <c r="F14" s="11"/>
      <c r="J14" s="65">
        <v>2</v>
      </c>
      <c r="K14" s="66" t="s">
        <v>22</v>
      </c>
      <c r="L14" s="66" t="s">
        <v>60</v>
      </c>
      <c r="M14" s="66" t="s">
        <v>61</v>
      </c>
      <c r="N14" s="66" t="s">
        <v>64</v>
      </c>
      <c r="O14" s="66" t="s">
        <v>65</v>
      </c>
    </row>
    <row r="15" spans="1:15" ht="39" thickBot="1">
      <c r="B15" s="16"/>
      <c r="C15" s="7"/>
      <c r="D15" s="11"/>
      <c r="E15" s="7"/>
      <c r="F15" s="11"/>
      <c r="J15" s="65">
        <v>2</v>
      </c>
      <c r="K15" s="66" t="s">
        <v>22</v>
      </c>
      <c r="L15" s="66" t="s">
        <v>60</v>
      </c>
      <c r="M15" s="66" t="s">
        <v>61</v>
      </c>
      <c r="N15" s="66" t="s">
        <v>66</v>
      </c>
      <c r="O15" s="66" t="s">
        <v>67</v>
      </c>
    </row>
    <row r="16" spans="1:15" ht="39" thickBot="1">
      <c r="B16" s="16"/>
      <c r="C16" s="11"/>
      <c r="D16" s="11"/>
      <c r="E16" s="7"/>
      <c r="F16" s="11"/>
      <c r="J16" s="65">
        <v>2</v>
      </c>
      <c r="K16" s="66" t="s">
        <v>22</v>
      </c>
      <c r="L16" s="66" t="s">
        <v>68</v>
      </c>
      <c r="M16" s="66" t="s">
        <v>69</v>
      </c>
      <c r="N16" s="66" t="s">
        <v>70</v>
      </c>
      <c r="O16" s="66" t="s">
        <v>69</v>
      </c>
    </row>
    <row r="17" spans="2:15" ht="26.25" thickBot="1">
      <c r="B17" s="16"/>
      <c r="C17" s="11"/>
      <c r="D17" s="11"/>
      <c r="E17" s="7"/>
      <c r="F17" s="11"/>
      <c r="J17" s="65">
        <v>3</v>
      </c>
      <c r="K17" s="66" t="s">
        <v>28</v>
      </c>
      <c r="L17" s="66" t="s">
        <v>71</v>
      </c>
      <c r="M17" s="66" t="s">
        <v>72</v>
      </c>
      <c r="N17" s="66" t="s">
        <v>73</v>
      </c>
      <c r="O17" s="66" t="s">
        <v>74</v>
      </c>
    </row>
    <row r="18" spans="2:15" ht="51" customHeight="1" thickBot="1">
      <c r="B18" s="16"/>
      <c r="C18" s="11"/>
      <c r="D18" s="11"/>
      <c r="E18" s="7"/>
      <c r="F18" s="11"/>
      <c r="J18" s="65">
        <v>3</v>
      </c>
      <c r="K18" s="66" t="s">
        <v>28</v>
      </c>
      <c r="L18" s="66" t="s">
        <v>71</v>
      </c>
      <c r="M18" s="66" t="s">
        <v>72</v>
      </c>
      <c r="N18" s="66" t="s">
        <v>75</v>
      </c>
      <c r="O18" s="66" t="s">
        <v>76</v>
      </c>
    </row>
    <row r="19" spans="2:15" ht="26.25" thickBot="1">
      <c r="B19" s="16"/>
      <c r="C19" s="11"/>
      <c r="D19" s="11"/>
      <c r="E19" s="7"/>
      <c r="F19" s="11"/>
      <c r="J19" s="65">
        <v>3</v>
      </c>
      <c r="K19" s="66" t="s">
        <v>28</v>
      </c>
      <c r="L19" s="66" t="s">
        <v>77</v>
      </c>
      <c r="M19" s="67" t="s">
        <v>78</v>
      </c>
      <c r="N19" s="66" t="s">
        <v>79</v>
      </c>
      <c r="O19" s="66" t="s">
        <v>80</v>
      </c>
    </row>
    <row r="20" spans="2:15" ht="26.25" thickBot="1">
      <c r="B20" s="16"/>
      <c r="C20" s="11"/>
      <c r="D20" s="11"/>
      <c r="E20" s="7"/>
      <c r="F20" s="11"/>
      <c r="J20" s="65">
        <v>3</v>
      </c>
      <c r="K20" s="66" t="s">
        <v>28</v>
      </c>
      <c r="L20" s="66" t="s">
        <v>77</v>
      </c>
      <c r="M20" s="67" t="s">
        <v>78</v>
      </c>
      <c r="N20" s="66" t="s">
        <v>81</v>
      </c>
      <c r="O20" s="66" t="s">
        <v>82</v>
      </c>
    </row>
    <row r="21" spans="2:15" ht="51.75" thickBot="1">
      <c r="B21" s="16"/>
      <c r="C21" s="11"/>
      <c r="D21" s="11"/>
      <c r="E21" s="7"/>
      <c r="F21" s="11"/>
      <c r="J21" s="65">
        <v>4</v>
      </c>
      <c r="K21" s="66" t="s">
        <v>34</v>
      </c>
      <c r="L21" s="66" t="s">
        <v>83</v>
      </c>
      <c r="M21" s="66" t="s">
        <v>84</v>
      </c>
      <c r="N21" s="66" t="s">
        <v>85</v>
      </c>
      <c r="O21" s="66" t="s">
        <v>86</v>
      </c>
    </row>
    <row r="22" spans="2:15" ht="51.75" thickBot="1">
      <c r="B22" s="16"/>
      <c r="C22" s="14"/>
      <c r="D22" s="14"/>
      <c r="E22" s="7"/>
      <c r="F22" s="11"/>
      <c r="J22" s="65">
        <v>4</v>
      </c>
      <c r="K22" s="66" t="s">
        <v>34</v>
      </c>
      <c r="L22" s="66" t="s">
        <v>83</v>
      </c>
      <c r="M22" s="66" t="s">
        <v>84</v>
      </c>
      <c r="N22" s="66" t="s">
        <v>87</v>
      </c>
      <c r="O22" s="66" t="s">
        <v>88</v>
      </c>
    </row>
    <row r="23" spans="2:15" ht="90.75" customHeight="1" thickBot="1">
      <c r="B23" s="16"/>
      <c r="C23" s="14"/>
      <c r="D23" s="14"/>
      <c r="E23" s="7"/>
      <c r="F23" s="11"/>
      <c r="J23" s="65">
        <v>4</v>
      </c>
      <c r="K23" s="66" t="s">
        <v>34</v>
      </c>
      <c r="L23" s="66" t="s">
        <v>83</v>
      </c>
      <c r="M23" s="66" t="s">
        <v>84</v>
      </c>
      <c r="N23" s="66" t="s">
        <v>89</v>
      </c>
      <c r="O23" s="66" t="s">
        <v>90</v>
      </c>
    </row>
    <row r="24" spans="2:15" ht="45" customHeight="1" thickBot="1">
      <c r="B24" s="16"/>
      <c r="C24" s="14"/>
      <c r="D24" s="14"/>
      <c r="E24" s="7"/>
      <c r="F24" s="14"/>
      <c r="J24" s="65">
        <v>4</v>
      </c>
      <c r="K24" s="66" t="s">
        <v>34</v>
      </c>
      <c r="L24" s="66" t="s">
        <v>83</v>
      </c>
      <c r="M24" s="66" t="s">
        <v>84</v>
      </c>
      <c r="N24" s="66" t="s">
        <v>91</v>
      </c>
      <c r="O24" s="66" t="s">
        <v>92</v>
      </c>
    </row>
    <row r="25" spans="2:15" ht="51.75" thickBot="1">
      <c r="B25" s="16"/>
      <c r="C25" s="14"/>
      <c r="D25" s="14"/>
      <c r="E25" s="7"/>
      <c r="F25" s="14"/>
      <c r="J25" s="65">
        <v>4</v>
      </c>
      <c r="K25" s="66" t="s">
        <v>34</v>
      </c>
      <c r="L25" s="66" t="s">
        <v>93</v>
      </c>
      <c r="M25" s="66" t="s">
        <v>94</v>
      </c>
      <c r="N25" s="66" t="s">
        <v>95</v>
      </c>
      <c r="O25" s="66" t="s">
        <v>96</v>
      </c>
    </row>
    <row r="26" spans="2:15" ht="51.75" thickBot="1">
      <c r="B26" s="16"/>
      <c r="C26" s="14"/>
      <c r="D26" s="14"/>
      <c r="E26" s="7"/>
      <c r="F26" s="14"/>
      <c r="J26" s="65">
        <v>4</v>
      </c>
      <c r="K26" s="66" t="s">
        <v>34</v>
      </c>
      <c r="L26" s="66" t="s">
        <v>97</v>
      </c>
      <c r="M26" s="66" t="s">
        <v>98</v>
      </c>
      <c r="N26" s="66" t="s">
        <v>99</v>
      </c>
      <c r="O26" s="66" t="s">
        <v>100</v>
      </c>
    </row>
    <row r="27" spans="2:15" ht="51.75" thickBot="1">
      <c r="B27" s="16"/>
      <c r="C27" s="14"/>
      <c r="D27" s="14"/>
      <c r="E27" s="7"/>
      <c r="F27" s="14"/>
      <c r="J27" s="65">
        <v>4</v>
      </c>
      <c r="K27" s="66" t="s">
        <v>34</v>
      </c>
      <c r="L27" s="66" t="s">
        <v>97</v>
      </c>
      <c r="M27" s="66" t="s">
        <v>98</v>
      </c>
      <c r="N27" s="66" t="s">
        <v>101</v>
      </c>
      <c r="O27" s="66" t="s">
        <v>102</v>
      </c>
    </row>
    <row r="28" spans="2:15" ht="51.75" thickBot="1">
      <c r="B28" s="16"/>
      <c r="C28" s="11"/>
      <c r="D28" s="11"/>
      <c r="E28" s="7"/>
      <c r="F28" s="14"/>
      <c r="J28" s="65">
        <v>5</v>
      </c>
      <c r="K28" s="66" t="s">
        <v>40</v>
      </c>
      <c r="L28" s="66" t="s">
        <v>103</v>
      </c>
      <c r="M28" s="66" t="s">
        <v>104</v>
      </c>
      <c r="N28" s="66" t="s">
        <v>105</v>
      </c>
      <c r="O28" s="67" t="s">
        <v>106</v>
      </c>
    </row>
    <row r="29" spans="2:15" ht="51.75" thickBot="1">
      <c r="B29" s="16"/>
      <c r="C29" s="11"/>
      <c r="D29" s="11"/>
      <c r="E29" s="7"/>
      <c r="F29" s="14"/>
      <c r="J29" s="65">
        <v>5</v>
      </c>
      <c r="K29" s="66" t="s">
        <v>40</v>
      </c>
      <c r="L29" s="66" t="s">
        <v>103</v>
      </c>
      <c r="M29" s="66" t="s">
        <v>104</v>
      </c>
      <c r="N29" s="66" t="s">
        <v>107</v>
      </c>
      <c r="O29" s="66" t="s">
        <v>108</v>
      </c>
    </row>
    <row r="30" spans="2:15" ht="51.75" thickBot="1">
      <c r="B30" s="16"/>
      <c r="C30" s="11"/>
      <c r="D30" s="11"/>
      <c r="E30" s="7"/>
      <c r="F30" s="11"/>
      <c r="J30" s="65">
        <v>5</v>
      </c>
      <c r="K30" s="66" t="s">
        <v>40</v>
      </c>
      <c r="L30" s="66" t="s">
        <v>103</v>
      </c>
      <c r="M30" s="66" t="s">
        <v>104</v>
      </c>
      <c r="N30" s="66" t="s">
        <v>109</v>
      </c>
      <c r="O30" s="66" t="s">
        <v>110</v>
      </c>
    </row>
    <row r="31" spans="2:15" ht="51.75" thickBot="1">
      <c r="B31" s="16"/>
      <c r="C31" s="11"/>
      <c r="D31" s="11"/>
      <c r="E31" s="7"/>
      <c r="F31" s="11"/>
      <c r="J31" s="65">
        <v>5</v>
      </c>
      <c r="K31" s="66" t="s">
        <v>40</v>
      </c>
      <c r="L31" s="66" t="s">
        <v>111</v>
      </c>
      <c r="M31" s="66" t="s">
        <v>112</v>
      </c>
      <c r="N31" s="66" t="s">
        <v>113</v>
      </c>
      <c r="O31" s="66" t="s">
        <v>112</v>
      </c>
    </row>
    <row r="32" spans="2:15" ht="45.75" customHeight="1" thickBot="1">
      <c r="B32" s="16"/>
      <c r="C32" s="11"/>
      <c r="D32" s="11"/>
      <c r="E32" s="7"/>
      <c r="F32" s="11"/>
      <c r="J32" s="65">
        <v>5</v>
      </c>
      <c r="K32" s="66" t="s">
        <v>40</v>
      </c>
      <c r="L32" s="66" t="s">
        <v>114</v>
      </c>
      <c r="M32" s="66" t="s">
        <v>115</v>
      </c>
      <c r="N32" s="66" t="s">
        <v>116</v>
      </c>
      <c r="O32" s="66" t="s">
        <v>117</v>
      </c>
    </row>
    <row r="33" spans="6:15" ht="51.75" thickBot="1">
      <c r="F33" s="11"/>
      <c r="J33" s="65">
        <v>5</v>
      </c>
      <c r="K33" s="66" t="s">
        <v>40</v>
      </c>
      <c r="L33" s="66" t="s">
        <v>114</v>
      </c>
      <c r="M33" s="66" t="s">
        <v>115</v>
      </c>
      <c r="N33" s="66" t="s">
        <v>118</v>
      </c>
      <c r="O33" s="66" t="s">
        <v>119</v>
      </c>
    </row>
    <row r="34" spans="6:15" ht="51.75" thickBot="1">
      <c r="F34" s="11"/>
      <c r="J34" s="65">
        <v>5</v>
      </c>
      <c r="K34" s="66" t="s">
        <v>40</v>
      </c>
      <c r="L34" s="66" t="s">
        <v>114</v>
      </c>
      <c r="M34" s="66" t="s">
        <v>115</v>
      </c>
      <c r="N34" s="66" t="s">
        <v>120</v>
      </c>
      <c r="O34" s="66" t="s">
        <v>121</v>
      </c>
    </row>
    <row r="35" spans="6:15" ht="26.25" thickBot="1">
      <c r="J35" s="65">
        <v>6</v>
      </c>
      <c r="K35" s="66" t="s">
        <v>122</v>
      </c>
      <c r="L35" s="66" t="s">
        <v>123</v>
      </c>
      <c r="M35" s="66" t="s">
        <v>124</v>
      </c>
      <c r="N35" s="66" t="s">
        <v>125</v>
      </c>
      <c r="O35" s="66" t="s">
        <v>126</v>
      </c>
    </row>
    <row r="36" spans="6:15" ht="26.25" thickBot="1">
      <c r="J36" s="65">
        <v>6</v>
      </c>
      <c r="K36" s="66" t="s">
        <v>122</v>
      </c>
      <c r="L36" s="66" t="s">
        <v>123</v>
      </c>
      <c r="M36" s="66" t="s">
        <v>124</v>
      </c>
      <c r="N36" s="66" t="s">
        <v>127</v>
      </c>
      <c r="O36" s="66" t="s">
        <v>128</v>
      </c>
    </row>
    <row r="37" spans="6:15" ht="26.25" thickBot="1">
      <c r="J37" s="65">
        <v>6</v>
      </c>
      <c r="K37" s="66" t="s">
        <v>122</v>
      </c>
      <c r="L37" s="66" t="s">
        <v>129</v>
      </c>
      <c r="M37" s="66" t="s">
        <v>130</v>
      </c>
      <c r="N37" s="66" t="s">
        <v>131</v>
      </c>
      <c r="O37" s="66" t="s">
        <v>132</v>
      </c>
    </row>
    <row r="38" spans="6:15" ht="26.25" thickBot="1">
      <c r="J38" s="65">
        <v>6</v>
      </c>
      <c r="K38" s="66" t="s">
        <v>122</v>
      </c>
      <c r="L38" s="66" t="s">
        <v>129</v>
      </c>
      <c r="M38" s="66" t="s">
        <v>130</v>
      </c>
      <c r="N38" s="66" t="s">
        <v>133</v>
      </c>
      <c r="O38" s="66" t="s">
        <v>134</v>
      </c>
    </row>
    <row r="39" spans="6:15" ht="26.25" thickBot="1">
      <c r="J39" s="65">
        <v>6</v>
      </c>
      <c r="K39" s="66" t="s">
        <v>122</v>
      </c>
      <c r="L39" s="66" t="s">
        <v>129</v>
      </c>
      <c r="M39" s="66" t="s">
        <v>130</v>
      </c>
      <c r="N39" s="66" t="s">
        <v>135</v>
      </c>
      <c r="O39" s="66" t="s">
        <v>136</v>
      </c>
    </row>
    <row r="40" spans="6:15" ht="26.25" thickBot="1">
      <c r="J40" s="65">
        <v>6</v>
      </c>
      <c r="K40" s="66" t="s">
        <v>122</v>
      </c>
      <c r="L40" s="66" t="s">
        <v>129</v>
      </c>
      <c r="M40" s="66" t="s">
        <v>130</v>
      </c>
      <c r="N40" s="66" t="s">
        <v>137</v>
      </c>
      <c r="O40" s="66" t="s">
        <v>138</v>
      </c>
    </row>
    <row r="41" spans="6:15" ht="26.25" thickBot="1">
      <c r="J41" s="65">
        <v>6</v>
      </c>
      <c r="K41" s="66" t="s">
        <v>122</v>
      </c>
      <c r="L41" s="66" t="s">
        <v>129</v>
      </c>
      <c r="M41" s="66" t="s">
        <v>130</v>
      </c>
      <c r="N41" s="66" t="s">
        <v>139</v>
      </c>
      <c r="O41" s="66" t="s">
        <v>140</v>
      </c>
    </row>
    <row r="42" spans="6:15" ht="26.25" thickBot="1">
      <c r="J42" s="65">
        <v>6</v>
      </c>
      <c r="K42" s="66" t="s">
        <v>122</v>
      </c>
      <c r="L42" s="66" t="s">
        <v>141</v>
      </c>
      <c r="M42" s="66" t="s">
        <v>142</v>
      </c>
      <c r="N42" s="66" t="s">
        <v>143</v>
      </c>
      <c r="O42" s="66" t="s">
        <v>144</v>
      </c>
    </row>
    <row r="43" spans="6:15" ht="26.25" thickBot="1">
      <c r="J43" s="65">
        <v>6</v>
      </c>
      <c r="K43" s="66" t="s">
        <v>122</v>
      </c>
      <c r="L43" s="66" t="s">
        <v>141</v>
      </c>
      <c r="M43" s="66" t="s">
        <v>142</v>
      </c>
      <c r="N43" s="66" t="s">
        <v>145</v>
      </c>
      <c r="O43" s="66" t="s">
        <v>146</v>
      </c>
    </row>
  </sheetData>
  <printOptions horizontalCentered="1" verticalCentered="1"/>
  <pageMargins left="0.74803149606299213" right="0.74803149606299213" top="1.0236220472440944" bottom="0.98425196850393704" header="0" footer="0"/>
  <pageSetup scale="57" fitToHeight="2" orientation="landscape" r:id="rId1"/>
  <headerFooter alignWithMargins="0"/>
  <rowBreaks count="1" manualBreakCount="1">
    <brk id="15"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F85B5-3035-4FE0-A8D3-8DF5CF60EE0E}">
  <sheetPr>
    <tabColor theme="4" tint="0.59999389629810485"/>
    <pageSetUpPr fitToPage="1"/>
  </sheetPr>
  <dimension ref="B1:H62"/>
  <sheetViews>
    <sheetView showGridLines="0" zoomScaleNormal="100" workbookViewId="0">
      <selection activeCell="C7" sqref="C7:H7"/>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33" t="s">
        <v>388</v>
      </c>
      <c r="C1" s="233"/>
      <c r="D1" s="233"/>
      <c r="E1" s="233"/>
      <c r="F1" s="233"/>
      <c r="G1" s="233"/>
      <c r="H1" s="233"/>
    </row>
    <row r="2" spans="2:8" ht="11.25" hidden="1" customHeight="1" thickBot="1">
      <c r="B2" s="71"/>
      <c r="C2" s="71"/>
      <c r="D2" s="71"/>
      <c r="E2" s="71"/>
      <c r="F2" s="71"/>
      <c r="G2" s="71"/>
      <c r="H2" s="71"/>
    </row>
    <row r="3" spans="2:8" ht="26.25" customHeight="1">
      <c r="B3" s="234" t="s">
        <v>389</v>
      </c>
      <c r="C3" s="235"/>
      <c r="D3" s="235"/>
      <c r="E3" s="235"/>
      <c r="F3" s="235"/>
      <c r="G3" s="235"/>
      <c r="H3" s="236"/>
    </row>
    <row r="4" spans="2:8" ht="34.5" customHeight="1">
      <c r="B4" s="78" t="s">
        <v>277</v>
      </c>
      <c r="C4" s="197" t="s">
        <v>390</v>
      </c>
      <c r="D4" s="224"/>
      <c r="E4" s="224"/>
      <c r="F4" s="224"/>
      <c r="G4" s="224"/>
      <c r="H4" s="225"/>
    </row>
    <row r="5" spans="2:8" ht="23.25" customHeight="1">
      <c r="B5" s="78" t="s">
        <v>278</v>
      </c>
      <c r="C5" s="197" t="s">
        <v>14</v>
      </c>
      <c r="D5" s="224"/>
      <c r="E5" s="224"/>
      <c r="F5" s="224"/>
      <c r="G5" s="224"/>
      <c r="H5" s="225"/>
    </row>
    <row r="6" spans="2:8" ht="23.25" customHeight="1">
      <c r="B6" s="78" t="s">
        <v>10</v>
      </c>
      <c r="C6" s="197" t="s">
        <v>18</v>
      </c>
      <c r="D6" s="224"/>
      <c r="E6" s="224"/>
      <c r="F6" s="224"/>
      <c r="G6" s="224"/>
      <c r="H6" s="225"/>
    </row>
    <row r="7" spans="2:8" ht="28.5" customHeight="1">
      <c r="B7" s="78" t="s">
        <v>12</v>
      </c>
      <c r="C7" s="197" t="s">
        <v>20</v>
      </c>
      <c r="D7" s="224"/>
      <c r="E7" s="224"/>
      <c r="F7" s="224"/>
      <c r="G7" s="224"/>
      <c r="H7" s="225"/>
    </row>
    <row r="8" spans="2:8" ht="138" customHeight="1">
      <c r="B8" s="78" t="s">
        <v>340</v>
      </c>
      <c r="C8" s="197" t="s">
        <v>391</v>
      </c>
      <c r="D8" s="224"/>
      <c r="E8" s="224"/>
      <c r="F8" s="224"/>
      <c r="G8" s="224"/>
      <c r="H8" s="225"/>
    </row>
    <row r="9" spans="2:8" ht="35.25" customHeight="1">
      <c r="B9" s="76" t="s">
        <v>280</v>
      </c>
      <c r="C9" s="197" t="s">
        <v>392</v>
      </c>
      <c r="D9" s="224"/>
      <c r="E9" s="224"/>
      <c r="F9" s="224"/>
      <c r="G9" s="224"/>
      <c r="H9" s="225"/>
    </row>
    <row r="10" spans="2:8" ht="40.5" customHeight="1">
      <c r="B10" s="76" t="s">
        <v>281</v>
      </c>
      <c r="C10" s="197" t="s">
        <v>342</v>
      </c>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241" t="s">
        <v>393</v>
      </c>
      <c r="D13" s="242"/>
      <c r="E13" s="243"/>
      <c r="F13" s="45" t="s">
        <v>16</v>
      </c>
      <c r="G13" s="46">
        <v>0</v>
      </c>
      <c r="H13" s="47">
        <v>1</v>
      </c>
    </row>
    <row r="14" spans="2:8" ht="24" customHeight="1">
      <c r="B14" s="214"/>
      <c r="C14" s="241" t="s">
        <v>394</v>
      </c>
      <c r="D14" s="242"/>
      <c r="E14" s="243"/>
      <c r="F14" s="45" t="s">
        <v>16</v>
      </c>
      <c r="G14" s="46">
        <v>0</v>
      </c>
      <c r="H14" s="47">
        <v>1</v>
      </c>
    </row>
    <row r="15" spans="2:8" ht="25.5" customHeight="1">
      <c r="B15" s="214"/>
      <c r="C15" s="241"/>
      <c r="D15" s="242"/>
      <c r="E15" s="243"/>
      <c r="F15" s="45"/>
      <c r="G15" s="46"/>
      <c r="H15" s="47"/>
    </row>
    <row r="16" spans="2:8" ht="23.25" customHeight="1" thickBot="1">
      <c r="B16" s="217"/>
      <c r="C16" s="241"/>
      <c r="D16" s="242"/>
      <c r="E16" s="243"/>
      <c r="F16" s="45"/>
      <c r="G16" s="46"/>
      <c r="H16" s="47"/>
    </row>
    <row r="17" spans="2:8" ht="46.5" customHeight="1">
      <c r="B17" s="213" t="s">
        <v>292</v>
      </c>
      <c r="C17" s="202" t="s">
        <v>293</v>
      </c>
      <c r="D17" s="203"/>
      <c r="E17" s="79" t="s">
        <v>294</v>
      </c>
      <c r="F17" s="79" t="s">
        <v>295</v>
      </c>
      <c r="G17" s="79" t="s">
        <v>296</v>
      </c>
      <c r="H17" s="80" t="s">
        <v>297</v>
      </c>
    </row>
    <row r="18" spans="2:8" ht="63" customHeight="1">
      <c r="B18" s="214"/>
      <c r="C18" s="197" t="s">
        <v>379</v>
      </c>
      <c r="D18" s="198"/>
      <c r="E18" s="26"/>
      <c r="F18" s="23"/>
      <c r="G18" s="24"/>
      <c r="H18" s="32"/>
    </row>
    <row r="19" spans="2:8" ht="44.25" customHeight="1">
      <c r="B19" s="214"/>
      <c r="C19" s="197" t="s">
        <v>380</v>
      </c>
      <c r="D19" s="198"/>
      <c r="E19" s="27"/>
      <c r="F19" s="25"/>
      <c r="G19" s="24"/>
      <c r="H19" s="33"/>
    </row>
    <row r="20" spans="2:8" ht="95.25" customHeight="1">
      <c r="B20" s="214"/>
      <c r="C20" s="197" t="s">
        <v>381</v>
      </c>
      <c r="D20" s="198"/>
      <c r="E20" s="27"/>
      <c r="F20" s="25"/>
      <c r="G20" s="24"/>
      <c r="H20" s="33"/>
    </row>
    <row r="21" spans="2:8" ht="30" customHeight="1">
      <c r="B21" s="214"/>
      <c r="C21" s="197" t="s">
        <v>395</v>
      </c>
      <c r="D21" s="198"/>
      <c r="E21" s="28"/>
      <c r="F21" s="23"/>
      <c r="G21" s="24"/>
      <c r="H21" s="32"/>
    </row>
    <row r="22" spans="2:8" ht="30" customHeight="1">
      <c r="B22" s="214"/>
      <c r="C22" s="197" t="s">
        <v>396</v>
      </c>
      <c r="D22" s="198"/>
      <c r="E22" s="28"/>
      <c r="F22" s="23"/>
      <c r="G22" s="24"/>
      <c r="H22" s="32"/>
    </row>
    <row r="23" spans="2:8" ht="30" customHeight="1">
      <c r="B23" s="214"/>
      <c r="C23" s="197" t="s">
        <v>383</v>
      </c>
      <c r="D23" s="198"/>
      <c r="E23" s="28"/>
      <c r="F23" s="23"/>
      <c r="G23" s="24"/>
      <c r="H23" s="32"/>
    </row>
    <row r="24" spans="2:8" ht="30" customHeight="1">
      <c r="B24" s="214"/>
      <c r="C24" s="197" t="s">
        <v>397</v>
      </c>
      <c r="D24" s="198"/>
      <c r="E24" s="28"/>
      <c r="F24" s="23"/>
      <c r="G24" s="24"/>
      <c r="H24" s="32"/>
    </row>
    <row r="25" spans="2:8" ht="30" customHeight="1">
      <c r="B25" s="214"/>
      <c r="C25" s="197" t="s">
        <v>385</v>
      </c>
      <c r="D25" s="198"/>
      <c r="E25" s="28"/>
      <c r="F25" s="23"/>
      <c r="G25" s="24"/>
      <c r="H25" s="32"/>
    </row>
    <row r="26" spans="2:8" ht="30" customHeight="1" thickBot="1">
      <c r="B26" s="217"/>
      <c r="C26" s="248" t="s">
        <v>386</v>
      </c>
      <c r="D26" s="249"/>
      <c r="E26" s="41"/>
      <c r="F26" s="42"/>
      <c r="G26" s="36"/>
      <c r="H26" s="43"/>
    </row>
    <row r="27" spans="2:8" ht="32.25" customHeight="1">
      <c r="B27" s="199" t="s">
        <v>298</v>
      </c>
      <c r="C27" s="202" t="s">
        <v>299</v>
      </c>
      <c r="D27" s="203"/>
      <c r="E27" s="202" t="s">
        <v>300</v>
      </c>
      <c r="F27" s="203"/>
      <c r="G27" s="202" t="s">
        <v>301</v>
      </c>
      <c r="H27" s="203"/>
    </row>
    <row r="28" spans="2:8" ht="28.5" customHeight="1">
      <c r="B28" s="200"/>
      <c r="C28" s="204"/>
      <c r="D28" s="205"/>
      <c r="E28" s="206"/>
      <c r="F28" s="207"/>
      <c r="G28" s="206"/>
      <c r="H28" s="208"/>
    </row>
    <row r="29" spans="2:8" ht="27.75" customHeight="1">
      <c r="B29" s="200"/>
      <c r="C29" s="209" t="s">
        <v>302</v>
      </c>
      <c r="D29" s="210"/>
      <c r="E29" s="210"/>
      <c r="F29" s="210"/>
      <c r="G29" s="210"/>
      <c r="H29" s="211"/>
    </row>
    <row r="30" spans="2:8" ht="21" customHeight="1">
      <c r="B30" s="200"/>
      <c r="C30" s="190" t="s">
        <v>303</v>
      </c>
      <c r="D30" s="191"/>
      <c r="E30" s="212"/>
      <c r="F30" s="190" t="s">
        <v>304</v>
      </c>
      <c r="G30" s="191"/>
      <c r="H30" s="192"/>
    </row>
    <row r="31" spans="2:8" s="30" customFormat="1" ht="30">
      <c r="B31" s="200"/>
      <c r="C31" s="81" t="s">
        <v>305</v>
      </c>
      <c r="D31" s="82" t="s">
        <v>306</v>
      </c>
      <c r="E31" s="83" t="s">
        <v>301</v>
      </c>
      <c r="F31" s="81" t="s">
        <v>305</v>
      </c>
      <c r="G31" s="82" t="s">
        <v>306</v>
      </c>
      <c r="H31" s="84" t="s">
        <v>301</v>
      </c>
    </row>
    <row r="32" spans="2:8" s="29" customFormat="1" ht="33" customHeight="1">
      <c r="B32" s="200"/>
      <c r="C32" s="31" t="e">
        <f>+VLOOKUP(D32,'CTAS (2)'!A:B,2,0)</f>
        <v>#N/A</v>
      </c>
      <c r="D32" s="21"/>
      <c r="E32" s="39"/>
      <c r="F32" s="21" t="e">
        <f>+VLOOKUP(G32,'CTAS (2)'!D:E,2,0)</f>
        <v>#N/A</v>
      </c>
      <c r="G32" s="21"/>
      <c r="H32" s="40"/>
    </row>
    <row r="33" spans="2:8" s="29" customFormat="1" ht="33" customHeight="1">
      <c r="B33" s="200"/>
      <c r="C33" s="31" t="e">
        <f>+VLOOKUP(D33,'CTAS (2)'!A:B,2,0)</f>
        <v>#N/A</v>
      </c>
      <c r="D33" s="21"/>
      <c r="E33" s="39"/>
      <c r="F33" s="21" t="e">
        <f>+VLOOKUP(G33,'CTAS (2)'!D:E,2,0)</f>
        <v>#N/A</v>
      </c>
      <c r="G33" s="21"/>
      <c r="H33" s="40"/>
    </row>
    <row r="34" spans="2:8" s="29" customFormat="1" ht="33" customHeight="1">
      <c r="B34" s="200"/>
      <c r="C34" s="31" t="e">
        <f>+VLOOKUP(D34,'CTAS (2)'!A:B,2,0)</f>
        <v>#N/A</v>
      </c>
      <c r="D34" s="21"/>
      <c r="E34" s="39"/>
      <c r="F34" s="21" t="e">
        <f>+VLOOKUP(G34,'CTAS (2)'!D:E,2,0)</f>
        <v>#N/A</v>
      </c>
      <c r="G34" s="21"/>
      <c r="H34" s="40"/>
    </row>
    <row r="35" spans="2:8" s="29" customFormat="1" ht="33" customHeight="1">
      <c r="B35" s="200"/>
      <c r="C35" s="31" t="e">
        <f>+VLOOKUP(D35,'CTAS (2)'!A:B,2,0)</f>
        <v>#N/A</v>
      </c>
      <c r="D35" s="21"/>
      <c r="E35" s="39"/>
      <c r="F35" s="21" t="e">
        <f>+VLOOKUP(G35,'CTAS (2)'!D:E,2,0)</f>
        <v>#N/A</v>
      </c>
      <c r="G35" s="21"/>
      <c r="H35" s="40"/>
    </row>
    <row r="36" spans="2:8" s="29" customFormat="1" ht="33" customHeight="1">
      <c r="B36" s="200"/>
      <c r="C36" s="31" t="e">
        <f>+VLOOKUP(D36,'CTAS (2)'!A:B,2,0)</f>
        <v>#N/A</v>
      </c>
      <c r="D36" s="85"/>
      <c r="E36" s="86"/>
      <c r="F36" s="193" t="s">
        <v>307</v>
      </c>
      <c r="G36" s="191"/>
      <c r="H36" s="192"/>
    </row>
    <row r="37" spans="2:8" s="29" customFormat="1" ht="33" customHeight="1">
      <c r="B37" s="200"/>
      <c r="C37" s="31" t="e">
        <f>+VLOOKUP(D37,'CTAS (2)'!A:B,2,0)</f>
        <v>#N/A</v>
      </c>
      <c r="D37" s="85"/>
      <c r="E37" s="86"/>
      <c r="F37" s="81" t="s">
        <v>305</v>
      </c>
      <c r="G37" s="82" t="s">
        <v>306</v>
      </c>
      <c r="H37" s="84" t="s">
        <v>301</v>
      </c>
    </row>
    <row r="38" spans="2:8" s="29" customFormat="1" ht="33" customHeight="1">
      <c r="B38" s="200"/>
      <c r="C38" s="31" t="e">
        <f>+VLOOKUP(D38,'CTAS (2)'!A:B,2,0)</f>
        <v>#N/A</v>
      </c>
      <c r="D38" s="85"/>
      <c r="E38" s="86"/>
      <c r="F38" s="21" t="e">
        <f>+VLOOKUP(G38,'CTAS (2)'!I:J,2,0)</f>
        <v>#N/A</v>
      </c>
      <c r="G38" s="21"/>
      <c r="H38" s="40"/>
    </row>
    <row r="39" spans="2:8" s="29" customFormat="1" ht="33" customHeight="1">
      <c r="B39" s="200"/>
      <c r="C39" s="31" t="e">
        <f>+VLOOKUP(D39,'CTAS (2)'!A:B,2,0)</f>
        <v>#N/A</v>
      </c>
      <c r="D39" s="85"/>
      <c r="E39" s="86"/>
      <c r="F39" s="21" t="e">
        <f>+VLOOKUP(G39,'CTAS (2)'!I:J,2,0)</f>
        <v>#N/A</v>
      </c>
      <c r="G39" s="21"/>
      <c r="H39" s="40"/>
    </row>
    <row r="40" spans="2:8" ht="28.5" customHeight="1" thickBot="1">
      <c r="B40" s="201"/>
      <c r="C40" s="194" t="s">
        <v>308</v>
      </c>
      <c r="D40" s="195"/>
      <c r="E40" s="34">
        <v>0</v>
      </c>
      <c r="F40" s="194" t="s">
        <v>309</v>
      </c>
      <c r="G40" s="195"/>
      <c r="H40" s="35">
        <f>+H32+H33+H34+H35+H38+H39</f>
        <v>0</v>
      </c>
    </row>
    <row r="42" spans="2:8">
      <c r="B42" s="20" t="s">
        <v>398</v>
      </c>
    </row>
    <row r="43" spans="2:8" ht="30" customHeight="1">
      <c r="B43" s="48" t="s">
        <v>387</v>
      </c>
      <c r="C43" s="44"/>
      <c r="D43" s="44"/>
      <c r="E43" s="44"/>
      <c r="F43" s="44"/>
      <c r="G43" s="44"/>
      <c r="H43" s="44"/>
    </row>
    <row r="44" spans="2:8">
      <c r="B44" s="30"/>
    </row>
    <row r="45" spans="2:8">
      <c r="B45" s="22" t="s">
        <v>352</v>
      </c>
    </row>
    <row r="47" spans="2:8">
      <c r="B47" s="20" t="s">
        <v>353</v>
      </c>
    </row>
    <row r="48" spans="2:8">
      <c r="B48" s="52" t="s">
        <v>312</v>
      </c>
      <c r="C48" s="52" t="s">
        <v>313</v>
      </c>
      <c r="D48" s="52" t="s">
        <v>312</v>
      </c>
      <c r="E48" s="52" t="s">
        <v>313</v>
      </c>
    </row>
    <row r="49" spans="2:5">
      <c r="B49" s="51" t="s">
        <v>314</v>
      </c>
      <c r="C49" s="51"/>
      <c r="D49" s="51" t="s">
        <v>315</v>
      </c>
      <c r="E49" s="51"/>
    </row>
    <row r="50" spans="2:5">
      <c r="B50" s="51" t="s">
        <v>316</v>
      </c>
      <c r="C50" s="51"/>
      <c r="D50" s="51" t="s">
        <v>317</v>
      </c>
      <c r="E50" s="51"/>
    </row>
    <row r="51" spans="2:5">
      <c r="B51" s="51" t="s">
        <v>318</v>
      </c>
      <c r="C51" s="51"/>
      <c r="D51" s="51" t="s">
        <v>319</v>
      </c>
      <c r="E51" s="51"/>
    </row>
    <row r="52" spans="2:5">
      <c r="B52" s="51" t="s">
        <v>320</v>
      </c>
      <c r="C52" s="51"/>
      <c r="D52" s="51" t="s">
        <v>321</v>
      </c>
      <c r="E52" s="51"/>
    </row>
    <row r="53" spans="2:5">
      <c r="B53" s="51" t="s">
        <v>322</v>
      </c>
      <c r="C53" s="51"/>
      <c r="D53" s="51" t="s">
        <v>323</v>
      </c>
      <c r="E53" s="51"/>
    </row>
    <row r="54" spans="2:5">
      <c r="B54" s="51" t="s">
        <v>324</v>
      </c>
      <c r="C54" s="51"/>
      <c r="D54" s="51" t="s">
        <v>325</v>
      </c>
      <c r="E54" s="51"/>
    </row>
    <row r="56" spans="2:5">
      <c r="B56" s="87" t="s">
        <v>326</v>
      </c>
      <c r="C56" s="58"/>
      <c r="D56" s="58"/>
    </row>
    <row r="57" spans="2:5">
      <c r="B57" s="156" t="s">
        <v>327</v>
      </c>
      <c r="C57" s="196" t="s">
        <v>328</v>
      </c>
      <c r="D57" s="196"/>
    </row>
    <row r="58" spans="2:5" ht="15" customHeight="1">
      <c r="B58" s="155" t="s">
        <v>329</v>
      </c>
      <c r="C58" s="188" t="s">
        <v>330</v>
      </c>
      <c r="D58" s="188"/>
    </row>
    <row r="59" spans="2:5" ht="30" customHeight="1">
      <c r="B59" s="155" t="s">
        <v>331</v>
      </c>
      <c r="C59" s="188" t="s">
        <v>332</v>
      </c>
      <c r="D59" s="188"/>
    </row>
    <row r="60" spans="2:5" ht="15" customHeight="1">
      <c r="B60" s="155" t="s">
        <v>333</v>
      </c>
      <c r="C60" s="189" t="s">
        <v>807</v>
      </c>
      <c r="D60" s="189"/>
    </row>
    <row r="61" spans="2:5" ht="30" customHeight="1">
      <c r="B61" s="155" t="s">
        <v>334</v>
      </c>
      <c r="C61" s="188" t="s">
        <v>808</v>
      </c>
      <c r="D61" s="188"/>
    </row>
    <row r="62" spans="2:5" ht="30" customHeight="1">
      <c r="B62" s="155" t="s">
        <v>335</v>
      </c>
      <c r="C62" s="188" t="s">
        <v>336</v>
      </c>
      <c r="D62" s="188"/>
    </row>
  </sheetData>
  <mergeCells count="48">
    <mergeCell ref="C61:D61"/>
    <mergeCell ref="C62:D62"/>
    <mergeCell ref="C7:H7"/>
    <mergeCell ref="C57:D57"/>
    <mergeCell ref="C58:D58"/>
    <mergeCell ref="C59:D59"/>
    <mergeCell ref="C60:D60"/>
    <mergeCell ref="C8:H8"/>
    <mergeCell ref="C9:H9"/>
    <mergeCell ref="C10:E10"/>
    <mergeCell ref="G10:H10"/>
    <mergeCell ref="C11:E11"/>
    <mergeCell ref="G11:H11"/>
    <mergeCell ref="C23:D23"/>
    <mergeCell ref="C25:D25"/>
    <mergeCell ref="C26:D26"/>
    <mergeCell ref="B1:H1"/>
    <mergeCell ref="B3:H3"/>
    <mergeCell ref="C4:H4"/>
    <mergeCell ref="C5:H5"/>
    <mergeCell ref="C6:H6"/>
    <mergeCell ref="B12:B16"/>
    <mergeCell ref="C12:E12"/>
    <mergeCell ref="C13:E13"/>
    <mergeCell ref="C14:E14"/>
    <mergeCell ref="C15:E15"/>
    <mergeCell ref="C16:E16"/>
    <mergeCell ref="C18:D18"/>
    <mergeCell ref="C19:D19"/>
    <mergeCell ref="C20:D20"/>
    <mergeCell ref="C21:D21"/>
    <mergeCell ref="C22:D22"/>
    <mergeCell ref="F36:H36"/>
    <mergeCell ref="C40:D40"/>
    <mergeCell ref="F40:G40"/>
    <mergeCell ref="C24:D24"/>
    <mergeCell ref="B27:B40"/>
    <mergeCell ref="C27:D27"/>
    <mergeCell ref="E27:F27"/>
    <mergeCell ref="G27:H27"/>
    <mergeCell ref="C28:D28"/>
    <mergeCell ref="E28:F28"/>
    <mergeCell ref="G28:H28"/>
    <mergeCell ref="C29:H29"/>
    <mergeCell ref="C30:E30"/>
    <mergeCell ref="F30:H30"/>
    <mergeCell ref="B17:B26"/>
    <mergeCell ref="C17:D17"/>
  </mergeCells>
  <dataValidations count="23">
    <dataValidation allowBlank="1" showInputMessage="1" showErrorMessage="1" prompt="Rubro según el Manual de Cuentas Presupuestal " sqref="C31 F31 F37:F39" xr:uid="{54EC90EE-98E7-4D11-BA3F-B177DD1C342E}"/>
    <dataValidation allowBlank="1" showInputMessage="1" showErrorMessage="1" prompt="Concepto del rubro según el Manual de Cuentas Presupuestal " sqref="D31 G31 G37" xr:uid="{3CBD6243-58D5-4D31-A632-B9F92D2B9FBB}"/>
    <dataValidation allowBlank="1" showInputMessage="1" showErrorMessage="1" prompt="Asociar los rubros de ingresos y gastos que se deben incurrir para el desarrollo del proyecto en la vigencia. El total de los rubros de ingresos y gastos por fondo, deberán sumar el mismo valor" sqref="C29:H29" xr:uid="{A08FAFFC-1E9C-4C11-9D16-2C1C666E3199}"/>
    <dataValidation allowBlank="1" showInputMessage="1" showErrorMessage="1" prompt="Código que identifica el fondo definido. " sqref="E27:F27" xr:uid="{58DFE738-109E-4E20-A5EC-12D25C3412FE}"/>
    <dataValidation allowBlank="1" showInputMessage="1" showErrorMessage="1" prompt="Definir el(los) fondo(s) por el cual se financiará el proyecto. Sólo se podrá programar los fondos que están bajo responsabilidad del ordenador de gasto que formula el proyecto." sqref="C27:D27" xr:uid="{E3157F5C-159F-45A0-8F6F-A27FFC6AB559}"/>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2" xr:uid="{557607C0-92F0-4573-99F2-B659F802BF4D}"/>
    <dataValidation allowBlank="1" showInputMessage="1" showErrorMessage="1" prompt="Por defecto señalar el tipo de: Mejoramiento de Gestión" sqref="C11" xr:uid="{98C9B868-EC70-4EA5-8142-80A588F7561C}"/>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7:D17" xr:uid="{FA366E23-0593-4104-AD59-0265FAD02264}"/>
    <dataValidation allowBlank="1" showInputMessage="1" showErrorMessage="1" prompt="Determinar el miembro del equipo de la UAA que será responsable de asegurar el cumplimiento de la actividad asignada." sqref="H17" xr:uid="{1B18197E-7562-4544-89DB-ACDFCC5C52E6}"/>
    <dataValidation allowBlank="1" showInputMessage="1" showErrorMessage="1" prompt="Estimar la duración de las actividades estableciendo aproximadamente los periodos de tiempo requeridos para finalizar cada una." sqref="F17:G17" xr:uid="{65C65EFA-F71B-48E6-A397-4E5FE159ACFB}"/>
    <dataValidation allowBlank="1" showInputMessage="1" showErrorMessage="1" prompt="Asignar a cada actividad un valor o peso por medio de un porcentaje (%) de manera que el total sume 100%. Este porcentaje ayuda a evaluar el avance del proyecto en cualquier momento del año." sqref="E17" xr:uid="{01BC77AC-F4BD-4E45-8D0C-DF6BEE333B9F}"/>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4EFCBBE5-E42B-45B3-983C-88649D2F45D6}"/>
    <dataValidation allowBlank="1" showInputMessage="1" showErrorMessage="1" prompt="Establecer el punto de referencia o línea base para comparar el avance con la meta en un momento dado del año." sqref="G12" xr:uid="{9B19043B-709F-47CF-B5E1-B18FCB9677B3}"/>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6" xr:uid="{0EDCCE4F-FDFF-42CA-BC21-AA4621A97341}"/>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779EBDF6-5AE0-461B-8EE4-5B8AD3398AEB}"/>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C47BE1F0-E4D3-47C5-A823-7BF299F51FE2}"/>
    <dataValidation allowBlank="1" showInputMessage="1" showErrorMessage="1" prompt="Unidad(es) responsable(s) de la dirección del proyecto con capacidad gerencial de plantear y ejecutar proyectos._x000a_" sqref="C10" xr:uid="{48ADA185-BF26-4EB0-9184-A41B68C2CDE0}"/>
    <dataValidation allowBlank="1" showInputMessage="1" showErrorMessage="1" prompt="Los proyectos en el mismo subprograma deben sumar 100% " sqref="G11" xr:uid="{BB7B2EA0-7460-44DE-816A-B3839AB2D2F9}"/>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5ED657E9-806F-4010-A8F0-7262EE3C87A1}"/>
    <dataValidation allowBlank="1" showInputMessage="1" showErrorMessage="1" prompt="Enunciado que proporciona una idea clara y concisa de qué se trata el proyecto." sqref="B4:H4" xr:uid="{6D2EDCDC-4B19-48E3-912B-37BEFAF95CBD}"/>
    <dataValidation allowBlank="1" showInputMessage="1" showErrorMessage="1" prompt="¿Cuándo se hará el proyecto? Se requiere definir y programar de manera ordenada las actividades y su duración" sqref="B17:B26" xr:uid="{BE960192-F4BA-4D24-8CCA-8138EA22AA6E}"/>
    <dataValidation allowBlank="1" showInputMessage="1" showErrorMessage="1" prompt="¿Cuánto se prevé costará el proyecto? Valor de los recursos monetarios necesarios para completar las actividades y ejecutar el proyecto." sqref="B27:B40" xr:uid="{34E3256F-67EA-44AF-B038-19F69D64DE3E}"/>
    <dataValidation allowBlank="1" showInputMessage="1" showErrorMessage="1" prompt="Proporciona contexto y amplía la información contenida en el nombre del proyecto." sqref="C8:H8" xr:uid="{61930C5F-6DB4-49DD-A69C-682A2C4B5735}"/>
  </dataValidations>
  <pageMargins left="0.7" right="0.7" top="0.75" bottom="0.75" header="0.3" footer="0.3"/>
  <pageSetup scale="73" fitToHeight="0"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1C638210-2674-4FDB-ABB7-4D02EAFA15F3}">
          <x14:formula1>
            <xm:f>ESTRUCTURA!$G$4:$G$7</xm:f>
          </x14:formula1>
          <xm:sqref>F13:F16</xm:sqref>
        </x14:dataValidation>
        <x14:dataValidation type="list" allowBlank="1" showInputMessage="1" showErrorMessage="1" prompt="¿Para qué hacemos el proyecto? corresponde a la alineación con los objetivos estratégicos definidos en el Plan de Desarrollo Institucional 2019-2030. " xr:uid="{4505F928-EDC9-4720-A1CB-0AF56AA5B721}">
          <x14:formula1>
            <xm:f>Hoja2!$A$3:$F$3</xm:f>
          </x14:formula1>
          <xm:sqref>C5:H5</xm:sqref>
        </x14:dataValidation>
        <x14:dataValidation type="list" showInputMessage="1" showErrorMessage="1" prompt="¿Para qué hacemos el proyecto? corresponde a la alineación con los objetivos estratégicos definidos en el Plan de Desarrollo Institucional 2019-2030. " xr:uid="{8203F4E9-BC98-48F2-9BA5-F889C2F60B8A}">
          <x14:formula1>
            <xm:f>INDIRECT(HLOOKUP($C$6,Hoja2!$H$3:$W$4,2,FALSE))</xm:f>
          </x14:formula1>
          <xm:sqref>C7:H7</xm:sqref>
        </x14:dataValidation>
        <x14:dataValidation type="list" allowBlank="1" showInputMessage="1" showErrorMessage="1" prompt="¿Para qué hacemos el proyecto? corresponde a la alineación con los objetivos estratégicos definidos en el Plan de Desarrollo Institucional 2019-2030. " xr:uid="{4B3EC85D-04F7-4485-A7EF-F09CA003FCB9}">
          <x14:formula1>
            <xm:f>INDIRECT(HLOOKUP($C$5,Hoja2!$A$3:$F$4,2,FALSE))</xm:f>
          </x14:formula1>
          <xm:sqref>C6:H6</xm:sqref>
        </x14:dataValidation>
        <x14:dataValidation type="list" allowBlank="1" showInputMessage="1" showErrorMessage="1" xr:uid="{77CC890A-7180-4D43-8926-CDE5C2BE5796}">
          <x14:formula1>
            <xm:f>'CTAS (2)'!$A$2:$A$99</xm:f>
          </x14:formula1>
          <xm:sqref>D32:D39</xm:sqref>
        </x14:dataValidation>
        <x14:dataValidation type="list" allowBlank="1" showInputMessage="1" showErrorMessage="1" xr:uid="{9E5428CA-F769-433E-8A24-ACC37E57D908}">
          <x14:formula1>
            <xm:f>'CTAS (2)'!$D$2:$D$178</xm:f>
          </x14:formula1>
          <xm:sqref>G32:G35</xm:sqref>
        </x14:dataValidation>
        <x14:dataValidation type="list" allowBlank="1" showInputMessage="1" showErrorMessage="1" xr:uid="{7E30730B-7400-40D9-8CF3-46823016BD8F}">
          <x14:formula1>
            <xm:f>'CTAS (2)'!$I$2:$I$50</xm:f>
          </x14:formula1>
          <xm:sqref>G38:G39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030BD-8545-4F8F-B968-FDFEC5A03DF9}">
  <sheetPr>
    <tabColor theme="7" tint="0.59999389629810485"/>
    <pageSetUpPr fitToPage="1"/>
  </sheetPr>
  <dimension ref="B1:H64"/>
  <sheetViews>
    <sheetView showGridLines="0" zoomScaleNormal="100" workbookViewId="0">
      <selection activeCell="C6" sqref="C6:H6"/>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33" t="s">
        <v>399</v>
      </c>
      <c r="C1" s="233"/>
      <c r="D1" s="233"/>
      <c r="E1" s="233"/>
      <c r="F1" s="233"/>
      <c r="G1" s="233"/>
      <c r="H1" s="233"/>
    </row>
    <row r="2" spans="2:8" ht="11.25" hidden="1" customHeight="1" thickBot="1">
      <c r="B2" s="71"/>
      <c r="C2" s="71"/>
      <c r="D2" s="71"/>
      <c r="E2" s="71"/>
      <c r="F2" s="71"/>
      <c r="G2" s="71"/>
      <c r="H2" s="71"/>
    </row>
    <row r="3" spans="2:8" ht="26.25" customHeight="1">
      <c r="B3" s="234" t="s">
        <v>400</v>
      </c>
      <c r="C3" s="235"/>
      <c r="D3" s="235"/>
      <c r="E3" s="235"/>
      <c r="F3" s="235"/>
      <c r="G3" s="235"/>
      <c r="H3" s="236"/>
    </row>
    <row r="4" spans="2:8" ht="38.25" customHeight="1">
      <c r="B4" s="78" t="s">
        <v>277</v>
      </c>
      <c r="C4" s="197" t="s">
        <v>401</v>
      </c>
      <c r="D4" s="224"/>
      <c r="E4" s="224"/>
      <c r="F4" s="224"/>
      <c r="G4" s="224"/>
      <c r="H4" s="225"/>
    </row>
    <row r="5" spans="2:8" ht="23.25" customHeight="1">
      <c r="B5" s="78" t="s">
        <v>278</v>
      </c>
      <c r="C5" s="197" t="s">
        <v>14</v>
      </c>
      <c r="D5" s="224"/>
      <c r="E5" s="224"/>
      <c r="F5" s="224"/>
      <c r="G5" s="224"/>
      <c r="H5" s="225"/>
    </row>
    <row r="6" spans="2:8" ht="23.25" customHeight="1">
      <c r="B6" s="78" t="s">
        <v>10</v>
      </c>
      <c r="C6" s="197" t="s">
        <v>48</v>
      </c>
      <c r="D6" s="224"/>
      <c r="E6" s="224"/>
      <c r="F6" s="224"/>
      <c r="G6" s="224"/>
      <c r="H6" s="225"/>
    </row>
    <row r="7" spans="2:8" ht="28.5" customHeight="1">
      <c r="B7" s="78" t="s">
        <v>12</v>
      </c>
      <c r="C7" s="197" t="s">
        <v>50</v>
      </c>
      <c r="D7" s="224"/>
      <c r="E7" s="224"/>
      <c r="F7" s="224"/>
      <c r="G7" s="224"/>
      <c r="H7" s="225"/>
    </row>
    <row r="8" spans="2:8" ht="138" customHeight="1">
      <c r="B8" s="78" t="s">
        <v>340</v>
      </c>
      <c r="C8" s="197"/>
      <c r="D8" s="224"/>
      <c r="E8" s="224"/>
      <c r="F8" s="224"/>
      <c r="G8" s="224"/>
      <c r="H8" s="225"/>
    </row>
    <row r="9" spans="2:8" ht="35.25" customHeight="1">
      <c r="B9" s="76" t="s">
        <v>280</v>
      </c>
      <c r="C9" s="197" t="s">
        <v>402</v>
      </c>
      <c r="D9" s="224"/>
      <c r="E9" s="224"/>
      <c r="F9" s="224"/>
      <c r="G9" s="224"/>
      <c r="H9" s="225"/>
    </row>
    <row r="10" spans="2:8" ht="40.5" customHeight="1">
      <c r="B10" s="76" t="s">
        <v>281</v>
      </c>
      <c r="C10" s="197" t="s">
        <v>342</v>
      </c>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254" t="s">
        <v>403</v>
      </c>
      <c r="D13" s="255"/>
      <c r="E13" s="256"/>
      <c r="F13" s="55" t="s">
        <v>16</v>
      </c>
      <c r="G13" s="56">
        <v>0</v>
      </c>
      <c r="H13" s="57">
        <v>1</v>
      </c>
    </row>
    <row r="14" spans="2:8" ht="24" customHeight="1">
      <c r="B14" s="214"/>
      <c r="C14" s="254" t="s">
        <v>404</v>
      </c>
      <c r="D14" s="255"/>
      <c r="E14" s="256"/>
      <c r="F14" s="55" t="s">
        <v>16</v>
      </c>
      <c r="G14" s="56">
        <v>0</v>
      </c>
      <c r="H14" s="57">
        <v>1</v>
      </c>
    </row>
    <row r="15" spans="2:8" ht="25.5" customHeight="1">
      <c r="B15" s="214"/>
      <c r="C15" s="221"/>
      <c r="D15" s="222"/>
      <c r="E15" s="223"/>
      <c r="F15" s="45"/>
      <c r="G15" s="46"/>
      <c r="H15" s="47"/>
    </row>
    <row r="16" spans="2:8" ht="23.25" customHeight="1" thickBot="1">
      <c r="B16" s="217"/>
      <c r="C16" s="241"/>
      <c r="D16" s="242"/>
      <c r="E16" s="243"/>
      <c r="F16" s="45"/>
      <c r="G16" s="46"/>
      <c r="H16" s="47"/>
    </row>
    <row r="17" spans="2:8" ht="46.5" customHeight="1">
      <c r="B17" s="213" t="s">
        <v>292</v>
      </c>
      <c r="C17" s="202" t="s">
        <v>293</v>
      </c>
      <c r="D17" s="203"/>
      <c r="E17" s="79" t="s">
        <v>294</v>
      </c>
      <c r="F17" s="79" t="s">
        <v>295</v>
      </c>
      <c r="G17" s="79" t="s">
        <v>296</v>
      </c>
      <c r="H17" s="80" t="s">
        <v>297</v>
      </c>
    </row>
    <row r="18" spans="2:8" ht="43.5" customHeight="1">
      <c r="B18" s="214"/>
      <c r="C18" s="250" t="s">
        <v>405</v>
      </c>
      <c r="D18" s="253"/>
      <c r="E18" s="53">
        <v>0.05</v>
      </c>
      <c r="F18" s="23">
        <v>44956</v>
      </c>
      <c r="G18" s="24">
        <v>44967</v>
      </c>
      <c r="H18" s="32"/>
    </row>
    <row r="19" spans="2:8" ht="30" customHeight="1">
      <c r="B19" s="214"/>
      <c r="C19" s="250" t="s">
        <v>406</v>
      </c>
      <c r="D19" s="253"/>
      <c r="E19" s="53">
        <v>0.1</v>
      </c>
      <c r="F19" s="23">
        <v>44970</v>
      </c>
      <c r="G19" s="24">
        <v>45002</v>
      </c>
      <c r="H19" s="33"/>
    </row>
    <row r="20" spans="2:8" ht="30" customHeight="1">
      <c r="B20" s="214"/>
      <c r="C20" s="250" t="s">
        <v>407</v>
      </c>
      <c r="D20" s="253"/>
      <c r="E20" s="53">
        <v>0.05</v>
      </c>
      <c r="F20" s="23">
        <v>45006</v>
      </c>
      <c r="G20" s="24">
        <v>45044</v>
      </c>
      <c r="H20" s="33"/>
    </row>
    <row r="21" spans="2:8" ht="30" customHeight="1">
      <c r="B21" s="214"/>
      <c r="C21" s="250" t="s">
        <v>408</v>
      </c>
      <c r="D21" s="253"/>
      <c r="E21" s="53">
        <v>0.1</v>
      </c>
      <c r="F21" s="23">
        <v>45048</v>
      </c>
      <c r="G21" s="24">
        <v>45142</v>
      </c>
      <c r="H21" s="33"/>
    </row>
    <row r="22" spans="2:8" ht="30" customHeight="1">
      <c r="B22" s="214"/>
      <c r="C22" s="250" t="s">
        <v>409</v>
      </c>
      <c r="D22" s="253"/>
      <c r="E22" s="53">
        <v>0.05</v>
      </c>
      <c r="F22" s="23">
        <v>45061</v>
      </c>
      <c r="G22" s="24">
        <v>45079</v>
      </c>
      <c r="H22" s="33"/>
    </row>
    <row r="23" spans="2:8" ht="30" customHeight="1">
      <c r="B23" s="214"/>
      <c r="C23" s="250" t="s">
        <v>410</v>
      </c>
      <c r="D23" s="253"/>
      <c r="E23" s="53">
        <v>0.05</v>
      </c>
      <c r="F23" s="23">
        <v>45075</v>
      </c>
      <c r="G23" s="24">
        <v>45086</v>
      </c>
      <c r="H23" s="33"/>
    </row>
    <row r="24" spans="2:8" ht="30" customHeight="1">
      <c r="B24" s="214"/>
      <c r="C24" s="250" t="s">
        <v>411</v>
      </c>
      <c r="D24" s="253"/>
      <c r="E24" s="53">
        <v>0.1</v>
      </c>
      <c r="F24" s="23">
        <v>44963</v>
      </c>
      <c r="G24" s="24">
        <v>45142</v>
      </c>
      <c r="H24" s="33"/>
    </row>
    <row r="25" spans="2:8" ht="30" customHeight="1">
      <c r="B25" s="214"/>
      <c r="C25" s="250" t="s">
        <v>412</v>
      </c>
      <c r="D25" s="253"/>
      <c r="E25" s="53">
        <v>0.1</v>
      </c>
      <c r="F25" s="23">
        <v>45146</v>
      </c>
      <c r="G25" s="24">
        <v>45163</v>
      </c>
      <c r="H25" s="33"/>
    </row>
    <row r="26" spans="2:8" ht="30" customHeight="1">
      <c r="B26" s="214"/>
      <c r="C26" s="250" t="s">
        <v>413</v>
      </c>
      <c r="D26" s="253"/>
      <c r="E26" s="53">
        <v>0.05</v>
      </c>
      <c r="F26" s="23">
        <v>45173</v>
      </c>
      <c r="G26" s="24">
        <v>45184</v>
      </c>
      <c r="H26" s="32"/>
    </row>
    <row r="27" spans="2:8" ht="30" customHeight="1">
      <c r="B27" s="214"/>
      <c r="C27" s="250" t="s">
        <v>414</v>
      </c>
      <c r="D27" s="253"/>
      <c r="E27" s="54">
        <v>0.1</v>
      </c>
      <c r="F27" s="23">
        <v>45229</v>
      </c>
      <c r="G27" s="24">
        <v>45267</v>
      </c>
      <c r="H27" s="32"/>
    </row>
    <row r="28" spans="2:8" ht="30" customHeight="1">
      <c r="B28" s="214"/>
      <c r="C28" s="250" t="s">
        <v>415</v>
      </c>
      <c r="D28" s="253"/>
      <c r="E28" s="54">
        <v>0.15</v>
      </c>
      <c r="F28" s="23">
        <v>45173</v>
      </c>
      <c r="G28" s="24">
        <v>45275</v>
      </c>
      <c r="H28" s="32"/>
    </row>
    <row r="29" spans="2:8" ht="30" customHeight="1">
      <c r="B29" s="214"/>
      <c r="C29" s="250" t="s">
        <v>416</v>
      </c>
      <c r="D29" s="253"/>
      <c r="E29" s="54">
        <v>0.05</v>
      </c>
      <c r="F29" s="23">
        <v>45271</v>
      </c>
      <c r="G29" s="24">
        <v>45275</v>
      </c>
      <c r="H29" s="32"/>
    </row>
    <row r="30" spans="2:8" ht="30" customHeight="1" thickBot="1">
      <c r="B30" s="214"/>
      <c r="C30" s="250" t="s">
        <v>417</v>
      </c>
      <c r="D30" s="253"/>
      <c r="E30" s="54">
        <v>0.05</v>
      </c>
      <c r="F30" s="23">
        <v>44956</v>
      </c>
      <c r="G30" s="24">
        <v>45275</v>
      </c>
      <c r="H30" s="32"/>
    </row>
    <row r="31" spans="2:8" ht="32.25" customHeight="1">
      <c r="B31" s="199" t="s">
        <v>298</v>
      </c>
      <c r="C31" s="202" t="s">
        <v>299</v>
      </c>
      <c r="D31" s="203"/>
      <c r="E31" s="202" t="s">
        <v>300</v>
      </c>
      <c r="F31" s="203"/>
      <c r="G31" s="202" t="s">
        <v>301</v>
      </c>
      <c r="H31" s="203"/>
    </row>
    <row r="32" spans="2:8" ht="28.5" customHeight="1">
      <c r="B32" s="200"/>
      <c r="C32" s="204"/>
      <c r="D32" s="205"/>
      <c r="E32" s="206"/>
      <c r="F32" s="207"/>
      <c r="G32" s="206"/>
      <c r="H32" s="208"/>
    </row>
    <row r="33" spans="2:8" ht="27.75" customHeight="1">
      <c r="B33" s="200"/>
      <c r="C33" s="209" t="s">
        <v>302</v>
      </c>
      <c r="D33" s="210"/>
      <c r="E33" s="210"/>
      <c r="F33" s="210"/>
      <c r="G33" s="210"/>
      <c r="H33" s="211"/>
    </row>
    <row r="34" spans="2:8" ht="21" customHeight="1">
      <c r="B34" s="200"/>
      <c r="C34" s="190" t="s">
        <v>303</v>
      </c>
      <c r="D34" s="191"/>
      <c r="E34" s="212"/>
      <c r="F34" s="190" t="s">
        <v>304</v>
      </c>
      <c r="G34" s="191"/>
      <c r="H34" s="192"/>
    </row>
    <row r="35" spans="2:8" s="30" customFormat="1" ht="30">
      <c r="B35" s="200"/>
      <c r="C35" s="81" t="s">
        <v>305</v>
      </c>
      <c r="D35" s="82" t="s">
        <v>306</v>
      </c>
      <c r="E35" s="83" t="s">
        <v>301</v>
      </c>
      <c r="F35" s="81" t="s">
        <v>305</v>
      </c>
      <c r="G35" s="82" t="s">
        <v>306</v>
      </c>
      <c r="H35" s="84" t="s">
        <v>301</v>
      </c>
    </row>
    <row r="36" spans="2:8" s="29" customFormat="1" ht="33" customHeight="1">
      <c r="B36" s="200"/>
      <c r="C36" s="31" t="e">
        <f>+VLOOKUP(D36,'CTAS (2)'!A:B,2,0)</f>
        <v>#N/A</v>
      </c>
      <c r="D36" s="21"/>
      <c r="E36" s="39"/>
      <c r="F36" s="21" t="e">
        <f>+VLOOKUP(G36,'CTAS (2)'!D:E,2,0)</f>
        <v>#N/A</v>
      </c>
      <c r="G36" s="21"/>
      <c r="H36" s="40"/>
    </row>
    <row r="37" spans="2:8" s="29" customFormat="1" ht="33" customHeight="1">
      <c r="B37" s="200"/>
      <c r="C37" s="31" t="e">
        <f>+VLOOKUP(D37,'CTAS (2)'!A:B,2,0)</f>
        <v>#N/A</v>
      </c>
      <c r="D37" s="21"/>
      <c r="E37" s="39"/>
      <c r="F37" s="21" t="e">
        <f>+VLOOKUP(G37,'CTAS (2)'!D:E,2,0)</f>
        <v>#N/A</v>
      </c>
      <c r="G37" s="21"/>
      <c r="H37" s="40"/>
    </row>
    <row r="38" spans="2:8" s="29" customFormat="1" ht="33" customHeight="1">
      <c r="B38" s="200"/>
      <c r="C38" s="31" t="e">
        <f>+VLOOKUP(D38,'CTAS (2)'!A:B,2,0)</f>
        <v>#N/A</v>
      </c>
      <c r="D38" s="21"/>
      <c r="E38" s="39"/>
      <c r="F38" s="21" t="e">
        <f>+VLOOKUP(G38,'CTAS (2)'!D:E,2,0)</f>
        <v>#N/A</v>
      </c>
      <c r="G38" s="21"/>
      <c r="H38" s="40"/>
    </row>
    <row r="39" spans="2:8" s="29" customFormat="1" ht="33" customHeight="1">
      <c r="B39" s="200"/>
      <c r="C39" s="31" t="e">
        <f>+VLOOKUP(D39,'CTAS (2)'!A:B,2,0)</f>
        <v>#N/A</v>
      </c>
      <c r="D39" s="21"/>
      <c r="E39" s="39"/>
      <c r="F39" s="21" t="e">
        <f>+VLOOKUP(G39,'CTAS (2)'!D:E,2,0)</f>
        <v>#N/A</v>
      </c>
      <c r="G39" s="21"/>
      <c r="H39" s="40"/>
    </row>
    <row r="40" spans="2:8" s="29" customFormat="1" ht="33" customHeight="1">
      <c r="B40" s="200"/>
      <c r="C40" s="31" t="e">
        <f>+VLOOKUP(D40,'CTAS (2)'!A:B,2,0)</f>
        <v>#N/A</v>
      </c>
      <c r="D40" s="85"/>
      <c r="E40" s="86"/>
      <c r="F40" s="193" t="s">
        <v>307</v>
      </c>
      <c r="G40" s="191"/>
      <c r="H40" s="192"/>
    </row>
    <row r="41" spans="2:8" s="29" customFormat="1" ht="33" customHeight="1">
      <c r="B41" s="200"/>
      <c r="C41" s="31" t="e">
        <f>+VLOOKUP(D41,'CTAS (2)'!A:B,2,0)</f>
        <v>#N/A</v>
      </c>
      <c r="D41" s="85"/>
      <c r="E41" s="86"/>
      <c r="F41" s="81" t="s">
        <v>305</v>
      </c>
      <c r="G41" s="82" t="s">
        <v>306</v>
      </c>
      <c r="H41" s="84" t="s">
        <v>301</v>
      </c>
    </row>
    <row r="42" spans="2:8" s="29" customFormat="1" ht="33" customHeight="1">
      <c r="B42" s="200"/>
      <c r="C42" s="31" t="e">
        <f>+VLOOKUP(D42,'CTAS (2)'!A:B,2,0)</f>
        <v>#N/A</v>
      </c>
      <c r="D42" s="85"/>
      <c r="E42" s="86"/>
      <c r="F42" s="21" t="e">
        <f>+VLOOKUP(G42,'CTAS (2)'!I:J,2,0)</f>
        <v>#N/A</v>
      </c>
      <c r="G42" s="21"/>
      <c r="H42" s="40"/>
    </row>
    <row r="43" spans="2:8" s="29" customFormat="1" ht="33" customHeight="1">
      <c r="B43" s="200"/>
      <c r="C43" s="31" t="e">
        <f>+VLOOKUP(D43,'CTAS (2)'!A:B,2,0)</f>
        <v>#N/A</v>
      </c>
      <c r="D43" s="85"/>
      <c r="E43" s="86"/>
      <c r="F43" s="21" t="e">
        <f>+VLOOKUP(G43,'CTAS (2)'!I:J,2,0)</f>
        <v>#N/A</v>
      </c>
      <c r="G43" s="21"/>
      <c r="H43" s="40"/>
    </row>
    <row r="44" spans="2:8" ht="28.5" customHeight="1" thickBot="1">
      <c r="B44" s="201"/>
      <c r="C44" s="194" t="s">
        <v>308</v>
      </c>
      <c r="D44" s="195"/>
      <c r="E44" s="34">
        <v>0</v>
      </c>
      <c r="F44" s="194" t="s">
        <v>309</v>
      </c>
      <c r="G44" s="195"/>
      <c r="H44" s="35">
        <f>+H36+H37+H38+H39+H42+H43</f>
        <v>0</v>
      </c>
    </row>
    <row r="46" spans="2:8">
      <c r="B46" s="30"/>
    </row>
    <row r="47" spans="2:8">
      <c r="B47" s="22" t="s">
        <v>352</v>
      </c>
    </row>
    <row r="49" spans="2:5">
      <c r="B49" s="20" t="s">
        <v>353</v>
      </c>
    </row>
    <row r="50" spans="2:5">
      <c r="B50" s="52" t="s">
        <v>312</v>
      </c>
      <c r="C50" s="52" t="s">
        <v>313</v>
      </c>
      <c r="D50" s="52" t="s">
        <v>312</v>
      </c>
      <c r="E50" s="52" t="s">
        <v>313</v>
      </c>
    </row>
    <row r="51" spans="2:5">
      <c r="B51" s="51" t="s">
        <v>314</v>
      </c>
      <c r="C51" s="51"/>
      <c r="D51" s="51" t="s">
        <v>315</v>
      </c>
      <c r="E51" s="51"/>
    </row>
    <row r="52" spans="2:5">
      <c r="B52" s="51" t="s">
        <v>316</v>
      </c>
      <c r="C52" s="51"/>
      <c r="D52" s="51" t="s">
        <v>317</v>
      </c>
      <c r="E52" s="51"/>
    </row>
    <row r="53" spans="2:5">
      <c r="B53" s="51" t="s">
        <v>318</v>
      </c>
      <c r="C53" s="51"/>
      <c r="D53" s="51" t="s">
        <v>319</v>
      </c>
      <c r="E53" s="51"/>
    </row>
    <row r="54" spans="2:5">
      <c r="B54" s="51" t="s">
        <v>320</v>
      </c>
      <c r="C54" s="51"/>
      <c r="D54" s="51" t="s">
        <v>321</v>
      </c>
      <c r="E54" s="51"/>
    </row>
    <row r="55" spans="2:5">
      <c r="B55" s="51" t="s">
        <v>322</v>
      </c>
      <c r="C55" s="51"/>
      <c r="D55" s="51" t="s">
        <v>323</v>
      </c>
      <c r="E55" s="51"/>
    </row>
    <row r="56" spans="2:5">
      <c r="B56" s="51" t="s">
        <v>324</v>
      </c>
      <c r="C56" s="51"/>
      <c r="D56" s="51" t="s">
        <v>325</v>
      </c>
      <c r="E56" s="51"/>
    </row>
    <row r="58" spans="2:5">
      <c r="B58" s="87" t="s">
        <v>326</v>
      </c>
      <c r="C58" s="58"/>
      <c r="D58" s="58"/>
    </row>
    <row r="59" spans="2:5">
      <c r="B59" s="156" t="s">
        <v>327</v>
      </c>
      <c r="C59" s="196" t="s">
        <v>328</v>
      </c>
      <c r="D59" s="196"/>
    </row>
    <row r="60" spans="2:5" ht="15" customHeight="1">
      <c r="B60" s="155" t="s">
        <v>329</v>
      </c>
      <c r="C60" s="188" t="s">
        <v>330</v>
      </c>
      <c r="D60" s="188"/>
    </row>
    <row r="61" spans="2:5" ht="30" customHeight="1">
      <c r="B61" s="155" t="s">
        <v>331</v>
      </c>
      <c r="C61" s="188" t="s">
        <v>332</v>
      </c>
      <c r="D61" s="188"/>
    </row>
    <row r="62" spans="2:5" ht="15" customHeight="1">
      <c r="B62" s="155" t="s">
        <v>333</v>
      </c>
      <c r="C62" s="189" t="s">
        <v>807</v>
      </c>
      <c r="D62" s="189"/>
    </row>
    <row r="63" spans="2:5" ht="30" customHeight="1">
      <c r="B63" s="155" t="s">
        <v>334</v>
      </c>
      <c r="C63" s="188" t="s">
        <v>808</v>
      </c>
      <c r="D63" s="188"/>
    </row>
    <row r="64" spans="2:5" ht="30" customHeight="1">
      <c r="B64" s="155" t="s">
        <v>335</v>
      </c>
      <c r="C64" s="188" t="s">
        <v>336</v>
      </c>
      <c r="D64" s="188"/>
    </row>
  </sheetData>
  <mergeCells count="52">
    <mergeCell ref="C63:D63"/>
    <mergeCell ref="C64:D64"/>
    <mergeCell ref="C7:H7"/>
    <mergeCell ref="C59:D59"/>
    <mergeCell ref="C60:D60"/>
    <mergeCell ref="C61:D61"/>
    <mergeCell ref="C62:D62"/>
    <mergeCell ref="C8:H8"/>
    <mergeCell ref="C9:H9"/>
    <mergeCell ref="C10:E10"/>
    <mergeCell ref="G10:H10"/>
    <mergeCell ref="C11:E11"/>
    <mergeCell ref="G11:H11"/>
    <mergeCell ref="C23:D23"/>
    <mergeCell ref="B1:H1"/>
    <mergeCell ref="B3:H3"/>
    <mergeCell ref="C4:H4"/>
    <mergeCell ref="C5:H5"/>
    <mergeCell ref="C6:H6"/>
    <mergeCell ref="B12:B16"/>
    <mergeCell ref="C12:E12"/>
    <mergeCell ref="C13:E13"/>
    <mergeCell ref="C14:E14"/>
    <mergeCell ref="C15:E15"/>
    <mergeCell ref="C16:E16"/>
    <mergeCell ref="B17:B30"/>
    <mergeCell ref="C17:D17"/>
    <mergeCell ref="C18:D18"/>
    <mergeCell ref="C19:D19"/>
    <mergeCell ref="C20:D20"/>
    <mergeCell ref="C26:D26"/>
    <mergeCell ref="C27:D27"/>
    <mergeCell ref="C28:D28"/>
    <mergeCell ref="C29:D29"/>
    <mergeCell ref="C30:D30"/>
    <mergeCell ref="C21:D21"/>
    <mergeCell ref="C22:D22"/>
    <mergeCell ref="C24:D24"/>
    <mergeCell ref="C25:D25"/>
    <mergeCell ref="B31:B44"/>
    <mergeCell ref="C31:D31"/>
    <mergeCell ref="E31:F31"/>
    <mergeCell ref="G31:H31"/>
    <mergeCell ref="C32:D32"/>
    <mergeCell ref="E32:F32"/>
    <mergeCell ref="G32:H32"/>
    <mergeCell ref="C33:H33"/>
    <mergeCell ref="C34:E34"/>
    <mergeCell ref="F34:H34"/>
    <mergeCell ref="F40:H40"/>
    <mergeCell ref="C44:D44"/>
    <mergeCell ref="F44:G44"/>
  </mergeCells>
  <dataValidations count="23">
    <dataValidation allowBlank="1" showInputMessage="1" showErrorMessage="1" prompt="Proporciona contexto y amplía la información contenida en el nombre del proyecto." sqref="C8:H8" xr:uid="{B4E4F417-CC76-45F3-ACC0-F0E618740F09}"/>
    <dataValidation allowBlank="1" showInputMessage="1" showErrorMessage="1" prompt="¿Cuánto se prevé costará el proyecto? Valor de los recursos monetarios necesarios para completar las actividades y ejecutar el proyecto." sqref="B31:B44" xr:uid="{CDA306D2-DE47-4904-B519-78977E839DD1}"/>
    <dataValidation allowBlank="1" showInputMessage="1" showErrorMessage="1" prompt="Enunciado que proporciona una idea clara y concisa de qué se trata el proyecto." sqref="B4:H4" xr:uid="{72EBF4AC-A185-4280-9B60-BBC78D05A9EF}"/>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F65EB8B2-6CBF-476F-BC8F-835FCBE51477}"/>
    <dataValidation allowBlank="1" showInputMessage="1" showErrorMessage="1" prompt="Los proyectos en el mismo subprograma deben sumar 100% " sqref="G11" xr:uid="{9A37B36E-4C65-49CD-8889-41AA7FC987FE}"/>
    <dataValidation allowBlank="1" showInputMessage="1" showErrorMessage="1" prompt="Unidad(es) responsable(s) de la dirección del proyecto con capacidad gerencial de plantear y ejecutar proyectos._x000a_" sqref="C10" xr:uid="{E4E6FB5D-DC86-4B18-923A-2BFB0C1804FE}"/>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F8A7B766-FDFE-499E-8BC2-6172FDE019E7}"/>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7CB92159-8A62-4993-8551-6DB95166B196}"/>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6" xr:uid="{E9EFA524-24AA-48CB-8C38-1160E88D6655}"/>
    <dataValidation allowBlank="1" showInputMessage="1" showErrorMessage="1" prompt="Establecer el punto de referencia o línea base para comparar el avance con la meta en un momento dado del año." sqref="G12" xr:uid="{AD3D4553-592A-4844-B5CB-679D3B175DBB}"/>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DD328860-32BB-4F4B-90B3-D45414FBEA88}"/>
    <dataValidation allowBlank="1" showInputMessage="1" showErrorMessage="1" prompt="Asignar a cada actividad un valor o peso por medio de un porcentaje (%) de manera que el total sume 100%. Este porcentaje ayuda a evaluar el avance del proyecto en cualquier momento del año." sqref="E17" xr:uid="{20609A95-0D62-437E-9146-6FC13CAD63AE}"/>
    <dataValidation allowBlank="1" showInputMessage="1" showErrorMessage="1" prompt="Estimar la duración de las actividades estableciendo aproximadamente los periodos de tiempo requeridos para finalizar cada una." sqref="F17:G17" xr:uid="{BBC47093-FD34-4108-8FB9-D1D37268D7F5}"/>
    <dataValidation allowBlank="1" showInputMessage="1" showErrorMessage="1" prompt="Determinar el miembro del equipo de la UAA que será responsable de asegurar el cumplimiento de la actividad asignada." sqref="H17" xr:uid="{80FE4927-9B33-4092-BD11-7FAC9D920699}"/>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7:D17" xr:uid="{8182207E-D994-47EE-9565-C5CF4D7FEC6E}"/>
    <dataValidation allowBlank="1" showInputMessage="1" showErrorMessage="1" prompt="Por defecto señalar el tipo de: Mejoramiento de Gestión" sqref="C11" xr:uid="{ED93CEAD-7923-4C84-AC26-954E20BCFC18}"/>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2" xr:uid="{120FAB3B-5F8F-4F2E-9C19-3F86DC860A94}"/>
    <dataValidation allowBlank="1" showInputMessage="1" showErrorMessage="1" prompt="Definir el(los) fondo(s) por el cual se financiará el proyecto. Sólo se podrá programar los fondos que están bajo responsabilidad del ordenador de gasto que formula el proyecto." sqref="C31:D31" xr:uid="{20B150C1-10A7-469E-A9AD-423745F302F4}"/>
    <dataValidation allowBlank="1" showInputMessage="1" showErrorMessage="1" prompt="Código que identifica el fondo definido. " sqref="E31:F31" xr:uid="{9234B3C6-ABF6-44B4-8F64-96AC7B0C744D}"/>
    <dataValidation allowBlank="1" showInputMessage="1" showErrorMessage="1" prompt="Asociar los rubros de ingresos y gastos que se deben incurrir para el desarrollo del proyecto en la vigencia. El total de los rubros de ingresos y gastos por fondo, deberán sumar el mismo valor" sqref="C33:H33" xr:uid="{FC884488-6ED6-4E96-A314-1AB60044005A}"/>
    <dataValidation allowBlank="1" showInputMessage="1" showErrorMessage="1" prompt="Concepto del rubro según el Manual de Cuentas Presupuestal " sqref="D35 G35 G41" xr:uid="{F4641541-1C15-4E9C-8BC2-442FC660F37F}"/>
    <dataValidation allowBlank="1" showInputMessage="1" showErrorMessage="1" prompt="Rubro según el Manual de Cuentas Presupuestal " sqref="C35 F35 F41:F43" xr:uid="{63A521A8-0A84-4C6C-B248-6366F14F97F6}"/>
    <dataValidation allowBlank="1" showInputMessage="1" showErrorMessage="1" prompt="¿Cuándo se hará el proyecto? Se requiere definir y programar de manera ordenada las actividades y su duración" sqref="B17:B30" xr:uid="{447844E4-A5C6-484C-A65F-1C8FF36C8C25}"/>
  </dataValidations>
  <pageMargins left="0.7" right="0.7" top="0.75" bottom="0.75" header="0.3" footer="0.3"/>
  <pageSetup scale="73" fitToHeight="0"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575159B-A9C1-4081-B545-69D1ADFDAD96}">
          <x14:formula1>
            <xm:f>'CTAS (2)'!$I$2:$I$50</xm:f>
          </x14:formula1>
          <xm:sqref>G42:G43</xm:sqref>
        </x14:dataValidation>
        <x14:dataValidation type="list" allowBlank="1" showInputMessage="1" showErrorMessage="1" xr:uid="{1A3E61E7-AF60-4E9C-8BA4-BE7007116268}">
          <x14:formula1>
            <xm:f>'CTAS (2)'!$D$2:$D$178</xm:f>
          </x14:formula1>
          <xm:sqref>G36:G39</xm:sqref>
        </x14:dataValidation>
        <x14:dataValidation type="list" allowBlank="1" showInputMessage="1" showErrorMessage="1" xr:uid="{7A543F63-0E1A-40A0-98AE-927D261E966B}">
          <x14:formula1>
            <xm:f>'CTAS (2)'!$A$2:$A$99</xm:f>
          </x14:formula1>
          <xm:sqref>D36:D43</xm:sqref>
        </x14:dataValidation>
        <x14:dataValidation type="list" allowBlank="1" showInputMessage="1" showErrorMessage="1" prompt="¿Para qué hacemos el proyecto? corresponde a la alineación con los objetivos estratégicos definidos en el Plan de Desarrollo Institucional 2019-2030. " xr:uid="{06A4F292-E677-448A-A7D7-397382405142}">
          <x14:formula1>
            <xm:f>INDIRECT(HLOOKUP($C$5,Hoja2!$A$3:$F$4,2,FALSE))</xm:f>
          </x14:formula1>
          <xm:sqref>C6:H6</xm:sqref>
        </x14:dataValidation>
        <x14:dataValidation type="list" showInputMessage="1" showErrorMessage="1" prompt="¿Para qué hacemos el proyecto? corresponde a la alineación con los objetivos estratégicos definidos en el Plan de Desarrollo Institucional 2019-2030. " xr:uid="{63EC1162-92F7-4971-A58D-E5AF4A399FE7}">
          <x14:formula1>
            <xm:f>INDIRECT(HLOOKUP($C$6,Hoja2!$H$3:$W$4,2,FALSE))</xm:f>
          </x14:formula1>
          <xm:sqref>C7:H7</xm:sqref>
        </x14:dataValidation>
        <x14:dataValidation type="list" allowBlank="1" showInputMessage="1" showErrorMessage="1" prompt="¿Para qué hacemos el proyecto? corresponde a la alineación con los objetivos estratégicos definidos en el Plan de Desarrollo Institucional 2019-2030. " xr:uid="{593C7308-C396-4D4E-B35D-E23A81FE27D3}">
          <x14:formula1>
            <xm:f>Hoja2!$A$3:$F$3</xm:f>
          </x14:formula1>
          <xm:sqref>C5:H5</xm:sqref>
        </x14:dataValidation>
        <x14:dataValidation type="list" allowBlank="1" showInputMessage="1" showErrorMessage="1" xr:uid="{27E6BC65-EE63-4452-B441-D222093556FA}">
          <x14:formula1>
            <xm:f>ESTRUCTURA!$G$4:$G$7</xm:f>
          </x14:formula1>
          <xm:sqref>F14:F16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J314"/>
  <sheetViews>
    <sheetView topLeftCell="A28" zoomScaleNormal="100" workbookViewId="0">
      <selection activeCell="E49" sqref="E49"/>
    </sheetView>
  </sheetViews>
  <sheetFormatPr baseColWidth="10" defaultColWidth="11.42578125" defaultRowHeight="15"/>
  <cols>
    <col min="1" max="1" width="62.7109375" style="1" bestFit="1" customWidth="1"/>
    <col min="4" max="4" width="76.5703125" bestFit="1" customWidth="1"/>
    <col min="5" max="5" width="11.42578125" customWidth="1"/>
    <col min="6" max="6" width="17" customWidth="1"/>
    <col min="7" max="7" width="26.85546875" customWidth="1"/>
    <col min="9" max="9" width="85" bestFit="1" customWidth="1"/>
  </cols>
  <sheetData>
    <row r="1" spans="1:10" ht="29.25" customHeight="1">
      <c r="A1" s="2" t="s">
        <v>418</v>
      </c>
      <c r="D1" s="2" t="s">
        <v>419</v>
      </c>
      <c r="I1" t="s">
        <v>420</v>
      </c>
    </row>
    <row r="2" spans="1:10">
      <c r="A2" s="49" t="s">
        <v>421</v>
      </c>
      <c r="B2" s="50">
        <v>12203060</v>
      </c>
      <c r="D2" s="49" t="s">
        <v>422</v>
      </c>
      <c r="E2" s="50">
        <v>52204030</v>
      </c>
      <c r="G2" t="s">
        <v>423</v>
      </c>
      <c r="I2" s="49" t="s">
        <v>422</v>
      </c>
      <c r="J2" s="50">
        <v>84101009</v>
      </c>
    </row>
    <row r="3" spans="1:10">
      <c r="A3" s="49" t="s">
        <v>424</v>
      </c>
      <c r="B3" s="50">
        <v>12202070</v>
      </c>
      <c r="D3" s="49" t="s">
        <v>425</v>
      </c>
      <c r="E3" s="50">
        <v>52202010</v>
      </c>
      <c r="G3" t="s">
        <v>426</v>
      </c>
      <c r="I3" s="49" t="s">
        <v>427</v>
      </c>
      <c r="J3" s="50">
        <v>81201030</v>
      </c>
    </row>
    <row r="4" spans="1:10">
      <c r="A4" s="49" t="s">
        <v>428</v>
      </c>
      <c r="B4" s="50">
        <v>41102010</v>
      </c>
      <c r="D4" s="49" t="s">
        <v>429</v>
      </c>
      <c r="E4" s="50">
        <v>52401080</v>
      </c>
      <c r="G4" t="s">
        <v>430</v>
      </c>
      <c r="I4" s="49" t="s">
        <v>431</v>
      </c>
      <c r="J4" s="50">
        <v>84101007</v>
      </c>
    </row>
    <row r="5" spans="1:10">
      <c r="A5" s="49" t="s">
        <v>432</v>
      </c>
      <c r="B5" s="50">
        <v>41102020</v>
      </c>
      <c r="D5" s="49" t="s">
        <v>433</v>
      </c>
      <c r="E5" s="50">
        <v>74101020</v>
      </c>
      <c r="I5" s="49" t="s">
        <v>434</v>
      </c>
      <c r="J5" s="50">
        <v>84101004</v>
      </c>
    </row>
    <row r="6" spans="1:10">
      <c r="A6" s="49" t="s">
        <v>435</v>
      </c>
      <c r="B6" s="50">
        <v>41102030</v>
      </c>
      <c r="D6" s="49" t="s">
        <v>436</v>
      </c>
      <c r="E6" s="50">
        <v>74101010</v>
      </c>
      <c r="I6" s="49" t="s">
        <v>437</v>
      </c>
      <c r="J6" s="50">
        <v>84101005</v>
      </c>
    </row>
    <row r="7" spans="1:10">
      <c r="A7" s="49" t="s">
        <v>438</v>
      </c>
      <c r="B7" s="50">
        <v>41101010</v>
      </c>
      <c r="D7" s="49" t="s">
        <v>439</v>
      </c>
      <c r="E7" s="50">
        <v>74101030</v>
      </c>
      <c r="I7" s="49" t="s">
        <v>440</v>
      </c>
      <c r="J7" s="50">
        <v>84101006</v>
      </c>
    </row>
    <row r="8" spans="1:10" ht="24">
      <c r="A8" s="49" t="s">
        <v>441</v>
      </c>
      <c r="B8" s="50">
        <v>41101050</v>
      </c>
      <c r="D8" s="49" t="s">
        <v>442</v>
      </c>
      <c r="E8" s="50">
        <v>52402048</v>
      </c>
      <c r="I8" s="49" t="s">
        <v>443</v>
      </c>
      <c r="J8" s="50">
        <v>84101013</v>
      </c>
    </row>
    <row r="9" spans="1:10">
      <c r="A9" s="49" t="s">
        <v>444</v>
      </c>
      <c r="B9" s="50">
        <v>12202095</v>
      </c>
      <c r="D9" s="49" t="s">
        <v>445</v>
      </c>
      <c r="E9" s="50">
        <v>52402045</v>
      </c>
      <c r="I9" s="49" t="s">
        <v>446</v>
      </c>
      <c r="J9" s="50">
        <v>82101030</v>
      </c>
    </row>
    <row r="10" spans="1:10">
      <c r="A10" s="49" t="s">
        <v>447</v>
      </c>
      <c r="B10" s="50">
        <v>12202090</v>
      </c>
      <c r="D10" s="49" t="s">
        <v>448</v>
      </c>
      <c r="E10" s="50">
        <v>51205010</v>
      </c>
      <c r="I10" s="49" t="s">
        <v>449</v>
      </c>
      <c r="J10" s="50">
        <v>84101018</v>
      </c>
    </row>
    <row r="11" spans="1:10">
      <c r="A11" s="49" t="s">
        <v>450</v>
      </c>
      <c r="B11" s="50">
        <v>31101010</v>
      </c>
      <c r="D11" s="49" t="s">
        <v>431</v>
      </c>
      <c r="E11" s="50">
        <v>52401013</v>
      </c>
      <c r="I11" s="49" t="s">
        <v>451</v>
      </c>
      <c r="J11" s="50">
        <v>81201010</v>
      </c>
    </row>
    <row r="12" spans="1:10">
      <c r="A12" s="49" t="s">
        <v>452</v>
      </c>
      <c r="B12" s="50">
        <v>12202020</v>
      </c>
      <c r="D12" s="49" t="s">
        <v>453</v>
      </c>
      <c r="E12" s="50">
        <v>52201020</v>
      </c>
      <c r="I12" s="49" t="s">
        <v>454</v>
      </c>
      <c r="J12" s="50">
        <v>81301050</v>
      </c>
    </row>
    <row r="13" spans="1:10">
      <c r="A13" s="49" t="s">
        <v>455</v>
      </c>
      <c r="B13" s="50">
        <v>12202010</v>
      </c>
      <c r="D13" s="49" t="s">
        <v>456</v>
      </c>
      <c r="E13" s="50">
        <v>52201010</v>
      </c>
      <c r="I13" s="49" t="s">
        <v>457</v>
      </c>
      <c r="J13" s="50">
        <v>81301020</v>
      </c>
    </row>
    <row r="14" spans="1:10">
      <c r="A14" s="49" t="s">
        <v>458</v>
      </c>
      <c r="B14" s="50">
        <v>12201030</v>
      </c>
      <c r="D14" s="49" t="s">
        <v>437</v>
      </c>
      <c r="E14" s="50">
        <v>52203010</v>
      </c>
      <c r="I14" s="49" t="s">
        <v>459</v>
      </c>
      <c r="J14" s="50">
        <v>81201050</v>
      </c>
    </row>
    <row r="15" spans="1:10">
      <c r="A15" s="49" t="s">
        <v>460</v>
      </c>
      <c r="B15" s="50">
        <v>11901050</v>
      </c>
      <c r="D15" s="49" t="s">
        <v>440</v>
      </c>
      <c r="E15" s="50">
        <v>52401014</v>
      </c>
      <c r="I15" s="49" t="s">
        <v>461</v>
      </c>
      <c r="J15" s="50">
        <v>81101091</v>
      </c>
    </row>
    <row r="16" spans="1:10">
      <c r="A16" s="49" t="s">
        <v>462</v>
      </c>
      <c r="B16" s="50">
        <v>11901030</v>
      </c>
      <c r="D16" s="49" t="s">
        <v>463</v>
      </c>
      <c r="E16" s="50">
        <v>52402086</v>
      </c>
      <c r="I16" s="49" t="s">
        <v>464</v>
      </c>
      <c r="J16" s="50">
        <v>81101040</v>
      </c>
    </row>
    <row r="17" spans="1:10">
      <c r="A17" s="49" t="s">
        <v>465</v>
      </c>
      <c r="B17" s="50">
        <v>11901040</v>
      </c>
      <c r="D17" s="49" t="s">
        <v>443</v>
      </c>
      <c r="E17" s="50">
        <v>52208020</v>
      </c>
      <c r="I17" s="49" t="s">
        <v>466</v>
      </c>
      <c r="J17" s="50">
        <v>81101030</v>
      </c>
    </row>
    <row r="18" spans="1:10">
      <c r="A18" s="49" t="s">
        <v>467</v>
      </c>
      <c r="B18" s="50">
        <v>11601020</v>
      </c>
      <c r="D18" s="49" t="s">
        <v>468</v>
      </c>
      <c r="E18" s="50">
        <v>52203030</v>
      </c>
      <c r="I18" s="49" t="s">
        <v>469</v>
      </c>
      <c r="J18" s="50">
        <v>81101060</v>
      </c>
    </row>
    <row r="19" spans="1:10">
      <c r="A19" s="49" t="s">
        <v>470</v>
      </c>
      <c r="B19" s="50">
        <v>11601010</v>
      </c>
      <c r="D19" s="49" t="s">
        <v>471</v>
      </c>
      <c r="E19" s="50">
        <v>52203020</v>
      </c>
      <c r="I19" s="49" t="s">
        <v>472</v>
      </c>
      <c r="J19" s="50">
        <v>81101010</v>
      </c>
    </row>
    <row r="20" spans="1:10">
      <c r="A20" s="49" t="s">
        <v>473</v>
      </c>
      <c r="B20" s="50">
        <v>11901020</v>
      </c>
      <c r="D20" s="49" t="s">
        <v>474</v>
      </c>
      <c r="E20" s="50">
        <v>51205094</v>
      </c>
      <c r="I20" s="49" t="s">
        <v>475</v>
      </c>
      <c r="J20" s="50">
        <v>81101050</v>
      </c>
    </row>
    <row r="21" spans="1:10">
      <c r="A21" s="49" t="s">
        <v>476</v>
      </c>
      <c r="B21" s="50">
        <v>11901010</v>
      </c>
      <c r="D21" s="49" t="s">
        <v>477</v>
      </c>
      <c r="E21" s="50">
        <v>51310010</v>
      </c>
      <c r="I21" s="49" t="s">
        <v>478</v>
      </c>
      <c r="J21" s="50">
        <v>82101010</v>
      </c>
    </row>
    <row r="22" spans="1:10">
      <c r="A22" s="49" t="s">
        <v>479</v>
      </c>
      <c r="B22" s="50">
        <v>31101030</v>
      </c>
      <c r="D22" s="49" t="s">
        <v>480</v>
      </c>
      <c r="E22" s="50">
        <v>52402060</v>
      </c>
      <c r="I22" s="49" t="s">
        <v>481</v>
      </c>
      <c r="J22" s="50">
        <v>82101020</v>
      </c>
    </row>
    <row r="23" spans="1:10">
      <c r="A23" s="49" t="s">
        <v>482</v>
      </c>
      <c r="B23" s="50">
        <v>11302030</v>
      </c>
      <c r="D23" s="49" t="s">
        <v>483</v>
      </c>
      <c r="E23" s="50">
        <v>52401060</v>
      </c>
      <c r="I23" s="49" t="s">
        <v>484</v>
      </c>
      <c r="J23" s="50">
        <v>84101019</v>
      </c>
    </row>
    <row r="24" spans="1:10">
      <c r="A24" s="49" t="s">
        <v>485</v>
      </c>
      <c r="B24" s="50">
        <v>11302010</v>
      </c>
      <c r="D24" s="49" t="s">
        <v>486</v>
      </c>
      <c r="E24" s="50">
        <v>72101081</v>
      </c>
      <c r="I24" s="49" t="s">
        <v>487</v>
      </c>
      <c r="J24" s="50">
        <v>84101015</v>
      </c>
    </row>
    <row r="25" spans="1:10">
      <c r="A25" s="49" t="s">
        <v>488</v>
      </c>
      <c r="B25" s="50">
        <v>11302020</v>
      </c>
      <c r="D25" s="49" t="s">
        <v>489</v>
      </c>
      <c r="E25" s="50">
        <v>72101097</v>
      </c>
      <c r="I25" s="49" t="s">
        <v>490</v>
      </c>
      <c r="J25" s="50">
        <v>92103010</v>
      </c>
    </row>
    <row r="26" spans="1:10">
      <c r="A26" s="49" t="s">
        <v>491</v>
      </c>
      <c r="B26" s="50">
        <v>11301020</v>
      </c>
      <c r="D26" s="49" t="s">
        <v>492</v>
      </c>
      <c r="E26" s="50">
        <v>72101091</v>
      </c>
      <c r="I26" s="49" t="s">
        <v>493</v>
      </c>
      <c r="J26" s="50">
        <v>81101092</v>
      </c>
    </row>
    <row r="27" spans="1:10">
      <c r="A27" s="49" t="s">
        <v>494</v>
      </c>
      <c r="B27" s="50">
        <v>11301010</v>
      </c>
      <c r="D27" s="49" t="s">
        <v>495</v>
      </c>
      <c r="E27" s="50">
        <v>72101061</v>
      </c>
      <c r="I27" s="49" t="s">
        <v>496</v>
      </c>
      <c r="J27" s="50">
        <v>84101001</v>
      </c>
    </row>
    <row r="28" spans="1:10">
      <c r="A28" s="49" t="s">
        <v>497</v>
      </c>
      <c r="B28" s="50">
        <v>11402030</v>
      </c>
      <c r="D28" s="49" t="s">
        <v>498</v>
      </c>
      <c r="E28" s="50">
        <v>72101070</v>
      </c>
      <c r="I28" s="49" t="s">
        <v>499</v>
      </c>
      <c r="J28" s="50">
        <v>84101022</v>
      </c>
    </row>
    <row r="29" spans="1:10">
      <c r="A29" s="49" t="s">
        <v>500</v>
      </c>
      <c r="B29" s="50">
        <v>11402010</v>
      </c>
      <c r="D29" s="49" t="s">
        <v>501</v>
      </c>
      <c r="E29" s="50">
        <v>72101071</v>
      </c>
      <c r="I29" s="49" t="s">
        <v>502</v>
      </c>
      <c r="J29" s="50">
        <v>84101010</v>
      </c>
    </row>
    <row r="30" spans="1:10">
      <c r="A30" s="49" t="s">
        <v>503</v>
      </c>
      <c r="B30" s="50">
        <v>11402020</v>
      </c>
      <c r="D30" s="49" t="s">
        <v>504</v>
      </c>
      <c r="E30" s="50">
        <v>73101020</v>
      </c>
      <c r="I30" s="49" t="s">
        <v>505</v>
      </c>
      <c r="J30" s="50">
        <v>83101010</v>
      </c>
    </row>
    <row r="31" spans="1:10">
      <c r="A31" s="49" t="s">
        <v>506</v>
      </c>
      <c r="B31" s="50">
        <v>11401020</v>
      </c>
      <c r="D31" s="49" t="s">
        <v>507</v>
      </c>
      <c r="E31" s="50">
        <v>52101050</v>
      </c>
      <c r="I31" s="49" t="s">
        <v>508</v>
      </c>
      <c r="J31" s="50">
        <v>81101070</v>
      </c>
    </row>
    <row r="32" spans="1:10">
      <c r="A32" s="49" t="s">
        <v>509</v>
      </c>
      <c r="B32" s="50">
        <v>11401010</v>
      </c>
      <c r="D32" s="49" t="s">
        <v>510</v>
      </c>
      <c r="E32" s="50">
        <v>52101060</v>
      </c>
      <c r="I32" s="49" t="s">
        <v>511</v>
      </c>
      <c r="J32" s="50">
        <v>81301010</v>
      </c>
    </row>
    <row r="33" spans="1:10">
      <c r="A33" s="49" t="s">
        <v>512</v>
      </c>
      <c r="B33" s="50">
        <v>11202030</v>
      </c>
      <c r="D33" s="49" t="s">
        <v>513</v>
      </c>
      <c r="E33" s="50">
        <v>52203040</v>
      </c>
      <c r="I33" s="49" t="s">
        <v>514</v>
      </c>
      <c r="J33" s="50">
        <v>81101080</v>
      </c>
    </row>
    <row r="34" spans="1:10">
      <c r="A34" s="49" t="s">
        <v>515</v>
      </c>
      <c r="B34" s="50">
        <v>11202010</v>
      </c>
      <c r="D34" s="49" t="s">
        <v>516</v>
      </c>
      <c r="E34" s="50">
        <v>52102040</v>
      </c>
      <c r="I34" s="49" t="s">
        <v>517</v>
      </c>
      <c r="J34" s="50">
        <v>81101020</v>
      </c>
    </row>
    <row r="35" spans="1:10">
      <c r="A35" s="49" t="s">
        <v>518</v>
      </c>
      <c r="B35" s="50">
        <v>11202020</v>
      </c>
      <c r="D35" s="49" t="s">
        <v>519</v>
      </c>
      <c r="E35" s="50">
        <v>52101040</v>
      </c>
      <c r="I35" s="49" t="s">
        <v>520</v>
      </c>
      <c r="J35" s="50">
        <v>81101095</v>
      </c>
    </row>
    <row r="36" spans="1:10">
      <c r="A36" s="49" t="s">
        <v>521</v>
      </c>
      <c r="B36" s="50">
        <v>11201020</v>
      </c>
      <c r="D36" s="49" t="s">
        <v>522</v>
      </c>
      <c r="E36" s="50">
        <v>52202020</v>
      </c>
      <c r="I36" s="49" t="s">
        <v>523</v>
      </c>
      <c r="J36" s="50">
        <v>81101090</v>
      </c>
    </row>
    <row r="37" spans="1:10">
      <c r="A37" s="49" t="s">
        <v>524</v>
      </c>
      <c r="B37" s="50">
        <v>11201010</v>
      </c>
      <c r="D37" s="49" t="s">
        <v>525</v>
      </c>
      <c r="E37" s="50">
        <v>52401020</v>
      </c>
      <c r="I37" s="49" t="s">
        <v>526</v>
      </c>
      <c r="J37" s="50">
        <v>81201040</v>
      </c>
    </row>
    <row r="38" spans="1:10">
      <c r="A38" s="49" t="s">
        <v>527</v>
      </c>
      <c r="B38" s="50">
        <v>12201010</v>
      </c>
      <c r="D38" s="49" t="s">
        <v>528</v>
      </c>
      <c r="E38" s="50">
        <v>52202030</v>
      </c>
      <c r="I38" s="49" t="s">
        <v>529</v>
      </c>
      <c r="J38" s="50">
        <v>84101021</v>
      </c>
    </row>
    <row r="39" spans="1:10" ht="24">
      <c r="A39" s="49" t="s">
        <v>530</v>
      </c>
      <c r="B39" s="50">
        <v>13101070</v>
      </c>
      <c r="D39" s="49" t="s">
        <v>531</v>
      </c>
      <c r="E39" s="50">
        <v>52402040</v>
      </c>
      <c r="I39" s="49" t="s">
        <v>532</v>
      </c>
      <c r="J39" s="50">
        <v>84101002</v>
      </c>
    </row>
    <row r="40" spans="1:10">
      <c r="A40" s="49" t="s">
        <v>533</v>
      </c>
      <c r="B40" s="50">
        <v>13101010</v>
      </c>
      <c r="D40" s="49" t="s">
        <v>534</v>
      </c>
      <c r="E40" s="50">
        <v>52402010</v>
      </c>
      <c r="I40" s="49" t="s">
        <v>535</v>
      </c>
      <c r="J40" s="50">
        <v>84101011</v>
      </c>
    </row>
    <row r="41" spans="1:10">
      <c r="A41" s="49" t="s">
        <v>536</v>
      </c>
      <c r="B41" s="50">
        <v>11702010</v>
      </c>
      <c r="D41" s="49" t="s">
        <v>537</v>
      </c>
      <c r="E41" s="50">
        <v>52210010</v>
      </c>
      <c r="I41" s="49" t="s">
        <v>538</v>
      </c>
      <c r="J41" s="50">
        <v>92201010</v>
      </c>
    </row>
    <row r="42" spans="1:10">
      <c r="A42" s="49" t="s">
        <v>539</v>
      </c>
      <c r="B42" s="50">
        <v>11702020</v>
      </c>
      <c r="D42" s="49" t="s">
        <v>540</v>
      </c>
      <c r="E42" s="50">
        <v>52210020</v>
      </c>
      <c r="I42" s="49" t="s">
        <v>541</v>
      </c>
      <c r="J42" s="50">
        <v>84101008</v>
      </c>
    </row>
    <row r="43" spans="1:10">
      <c r="A43" s="49" t="s">
        <v>542</v>
      </c>
      <c r="B43" s="50">
        <v>11701020</v>
      </c>
      <c r="D43" s="49" t="s">
        <v>543</v>
      </c>
      <c r="E43" s="50">
        <v>52206010</v>
      </c>
      <c r="I43" s="49" t="s">
        <v>544</v>
      </c>
      <c r="J43" s="50">
        <v>84101017</v>
      </c>
    </row>
    <row r="44" spans="1:10">
      <c r="A44" s="49" t="s">
        <v>545</v>
      </c>
      <c r="B44" s="50">
        <v>11701010</v>
      </c>
      <c r="D44" s="49" t="s">
        <v>546</v>
      </c>
      <c r="E44" s="50">
        <v>52401040</v>
      </c>
      <c r="I44" s="49" t="s">
        <v>547</v>
      </c>
      <c r="J44" s="50">
        <v>84101003</v>
      </c>
    </row>
    <row r="45" spans="1:10">
      <c r="A45" s="49" t="s">
        <v>548</v>
      </c>
      <c r="B45" s="50">
        <v>11702030</v>
      </c>
      <c r="D45" s="49" t="s">
        <v>549</v>
      </c>
      <c r="E45" s="50">
        <v>52402011</v>
      </c>
      <c r="I45" s="49" t="s">
        <v>550</v>
      </c>
      <c r="J45" s="50">
        <v>84101016</v>
      </c>
    </row>
    <row r="46" spans="1:10">
      <c r="A46" s="49" t="s">
        <v>525</v>
      </c>
      <c r="B46" s="50">
        <v>12202030</v>
      </c>
      <c r="D46" s="49" t="s">
        <v>551</v>
      </c>
      <c r="E46" s="50">
        <v>51201030</v>
      </c>
      <c r="I46" s="49" t="s">
        <v>552</v>
      </c>
      <c r="J46" s="50">
        <v>84101010</v>
      </c>
    </row>
    <row r="47" spans="1:10">
      <c r="A47" s="49" t="s">
        <v>553</v>
      </c>
      <c r="B47" s="50">
        <v>12202060</v>
      </c>
      <c r="D47" s="49" t="s">
        <v>554</v>
      </c>
      <c r="E47" s="50">
        <v>51201010</v>
      </c>
      <c r="I47" s="49" t="s">
        <v>555</v>
      </c>
      <c r="J47" s="50">
        <v>84101020</v>
      </c>
    </row>
    <row r="48" spans="1:10">
      <c r="A48" s="49" t="s">
        <v>556</v>
      </c>
      <c r="B48" s="50">
        <v>25101090</v>
      </c>
      <c r="D48" s="49" t="s">
        <v>557</v>
      </c>
      <c r="E48" s="50">
        <v>51201040</v>
      </c>
      <c r="I48" s="49" t="s">
        <v>558</v>
      </c>
      <c r="J48" s="50">
        <v>84101012</v>
      </c>
    </row>
    <row r="49" spans="1:10">
      <c r="A49" s="49" t="s">
        <v>559</v>
      </c>
      <c r="B49" s="50">
        <v>11802030</v>
      </c>
      <c r="D49" s="49" t="s">
        <v>560</v>
      </c>
      <c r="E49" s="50">
        <v>51201020</v>
      </c>
      <c r="I49" s="49" t="s">
        <v>561</v>
      </c>
      <c r="J49" s="50">
        <v>81201020</v>
      </c>
    </row>
    <row r="50" spans="1:10">
      <c r="A50" s="49" t="s">
        <v>562</v>
      </c>
      <c r="B50" s="50">
        <v>11802010</v>
      </c>
      <c r="D50" s="49" t="s">
        <v>563</v>
      </c>
      <c r="E50" s="50">
        <v>51203010</v>
      </c>
      <c r="I50" s="49" t="s">
        <v>564</v>
      </c>
      <c r="J50" s="50">
        <v>84101014</v>
      </c>
    </row>
    <row r="51" spans="1:10">
      <c r="A51" s="49" t="s">
        <v>565</v>
      </c>
      <c r="B51" s="50">
        <v>11802020</v>
      </c>
      <c r="D51" s="49" t="s">
        <v>566</v>
      </c>
      <c r="E51" s="50">
        <v>51205080</v>
      </c>
    </row>
    <row r="52" spans="1:10">
      <c r="A52" s="49" t="s">
        <v>567</v>
      </c>
      <c r="B52" s="50">
        <v>11801010</v>
      </c>
      <c r="D52" s="49" t="s">
        <v>568</v>
      </c>
      <c r="E52" s="50">
        <v>51302097</v>
      </c>
    </row>
    <row r="53" spans="1:10">
      <c r="A53" s="49" t="s">
        <v>569</v>
      </c>
      <c r="B53" s="50">
        <v>11801020</v>
      </c>
      <c r="D53" s="49" t="s">
        <v>570</v>
      </c>
      <c r="E53" s="50">
        <v>51302091</v>
      </c>
    </row>
    <row r="54" spans="1:10" ht="24">
      <c r="A54" s="49" t="s">
        <v>571</v>
      </c>
      <c r="B54" s="50">
        <v>31101015</v>
      </c>
      <c r="D54" s="49" t="s">
        <v>572</v>
      </c>
      <c r="E54" s="50">
        <v>51302061</v>
      </c>
    </row>
    <row r="55" spans="1:10">
      <c r="A55" s="49" t="s">
        <v>573</v>
      </c>
      <c r="B55" s="50">
        <v>41101070</v>
      </c>
      <c r="D55" s="49" t="s">
        <v>574</v>
      </c>
      <c r="E55" s="50">
        <v>51302071</v>
      </c>
    </row>
    <row r="56" spans="1:10">
      <c r="A56" s="49" t="s">
        <v>575</v>
      </c>
      <c r="B56" s="50">
        <v>91103010</v>
      </c>
      <c r="D56" s="49" t="s">
        <v>576</v>
      </c>
      <c r="E56" s="50">
        <v>52401030</v>
      </c>
    </row>
    <row r="57" spans="1:10" ht="24">
      <c r="A57" s="49" t="s">
        <v>577</v>
      </c>
      <c r="B57" s="50">
        <v>13101020</v>
      </c>
      <c r="D57" s="49" t="s">
        <v>578</v>
      </c>
      <c r="E57" s="50">
        <v>52401050</v>
      </c>
    </row>
    <row r="58" spans="1:10">
      <c r="A58" s="49" t="s">
        <v>579</v>
      </c>
      <c r="B58" s="50">
        <v>25101051</v>
      </c>
      <c r="D58" s="49" t="s">
        <v>580</v>
      </c>
      <c r="E58" s="50">
        <v>52402094</v>
      </c>
    </row>
    <row r="59" spans="1:10">
      <c r="A59" s="49" t="s">
        <v>581</v>
      </c>
      <c r="B59" s="50">
        <v>25101050</v>
      </c>
      <c r="D59" s="49" t="s">
        <v>582</v>
      </c>
      <c r="E59" s="50">
        <v>52402091</v>
      </c>
    </row>
    <row r="60" spans="1:10">
      <c r="A60" s="49" t="s">
        <v>583</v>
      </c>
      <c r="B60" s="50">
        <v>11502030</v>
      </c>
      <c r="D60" s="49" t="s">
        <v>584</v>
      </c>
      <c r="E60" s="50">
        <v>51205070</v>
      </c>
    </row>
    <row r="61" spans="1:10">
      <c r="A61" s="49" t="s">
        <v>585</v>
      </c>
      <c r="B61" s="50">
        <v>11502010</v>
      </c>
      <c r="D61" s="49" t="s">
        <v>586</v>
      </c>
      <c r="E61" s="50">
        <v>51119097</v>
      </c>
    </row>
    <row r="62" spans="1:10">
      <c r="A62" s="49" t="s">
        <v>587</v>
      </c>
      <c r="B62" s="50">
        <v>11502020</v>
      </c>
      <c r="D62" s="49" t="s">
        <v>588</v>
      </c>
      <c r="E62" s="50">
        <v>51119092</v>
      </c>
    </row>
    <row r="63" spans="1:10">
      <c r="A63" s="49" t="s">
        <v>589</v>
      </c>
      <c r="B63" s="50">
        <v>11501020</v>
      </c>
      <c r="D63" s="49" t="s">
        <v>590</v>
      </c>
      <c r="E63" s="50">
        <v>51119062</v>
      </c>
    </row>
    <row r="64" spans="1:10">
      <c r="A64" s="49" t="s">
        <v>591</v>
      </c>
      <c r="B64" s="50">
        <v>11501010</v>
      </c>
      <c r="D64" s="49" t="s">
        <v>592</v>
      </c>
      <c r="E64" s="50">
        <v>51119072</v>
      </c>
    </row>
    <row r="65" spans="1:5">
      <c r="A65" s="49" t="s">
        <v>593</v>
      </c>
      <c r="B65" s="50">
        <v>11101020</v>
      </c>
      <c r="D65" s="49" t="s">
        <v>594</v>
      </c>
      <c r="E65" s="50">
        <v>52402070</v>
      </c>
    </row>
    <row r="66" spans="1:5">
      <c r="A66" s="49" t="s">
        <v>595</v>
      </c>
      <c r="B66" s="50">
        <v>11101010</v>
      </c>
      <c r="D66" s="49" t="s">
        <v>596</v>
      </c>
      <c r="E66" s="50">
        <v>52402050</v>
      </c>
    </row>
    <row r="67" spans="1:5">
      <c r="A67" s="49" t="s">
        <v>597</v>
      </c>
      <c r="B67" s="50">
        <v>11102030</v>
      </c>
      <c r="D67" s="49" t="s">
        <v>598</v>
      </c>
      <c r="E67" s="50">
        <v>52101080</v>
      </c>
    </row>
    <row r="68" spans="1:5">
      <c r="A68" s="49" t="s">
        <v>599</v>
      </c>
      <c r="B68" s="50">
        <v>11102010</v>
      </c>
      <c r="D68" s="49" t="s">
        <v>600</v>
      </c>
      <c r="E68" s="50">
        <v>52208010</v>
      </c>
    </row>
    <row r="69" spans="1:5" ht="28.5" customHeight="1">
      <c r="A69" s="49" t="s">
        <v>601</v>
      </c>
      <c r="B69" s="50">
        <v>11102020</v>
      </c>
      <c r="D69" s="49" t="s">
        <v>602</v>
      </c>
      <c r="E69" s="50">
        <v>52101090</v>
      </c>
    </row>
    <row r="70" spans="1:5">
      <c r="A70" s="49" t="s">
        <v>603</v>
      </c>
      <c r="B70" s="50">
        <v>31101060</v>
      </c>
      <c r="D70" s="49" t="s">
        <v>604</v>
      </c>
      <c r="E70" s="50">
        <v>52101030</v>
      </c>
    </row>
    <row r="71" spans="1:5">
      <c r="A71" s="49" t="s">
        <v>605</v>
      </c>
      <c r="B71" s="50">
        <v>31101040</v>
      </c>
      <c r="D71" s="49" t="s">
        <v>606</v>
      </c>
      <c r="E71" s="50">
        <v>53101020</v>
      </c>
    </row>
    <row r="72" spans="1:5">
      <c r="A72" s="49" t="s">
        <v>607</v>
      </c>
      <c r="B72" s="50">
        <v>25101040</v>
      </c>
      <c r="D72" s="49" t="s">
        <v>608</v>
      </c>
      <c r="E72" s="50">
        <v>53101010</v>
      </c>
    </row>
    <row r="73" spans="1:5">
      <c r="A73" s="49" t="s">
        <v>609</v>
      </c>
      <c r="B73" s="50">
        <v>31101091</v>
      </c>
      <c r="D73" s="49" t="s">
        <v>610</v>
      </c>
      <c r="E73" s="50">
        <v>52401015</v>
      </c>
    </row>
    <row r="74" spans="1:5">
      <c r="A74" s="49" t="s">
        <v>611</v>
      </c>
      <c r="B74" s="50">
        <v>31101099</v>
      </c>
      <c r="D74" s="49" t="s">
        <v>612</v>
      </c>
      <c r="E74" s="50">
        <v>52402096</v>
      </c>
    </row>
    <row r="75" spans="1:5">
      <c r="A75" s="49" t="s">
        <v>613</v>
      </c>
      <c r="B75" s="50">
        <v>12203099</v>
      </c>
      <c r="D75" s="49" t="s">
        <v>614</v>
      </c>
      <c r="E75" s="50">
        <v>52401085</v>
      </c>
    </row>
    <row r="76" spans="1:5">
      <c r="A76" s="49" t="s">
        <v>615</v>
      </c>
      <c r="B76" s="50">
        <v>22201020</v>
      </c>
      <c r="D76" s="49" t="s">
        <v>529</v>
      </c>
      <c r="E76" s="50">
        <v>52402085</v>
      </c>
    </row>
    <row r="77" spans="1:5">
      <c r="A77" s="49" t="s">
        <v>616</v>
      </c>
      <c r="B77" s="50">
        <v>12202099</v>
      </c>
      <c r="D77" s="49" t="s">
        <v>617</v>
      </c>
      <c r="E77" s="50">
        <v>52101010</v>
      </c>
    </row>
    <row r="78" spans="1:5">
      <c r="A78" s="49" t="s">
        <v>618</v>
      </c>
      <c r="B78" s="50">
        <v>91201010</v>
      </c>
      <c r="D78" s="49" t="s">
        <v>619</v>
      </c>
      <c r="E78" s="50">
        <v>52205020</v>
      </c>
    </row>
    <row r="79" spans="1:5">
      <c r="A79" s="49" t="s">
        <v>620</v>
      </c>
      <c r="B79" s="50">
        <v>12202096</v>
      </c>
      <c r="D79" s="49" t="s">
        <v>621</v>
      </c>
      <c r="E79" s="50">
        <v>52205010</v>
      </c>
    </row>
    <row r="80" spans="1:5">
      <c r="A80" s="49" t="s">
        <v>622</v>
      </c>
      <c r="B80" s="50">
        <v>12202080</v>
      </c>
      <c r="D80" s="49" t="s">
        <v>623</v>
      </c>
      <c r="E80" s="50">
        <v>52205030</v>
      </c>
    </row>
    <row r="81" spans="1:5">
      <c r="A81" s="49" t="s">
        <v>624</v>
      </c>
      <c r="B81" s="50">
        <v>11403010</v>
      </c>
      <c r="D81" s="49" t="s">
        <v>625</v>
      </c>
      <c r="E81" s="50">
        <v>52204020</v>
      </c>
    </row>
    <row r="82" spans="1:5">
      <c r="A82" s="49" t="s">
        <v>626</v>
      </c>
      <c r="B82" s="50">
        <v>12201020</v>
      </c>
      <c r="D82" s="49" t="s">
        <v>627</v>
      </c>
      <c r="E82" s="50">
        <v>71201010</v>
      </c>
    </row>
    <row r="83" spans="1:5">
      <c r="A83" s="49" t="s">
        <v>628</v>
      </c>
      <c r="B83" s="50">
        <v>12202098</v>
      </c>
      <c r="D83" s="49" t="s">
        <v>541</v>
      </c>
      <c r="E83" s="50">
        <v>52204010</v>
      </c>
    </row>
    <row r="84" spans="1:5">
      <c r="A84" s="49" t="s">
        <v>629</v>
      </c>
      <c r="B84" s="50">
        <v>12202050</v>
      </c>
      <c r="D84" s="49" t="s">
        <v>630</v>
      </c>
      <c r="E84" s="50">
        <v>52401010</v>
      </c>
    </row>
    <row r="85" spans="1:5">
      <c r="A85" s="49" t="s">
        <v>631</v>
      </c>
      <c r="B85" s="50">
        <v>25101030</v>
      </c>
      <c r="D85" s="49" t="s">
        <v>632</v>
      </c>
      <c r="E85" s="50">
        <v>51107097</v>
      </c>
    </row>
    <row r="86" spans="1:5">
      <c r="A86" s="49" t="s">
        <v>633</v>
      </c>
      <c r="B86" s="50">
        <v>11902020</v>
      </c>
      <c r="D86" s="49" t="s">
        <v>634</v>
      </c>
      <c r="E86" s="50">
        <v>51107081</v>
      </c>
    </row>
    <row r="87" spans="1:5">
      <c r="A87" s="49" t="s">
        <v>635</v>
      </c>
      <c r="B87" s="50">
        <v>11902010</v>
      </c>
      <c r="D87" s="49" t="s">
        <v>636</v>
      </c>
      <c r="E87" s="50">
        <v>51107091</v>
      </c>
    </row>
    <row r="88" spans="1:5">
      <c r="A88" s="49" t="s">
        <v>637</v>
      </c>
      <c r="B88" s="50">
        <v>12102010</v>
      </c>
      <c r="D88" s="49" t="s">
        <v>638</v>
      </c>
      <c r="E88" s="50">
        <v>51107061</v>
      </c>
    </row>
    <row r="89" spans="1:5">
      <c r="A89" s="49" t="s">
        <v>639</v>
      </c>
      <c r="B89" s="50">
        <v>12102020</v>
      </c>
      <c r="D89" s="49" t="s">
        <v>640</v>
      </c>
      <c r="E89" s="50">
        <v>51107071</v>
      </c>
    </row>
    <row r="90" spans="1:5">
      <c r="A90" s="49" t="s">
        <v>641</v>
      </c>
      <c r="B90" s="50">
        <v>12103010</v>
      </c>
      <c r="D90" s="49" t="s">
        <v>642</v>
      </c>
      <c r="E90" s="50">
        <v>51205020</v>
      </c>
    </row>
    <row r="91" spans="1:5">
      <c r="A91" s="49" t="s">
        <v>643</v>
      </c>
      <c r="B91" s="50">
        <v>22101020</v>
      </c>
      <c r="D91" s="49" t="s">
        <v>644</v>
      </c>
      <c r="E91" s="50">
        <v>51106097</v>
      </c>
    </row>
    <row r="92" spans="1:5">
      <c r="A92" s="49" t="s">
        <v>645</v>
      </c>
      <c r="B92" s="50">
        <v>22101010</v>
      </c>
      <c r="D92" s="49" t="s">
        <v>646</v>
      </c>
      <c r="E92" s="50">
        <v>51106081</v>
      </c>
    </row>
    <row r="93" spans="1:5">
      <c r="A93" s="49" t="s">
        <v>647</v>
      </c>
      <c r="B93" s="50">
        <v>22102010</v>
      </c>
      <c r="D93" s="49" t="s">
        <v>648</v>
      </c>
      <c r="E93" s="50">
        <v>51106091</v>
      </c>
    </row>
    <row r="94" spans="1:5">
      <c r="A94" s="49" t="s">
        <v>649</v>
      </c>
      <c r="B94" s="50">
        <v>12103050</v>
      </c>
      <c r="D94" s="49" t="s">
        <v>650</v>
      </c>
      <c r="E94" s="50">
        <v>51106061</v>
      </c>
    </row>
    <row r="95" spans="1:5">
      <c r="A95" s="49" t="s">
        <v>651</v>
      </c>
      <c r="B95" s="50">
        <v>12103020</v>
      </c>
      <c r="D95" s="49" t="s">
        <v>652</v>
      </c>
      <c r="E95" s="50">
        <v>51106071</v>
      </c>
    </row>
    <row r="96" spans="1:5">
      <c r="A96" s="49" t="s">
        <v>653</v>
      </c>
      <c r="B96" s="50">
        <v>12101020</v>
      </c>
      <c r="D96" s="49" t="s">
        <v>654</v>
      </c>
      <c r="E96" s="50">
        <v>51108095</v>
      </c>
    </row>
    <row r="97" spans="1:5">
      <c r="A97" s="49" t="s">
        <v>655</v>
      </c>
      <c r="B97" s="50">
        <v>12101010</v>
      </c>
      <c r="D97" s="49" t="s">
        <v>656</v>
      </c>
      <c r="E97" s="50">
        <v>51205040</v>
      </c>
    </row>
    <row r="98" spans="1:5">
      <c r="A98" s="49" t="s">
        <v>657</v>
      </c>
      <c r="B98" s="50">
        <v>12103030</v>
      </c>
      <c r="D98" s="49" t="s">
        <v>658</v>
      </c>
      <c r="E98" s="50">
        <v>51108081</v>
      </c>
    </row>
    <row r="99" spans="1:5">
      <c r="A99" s="49" t="s">
        <v>659</v>
      </c>
      <c r="B99" s="50">
        <v>12103040</v>
      </c>
      <c r="D99" s="49" t="s">
        <v>660</v>
      </c>
      <c r="E99" s="50">
        <v>51108097</v>
      </c>
    </row>
    <row r="100" spans="1:5">
      <c r="A100"/>
      <c r="D100" s="49" t="s">
        <v>661</v>
      </c>
      <c r="E100" s="50">
        <v>51108091</v>
      </c>
    </row>
    <row r="101" spans="1:5">
      <c r="A101"/>
      <c r="D101" s="49" t="s">
        <v>662</v>
      </c>
      <c r="E101" s="50">
        <v>51108061</v>
      </c>
    </row>
    <row r="102" spans="1:5">
      <c r="A102"/>
      <c r="D102" s="49" t="s">
        <v>663</v>
      </c>
      <c r="E102" s="50">
        <v>51108071</v>
      </c>
    </row>
    <row r="103" spans="1:5">
      <c r="A103"/>
      <c r="D103" s="49" t="s">
        <v>664</v>
      </c>
      <c r="E103" s="50">
        <v>51105010</v>
      </c>
    </row>
    <row r="104" spans="1:5">
      <c r="A104"/>
      <c r="D104" s="49" t="s">
        <v>665</v>
      </c>
      <c r="E104" s="50">
        <v>52402030</v>
      </c>
    </row>
    <row r="105" spans="1:5">
      <c r="A105"/>
      <c r="D105" s="49" t="s">
        <v>666</v>
      </c>
      <c r="E105" s="50">
        <v>52101020</v>
      </c>
    </row>
    <row r="106" spans="1:5">
      <c r="A106"/>
      <c r="D106" s="49" t="s">
        <v>667</v>
      </c>
      <c r="E106" s="50">
        <v>52402089</v>
      </c>
    </row>
    <row r="107" spans="1:5">
      <c r="A107"/>
      <c r="D107" s="49" t="s">
        <v>668</v>
      </c>
      <c r="E107" s="50">
        <v>52401071</v>
      </c>
    </row>
    <row r="108" spans="1:5">
      <c r="A108"/>
      <c r="D108" s="49" t="s">
        <v>669</v>
      </c>
      <c r="E108" s="50">
        <v>52402092</v>
      </c>
    </row>
    <row r="109" spans="1:5">
      <c r="A109"/>
      <c r="D109" s="49" t="s">
        <v>670</v>
      </c>
      <c r="E109" s="50">
        <v>52402080</v>
      </c>
    </row>
    <row r="110" spans="1:5">
      <c r="A110"/>
      <c r="D110" s="49" t="s">
        <v>671</v>
      </c>
      <c r="E110" s="50">
        <v>74101040</v>
      </c>
    </row>
    <row r="111" spans="1:5">
      <c r="A111"/>
      <c r="D111" s="49" t="s">
        <v>672</v>
      </c>
      <c r="E111" s="50">
        <v>74101050</v>
      </c>
    </row>
    <row r="112" spans="1:5">
      <c r="A112"/>
      <c r="D112" s="49" t="s">
        <v>673</v>
      </c>
      <c r="E112" s="50">
        <v>52301070</v>
      </c>
    </row>
    <row r="113" spans="1:5">
      <c r="A113"/>
      <c r="D113" s="49" t="s">
        <v>674</v>
      </c>
      <c r="E113" s="50">
        <v>52301090</v>
      </c>
    </row>
    <row r="114" spans="1:5">
      <c r="A114"/>
      <c r="D114" s="49" t="s">
        <v>675</v>
      </c>
      <c r="E114" s="50">
        <v>52301040</v>
      </c>
    </row>
    <row r="115" spans="1:5">
      <c r="A115"/>
      <c r="D115" s="49" t="s">
        <v>676</v>
      </c>
      <c r="E115" s="50">
        <v>52301060</v>
      </c>
    </row>
    <row r="116" spans="1:5">
      <c r="A116"/>
      <c r="D116" s="49" t="s">
        <v>677</v>
      </c>
      <c r="E116" s="50">
        <v>52301050</v>
      </c>
    </row>
    <row r="117" spans="1:5">
      <c r="A117"/>
      <c r="D117" s="49" t="s">
        <v>678</v>
      </c>
      <c r="E117" s="50">
        <v>52301091</v>
      </c>
    </row>
    <row r="118" spans="1:5">
      <c r="A118"/>
      <c r="D118" s="49" t="s">
        <v>679</v>
      </c>
      <c r="E118" s="50">
        <v>52301010</v>
      </c>
    </row>
    <row r="119" spans="1:5">
      <c r="A119"/>
      <c r="D119" s="49" t="s">
        <v>680</v>
      </c>
      <c r="E119" s="50">
        <v>52301020</v>
      </c>
    </row>
    <row r="120" spans="1:5">
      <c r="A120"/>
      <c r="D120" s="49" t="s">
        <v>681</v>
      </c>
      <c r="E120" s="50">
        <v>52301092</v>
      </c>
    </row>
    <row r="121" spans="1:5">
      <c r="A121"/>
      <c r="D121" s="49" t="s">
        <v>682</v>
      </c>
      <c r="E121" s="50">
        <v>52301030</v>
      </c>
    </row>
    <row r="122" spans="1:5">
      <c r="A122"/>
      <c r="D122" s="49" t="s">
        <v>683</v>
      </c>
      <c r="E122" s="50">
        <v>52302010</v>
      </c>
    </row>
    <row r="123" spans="1:5">
      <c r="A123"/>
      <c r="D123" s="49" t="s">
        <v>684</v>
      </c>
      <c r="E123" s="50">
        <v>51305098</v>
      </c>
    </row>
    <row r="124" spans="1:5">
      <c r="A124"/>
      <c r="D124" s="49" t="s">
        <v>685</v>
      </c>
      <c r="E124" s="50">
        <v>51305010</v>
      </c>
    </row>
    <row r="125" spans="1:5">
      <c r="A125"/>
      <c r="D125" s="49" t="s">
        <v>686</v>
      </c>
      <c r="E125" s="50">
        <v>51305099</v>
      </c>
    </row>
    <row r="126" spans="1:5">
      <c r="A126"/>
      <c r="D126" s="49" t="s">
        <v>687</v>
      </c>
      <c r="E126" s="50">
        <v>51305081</v>
      </c>
    </row>
    <row r="127" spans="1:5">
      <c r="A127"/>
      <c r="D127" s="49" t="s">
        <v>688</v>
      </c>
      <c r="E127" s="50">
        <v>51305097</v>
      </c>
    </row>
    <row r="128" spans="1:5">
      <c r="A128"/>
      <c r="D128" s="49" t="s">
        <v>689</v>
      </c>
      <c r="E128" s="50">
        <v>51305091</v>
      </c>
    </row>
    <row r="129" spans="1:5">
      <c r="A129"/>
      <c r="D129" s="49" t="s">
        <v>690</v>
      </c>
      <c r="E129" s="50">
        <v>51305061</v>
      </c>
    </row>
    <row r="130" spans="1:5">
      <c r="A130"/>
      <c r="D130" s="49" t="s">
        <v>691</v>
      </c>
      <c r="E130" s="50">
        <v>51305071</v>
      </c>
    </row>
    <row r="131" spans="1:5">
      <c r="A131"/>
      <c r="D131" s="49" t="s">
        <v>692</v>
      </c>
      <c r="E131" s="50">
        <v>51205091</v>
      </c>
    </row>
    <row r="132" spans="1:5">
      <c r="A132"/>
      <c r="D132" s="49" t="s">
        <v>693</v>
      </c>
      <c r="E132" s="50">
        <v>51304098</v>
      </c>
    </row>
    <row r="133" spans="1:5">
      <c r="A133"/>
      <c r="D133" s="49" t="s">
        <v>694</v>
      </c>
      <c r="E133" s="50">
        <v>51304097</v>
      </c>
    </row>
    <row r="134" spans="1:5">
      <c r="A134"/>
      <c r="D134" s="49" t="s">
        <v>695</v>
      </c>
      <c r="E134" s="50">
        <v>51205090</v>
      </c>
    </row>
    <row r="135" spans="1:5">
      <c r="A135"/>
      <c r="D135" s="49" t="s">
        <v>696</v>
      </c>
      <c r="E135" s="50">
        <v>51304099</v>
      </c>
    </row>
    <row r="136" spans="1:5">
      <c r="A136"/>
      <c r="D136" s="49" t="s">
        <v>697</v>
      </c>
      <c r="E136" s="50">
        <v>51304081</v>
      </c>
    </row>
    <row r="137" spans="1:5">
      <c r="A137"/>
      <c r="D137" s="49" t="s">
        <v>698</v>
      </c>
      <c r="E137" s="50">
        <v>51304061</v>
      </c>
    </row>
    <row r="138" spans="1:5">
      <c r="A138"/>
      <c r="D138" s="49" t="s">
        <v>699</v>
      </c>
      <c r="E138" s="50">
        <v>51304071</v>
      </c>
    </row>
    <row r="139" spans="1:5">
      <c r="A139"/>
      <c r="D139" s="49" t="s">
        <v>555</v>
      </c>
      <c r="E139" s="50">
        <v>52402020</v>
      </c>
    </row>
    <row r="140" spans="1:5">
      <c r="A140"/>
      <c r="D140" s="49" t="s">
        <v>558</v>
      </c>
      <c r="E140" s="50">
        <v>52207010</v>
      </c>
    </row>
    <row r="141" spans="1:5">
      <c r="A141"/>
      <c r="D141" s="49" t="s">
        <v>700</v>
      </c>
      <c r="E141" s="50">
        <v>52103010</v>
      </c>
    </row>
    <row r="142" spans="1:5">
      <c r="A142"/>
      <c r="D142" s="49" t="s">
        <v>701</v>
      </c>
      <c r="E142" s="50">
        <v>52402098</v>
      </c>
    </row>
    <row r="143" spans="1:5">
      <c r="A143"/>
      <c r="D143" s="49" t="s">
        <v>702</v>
      </c>
      <c r="E143" s="50">
        <v>52202050</v>
      </c>
    </row>
    <row r="144" spans="1:5">
      <c r="A144"/>
      <c r="D144" s="49" t="s">
        <v>703</v>
      </c>
      <c r="E144" s="50">
        <v>51201050</v>
      </c>
    </row>
    <row r="145" spans="1:5">
      <c r="A145"/>
      <c r="D145" s="49" t="s">
        <v>704</v>
      </c>
      <c r="E145" s="50">
        <v>53202010</v>
      </c>
    </row>
    <row r="146" spans="1:5">
      <c r="A146"/>
      <c r="D146" s="49" t="s">
        <v>705</v>
      </c>
      <c r="E146" s="50">
        <v>52301080</v>
      </c>
    </row>
    <row r="147" spans="1:5">
      <c r="A147"/>
      <c r="D147" s="49" t="s">
        <v>706</v>
      </c>
      <c r="E147" s="50">
        <v>51110030</v>
      </c>
    </row>
    <row r="148" spans="1:5">
      <c r="A148"/>
      <c r="D148" s="49" t="s">
        <v>707</v>
      </c>
      <c r="E148" s="50">
        <v>51205050</v>
      </c>
    </row>
    <row r="149" spans="1:5">
      <c r="A149"/>
      <c r="D149" s="49" t="s">
        <v>708</v>
      </c>
      <c r="E149" s="50">
        <v>51115030</v>
      </c>
    </row>
    <row r="150" spans="1:5">
      <c r="A150"/>
      <c r="D150" s="49" t="s">
        <v>709</v>
      </c>
      <c r="E150" s="50">
        <v>51206030</v>
      </c>
    </row>
    <row r="151" spans="1:5">
      <c r="A151"/>
      <c r="D151" s="49" t="s">
        <v>710</v>
      </c>
      <c r="E151" s="50">
        <v>51206070</v>
      </c>
    </row>
    <row r="152" spans="1:5">
      <c r="A152"/>
      <c r="D152" s="49" t="s">
        <v>711</v>
      </c>
      <c r="E152" s="50">
        <v>51206010</v>
      </c>
    </row>
    <row r="153" spans="1:5">
      <c r="A153"/>
      <c r="D153" s="49" t="s">
        <v>712</v>
      </c>
      <c r="E153" s="50">
        <v>51206050</v>
      </c>
    </row>
    <row r="154" spans="1:5">
      <c r="A154"/>
      <c r="D154" s="49" t="s">
        <v>713</v>
      </c>
      <c r="E154" s="50">
        <v>51101080</v>
      </c>
    </row>
    <row r="155" spans="1:5">
      <c r="A155"/>
      <c r="D155" s="49" t="s">
        <v>714</v>
      </c>
      <c r="E155" s="50">
        <v>51101040</v>
      </c>
    </row>
    <row r="156" spans="1:5">
      <c r="A156"/>
      <c r="D156" s="49" t="s">
        <v>715</v>
      </c>
      <c r="E156" s="50">
        <v>51101010</v>
      </c>
    </row>
    <row r="157" spans="1:5">
      <c r="A157"/>
      <c r="D157" s="49" t="s">
        <v>716</v>
      </c>
      <c r="E157" s="50">
        <v>51101020</v>
      </c>
    </row>
    <row r="158" spans="1:5">
      <c r="A158"/>
      <c r="D158" s="49" t="s">
        <v>717</v>
      </c>
      <c r="E158" s="50">
        <v>51101030</v>
      </c>
    </row>
    <row r="159" spans="1:5">
      <c r="A159"/>
      <c r="D159" s="49" t="s">
        <v>718</v>
      </c>
      <c r="E159" s="50">
        <v>51101050</v>
      </c>
    </row>
    <row r="160" spans="1:5">
      <c r="A160"/>
      <c r="D160" s="49" t="s">
        <v>719</v>
      </c>
      <c r="E160" s="50">
        <v>51101090</v>
      </c>
    </row>
    <row r="161" spans="1:5">
      <c r="A161"/>
      <c r="D161" s="49" t="s">
        <v>720</v>
      </c>
      <c r="E161" s="50">
        <v>51101095</v>
      </c>
    </row>
    <row r="162" spans="1:5">
      <c r="A162"/>
      <c r="D162" s="49" t="s">
        <v>721</v>
      </c>
      <c r="E162" s="50">
        <v>51101060</v>
      </c>
    </row>
    <row r="163" spans="1:5">
      <c r="A163"/>
      <c r="D163" s="49" t="s">
        <v>722</v>
      </c>
      <c r="E163" s="50">
        <v>51101070</v>
      </c>
    </row>
    <row r="164" spans="1:5">
      <c r="A164"/>
      <c r="D164" s="49" t="s">
        <v>723</v>
      </c>
      <c r="E164" s="50">
        <v>52202040</v>
      </c>
    </row>
    <row r="165" spans="1:5">
      <c r="A165"/>
      <c r="D165" s="49" t="s">
        <v>724</v>
      </c>
      <c r="E165" s="50">
        <v>71101010</v>
      </c>
    </row>
    <row r="166" spans="1:5">
      <c r="A166"/>
      <c r="D166" s="49" t="s">
        <v>725</v>
      </c>
      <c r="E166" s="50">
        <v>52204510</v>
      </c>
    </row>
    <row r="167" spans="1:5">
      <c r="A167"/>
      <c r="D167" s="49" t="s">
        <v>726</v>
      </c>
      <c r="E167" s="50">
        <v>52204040</v>
      </c>
    </row>
    <row r="168" spans="1:5">
      <c r="A168"/>
      <c r="D168" s="49" t="s">
        <v>727</v>
      </c>
      <c r="E168" s="50">
        <v>52101070</v>
      </c>
    </row>
    <row r="169" spans="1:5">
      <c r="A169"/>
      <c r="D169" s="49" t="s">
        <v>728</v>
      </c>
      <c r="E169" s="50">
        <v>51116020</v>
      </c>
    </row>
    <row r="170" spans="1:5">
      <c r="A170"/>
      <c r="D170" s="49" t="s">
        <v>729</v>
      </c>
      <c r="E170" s="50">
        <v>51205060</v>
      </c>
    </row>
    <row r="171" spans="1:5">
      <c r="A171"/>
      <c r="D171" s="49" t="s">
        <v>730</v>
      </c>
      <c r="E171" s="50">
        <v>51116097</v>
      </c>
    </row>
    <row r="172" spans="1:5">
      <c r="A172"/>
      <c r="D172" s="49" t="s">
        <v>731</v>
      </c>
      <c r="E172" s="50">
        <v>51116081</v>
      </c>
    </row>
    <row r="173" spans="1:5">
      <c r="A173"/>
      <c r="D173" s="49" t="s">
        <v>732</v>
      </c>
      <c r="E173" s="50">
        <v>51116040</v>
      </c>
    </row>
    <row r="174" spans="1:5">
      <c r="A174"/>
      <c r="D174" s="49" t="s">
        <v>733</v>
      </c>
      <c r="E174" s="50">
        <v>51116091</v>
      </c>
    </row>
    <row r="175" spans="1:5">
      <c r="A175"/>
      <c r="D175" s="49" t="s">
        <v>734</v>
      </c>
      <c r="E175" s="50">
        <v>51116061</v>
      </c>
    </row>
    <row r="176" spans="1:5">
      <c r="A176"/>
      <c r="D176" s="49" t="s">
        <v>735</v>
      </c>
      <c r="E176" s="50">
        <v>51116071</v>
      </c>
    </row>
    <row r="177" spans="1:5">
      <c r="A177"/>
      <c r="D177" s="49" t="s">
        <v>736</v>
      </c>
      <c r="E177" s="50">
        <v>52209010</v>
      </c>
    </row>
    <row r="178" spans="1:5">
      <c r="A178"/>
      <c r="D178" s="49" t="s">
        <v>737</v>
      </c>
      <c r="E178" s="50">
        <v>52209020</v>
      </c>
    </row>
    <row r="179" spans="1:5">
      <c r="A179"/>
    </row>
    <row r="180" spans="1:5">
      <c r="A180"/>
    </row>
    <row r="181" spans="1:5">
      <c r="A181"/>
    </row>
    <row r="182" spans="1:5">
      <c r="A182"/>
    </row>
    <row r="183" spans="1:5">
      <c r="A183"/>
    </row>
    <row r="184" spans="1:5">
      <c r="A184"/>
    </row>
    <row r="185" spans="1:5">
      <c r="A185"/>
    </row>
    <row r="186" spans="1:5">
      <c r="A186"/>
    </row>
    <row r="187" spans="1:5">
      <c r="A187"/>
    </row>
    <row r="188" spans="1:5">
      <c r="A188"/>
    </row>
    <row r="189" spans="1:5">
      <c r="A189"/>
    </row>
    <row r="190" spans="1:5">
      <c r="A190"/>
    </row>
    <row r="191" spans="1:5">
      <c r="A191"/>
    </row>
    <row r="192" spans="1:5">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5C561-99CB-4494-B025-4E9CFA8D1F45}">
  <sheetPr>
    <tabColor theme="8" tint="0.59999389629810485"/>
    <pageSetUpPr fitToPage="1"/>
  </sheetPr>
  <dimension ref="B1:H57"/>
  <sheetViews>
    <sheetView showGridLines="0" zoomScaleNormal="100" workbookViewId="0">
      <selection activeCell="C8" sqref="C8:H8"/>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33" t="s">
        <v>738</v>
      </c>
      <c r="C1" s="233"/>
      <c r="D1" s="233"/>
      <c r="E1" s="233"/>
      <c r="F1" s="233"/>
      <c r="G1" s="233"/>
      <c r="H1" s="233"/>
    </row>
    <row r="2" spans="2:8" ht="11.25" hidden="1" customHeight="1" thickBot="1">
      <c r="B2" s="71"/>
      <c r="C2" s="71"/>
      <c r="D2" s="71"/>
      <c r="E2" s="71"/>
      <c r="F2" s="71"/>
      <c r="G2" s="71"/>
      <c r="H2" s="71"/>
    </row>
    <row r="3" spans="2:8" ht="26.25" customHeight="1">
      <c r="B3" s="234" t="s">
        <v>338</v>
      </c>
      <c r="C3" s="235"/>
      <c r="D3" s="235"/>
      <c r="E3" s="235"/>
      <c r="F3" s="235"/>
      <c r="G3" s="235"/>
      <c r="H3" s="236"/>
    </row>
    <row r="4" spans="2:8" ht="33" customHeight="1">
      <c r="B4" s="78" t="s">
        <v>277</v>
      </c>
      <c r="C4" s="197" t="s">
        <v>740</v>
      </c>
      <c r="D4" s="224"/>
      <c r="E4" s="224"/>
      <c r="F4" s="224"/>
      <c r="G4" s="224"/>
      <c r="H4" s="225"/>
    </row>
    <row r="5" spans="2:8" ht="23.25" customHeight="1">
      <c r="B5" s="78" t="s">
        <v>278</v>
      </c>
      <c r="C5" s="197" t="s">
        <v>40</v>
      </c>
      <c r="D5" s="224"/>
      <c r="E5" s="224"/>
      <c r="F5" s="224"/>
      <c r="G5" s="224"/>
      <c r="H5" s="225"/>
    </row>
    <row r="6" spans="2:8" ht="23.25" customHeight="1">
      <c r="B6" s="78" t="s">
        <v>10</v>
      </c>
      <c r="C6" s="197" t="s">
        <v>104</v>
      </c>
      <c r="D6" s="224"/>
      <c r="E6" s="224"/>
      <c r="F6" s="224"/>
      <c r="G6" s="224"/>
      <c r="H6" s="225"/>
    </row>
    <row r="7" spans="2:8" ht="28.5" customHeight="1">
      <c r="B7" s="78" t="s">
        <v>12</v>
      </c>
      <c r="C7" s="197" t="s">
        <v>106</v>
      </c>
      <c r="D7" s="224"/>
      <c r="E7" s="224"/>
      <c r="F7" s="224"/>
      <c r="G7" s="224"/>
      <c r="H7" s="225"/>
    </row>
    <row r="8" spans="2:8" ht="138" customHeight="1">
      <c r="B8" s="78" t="s">
        <v>340</v>
      </c>
      <c r="C8" s="197"/>
      <c r="D8" s="224"/>
      <c r="E8" s="224"/>
      <c r="F8" s="224"/>
      <c r="G8" s="224"/>
      <c r="H8" s="225"/>
    </row>
    <row r="9" spans="2:8" ht="35.25" customHeight="1">
      <c r="B9" s="76" t="s">
        <v>280</v>
      </c>
      <c r="C9" s="197" t="s">
        <v>741</v>
      </c>
      <c r="D9" s="224"/>
      <c r="E9" s="224"/>
      <c r="F9" s="224"/>
      <c r="G9" s="224"/>
      <c r="H9" s="225"/>
    </row>
    <row r="10" spans="2:8" ht="40.5" customHeight="1">
      <c r="B10" s="76" t="s">
        <v>281</v>
      </c>
      <c r="C10" s="197" t="s">
        <v>342</v>
      </c>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241" t="s">
        <v>742</v>
      </c>
      <c r="D13" s="242"/>
      <c r="E13" s="243"/>
      <c r="F13" s="45" t="s">
        <v>16</v>
      </c>
      <c r="G13" s="46">
        <v>0</v>
      </c>
      <c r="H13" s="47">
        <v>1</v>
      </c>
    </row>
    <row r="14" spans="2:8" ht="24" customHeight="1">
      <c r="B14" s="214"/>
      <c r="C14" s="241" t="s">
        <v>743</v>
      </c>
      <c r="D14" s="242"/>
      <c r="E14" s="243"/>
      <c r="F14" s="45" t="s">
        <v>16</v>
      </c>
      <c r="G14" s="46">
        <v>0</v>
      </c>
      <c r="H14" s="47">
        <v>1</v>
      </c>
    </row>
    <row r="15" spans="2:8" ht="25.5" customHeight="1">
      <c r="B15" s="214"/>
      <c r="C15" s="221"/>
      <c r="D15" s="222"/>
      <c r="E15" s="223"/>
      <c r="F15" s="55"/>
      <c r="G15" s="56"/>
      <c r="H15" s="57"/>
    </row>
    <row r="16" spans="2:8" ht="23.25" customHeight="1" thickBot="1">
      <c r="B16" s="217"/>
      <c r="C16" s="221"/>
      <c r="D16" s="222"/>
      <c r="E16" s="223"/>
      <c r="F16" s="45"/>
      <c r="G16" s="46"/>
      <c r="H16" s="47"/>
    </row>
    <row r="17" spans="2:8" ht="46.5" customHeight="1">
      <c r="B17" s="213" t="s">
        <v>292</v>
      </c>
      <c r="C17" s="202" t="s">
        <v>293</v>
      </c>
      <c r="D17" s="203"/>
      <c r="E17" s="79" t="s">
        <v>294</v>
      </c>
      <c r="F17" s="79" t="s">
        <v>295</v>
      </c>
      <c r="G17" s="79" t="s">
        <v>296</v>
      </c>
      <c r="H17" s="80" t="s">
        <v>297</v>
      </c>
    </row>
    <row r="18" spans="2:8" ht="37.5" customHeight="1">
      <c r="B18" s="214"/>
      <c r="C18" s="197" t="s">
        <v>744</v>
      </c>
      <c r="D18" s="198"/>
      <c r="E18" s="53"/>
      <c r="F18" s="23"/>
      <c r="G18" s="24"/>
      <c r="H18" s="32"/>
    </row>
    <row r="19" spans="2:8" ht="30" customHeight="1">
      <c r="B19" s="214"/>
      <c r="C19" s="197" t="s">
        <v>745</v>
      </c>
      <c r="D19" s="198"/>
      <c r="E19" s="53"/>
      <c r="F19" s="25"/>
      <c r="G19" s="24"/>
      <c r="H19" s="33"/>
    </row>
    <row r="20" spans="2:8" ht="30" customHeight="1">
      <c r="B20" s="214"/>
      <c r="C20" s="197" t="s">
        <v>746</v>
      </c>
      <c r="D20" s="198"/>
      <c r="E20" s="53"/>
      <c r="F20" s="25"/>
      <c r="G20" s="24"/>
      <c r="H20" s="33"/>
    </row>
    <row r="21" spans="2:8" ht="30" customHeight="1">
      <c r="B21" s="214"/>
      <c r="C21" s="197" t="s">
        <v>747</v>
      </c>
      <c r="D21" s="198"/>
      <c r="E21" s="53"/>
      <c r="F21" s="25"/>
      <c r="G21" s="24"/>
      <c r="H21" s="33"/>
    </row>
    <row r="22" spans="2:8" ht="30" customHeight="1">
      <c r="B22" s="214"/>
      <c r="C22" s="197" t="s">
        <v>748</v>
      </c>
      <c r="D22" s="198"/>
      <c r="E22" s="53"/>
      <c r="F22" s="25"/>
      <c r="G22" s="24"/>
      <c r="H22" s="33"/>
    </row>
    <row r="23" spans="2:8" ht="30" customHeight="1" thickBot="1">
      <c r="B23" s="214"/>
      <c r="C23" s="197" t="s">
        <v>749</v>
      </c>
      <c r="D23" s="198"/>
      <c r="E23" s="53"/>
      <c r="F23" s="25"/>
      <c r="G23" s="24"/>
      <c r="H23" s="33"/>
    </row>
    <row r="24" spans="2:8" ht="32.25" customHeight="1">
      <c r="B24" s="199" t="s">
        <v>298</v>
      </c>
      <c r="C24" s="202" t="s">
        <v>299</v>
      </c>
      <c r="D24" s="203"/>
      <c r="E24" s="202" t="s">
        <v>300</v>
      </c>
      <c r="F24" s="203"/>
      <c r="G24" s="202" t="s">
        <v>301</v>
      </c>
      <c r="H24" s="203"/>
    </row>
    <row r="25" spans="2:8" ht="28.5" customHeight="1">
      <c r="B25" s="200"/>
      <c r="C25" s="204"/>
      <c r="D25" s="205"/>
      <c r="E25" s="206"/>
      <c r="F25" s="207"/>
      <c r="G25" s="206"/>
      <c r="H25" s="208"/>
    </row>
    <row r="26" spans="2:8" ht="27.75" customHeight="1">
      <c r="B26" s="200"/>
      <c r="C26" s="209" t="s">
        <v>302</v>
      </c>
      <c r="D26" s="210"/>
      <c r="E26" s="210"/>
      <c r="F26" s="210"/>
      <c r="G26" s="210"/>
      <c r="H26" s="211"/>
    </row>
    <row r="27" spans="2:8" ht="21" customHeight="1">
      <c r="B27" s="200"/>
      <c r="C27" s="190" t="s">
        <v>303</v>
      </c>
      <c r="D27" s="191"/>
      <c r="E27" s="212"/>
      <c r="F27" s="190" t="s">
        <v>304</v>
      </c>
      <c r="G27" s="191"/>
      <c r="H27" s="192"/>
    </row>
    <row r="28" spans="2:8" s="30" customFormat="1" ht="30">
      <c r="B28" s="200"/>
      <c r="C28" s="81" t="s">
        <v>305</v>
      </c>
      <c r="D28" s="82" t="s">
        <v>306</v>
      </c>
      <c r="E28" s="83" t="s">
        <v>301</v>
      </c>
      <c r="F28" s="81" t="s">
        <v>305</v>
      </c>
      <c r="G28" s="82" t="s">
        <v>306</v>
      </c>
      <c r="H28" s="84" t="s">
        <v>301</v>
      </c>
    </row>
    <row r="29" spans="2:8" s="29" customFormat="1" ht="33" customHeight="1">
      <c r="B29" s="200"/>
      <c r="C29" s="31" t="e">
        <f>+VLOOKUP(D29,'CTAS (2)'!A:B,2,0)</f>
        <v>#N/A</v>
      </c>
      <c r="D29" s="21"/>
      <c r="E29" s="39"/>
      <c r="F29" s="21" t="e">
        <f>+VLOOKUP(G29,'CTAS (2)'!D:E,2,0)</f>
        <v>#N/A</v>
      </c>
      <c r="G29" s="21"/>
      <c r="H29" s="40"/>
    </row>
    <row r="30" spans="2:8" s="29" customFormat="1" ht="33" customHeight="1">
      <c r="B30" s="200"/>
      <c r="C30" s="31" t="e">
        <f>+VLOOKUP(D30,'CTAS (2)'!A:B,2,0)</f>
        <v>#N/A</v>
      </c>
      <c r="D30" s="21"/>
      <c r="E30" s="39"/>
      <c r="F30" s="21" t="e">
        <f>+VLOOKUP(G30,'CTAS (2)'!D:E,2,0)</f>
        <v>#N/A</v>
      </c>
      <c r="G30" s="21"/>
      <c r="H30" s="40"/>
    </row>
    <row r="31" spans="2:8" s="29" customFormat="1" ht="33" customHeight="1">
      <c r="B31" s="200"/>
      <c r="C31" s="31" t="e">
        <f>+VLOOKUP(D31,'CTAS (2)'!A:B,2,0)</f>
        <v>#N/A</v>
      </c>
      <c r="D31" s="21"/>
      <c r="E31" s="39"/>
      <c r="F31" s="21" t="e">
        <f>+VLOOKUP(G31,'CTAS (2)'!D:E,2,0)</f>
        <v>#N/A</v>
      </c>
      <c r="G31" s="21"/>
      <c r="H31" s="40"/>
    </row>
    <row r="32" spans="2:8" s="29" customFormat="1" ht="33" customHeight="1">
      <c r="B32" s="200"/>
      <c r="C32" s="31" t="e">
        <f>+VLOOKUP(D32,'CTAS (2)'!A:B,2,0)</f>
        <v>#N/A</v>
      </c>
      <c r="D32" s="21"/>
      <c r="E32" s="39"/>
      <c r="F32" s="21" t="e">
        <f>+VLOOKUP(G32,'CTAS (2)'!D:E,2,0)</f>
        <v>#N/A</v>
      </c>
      <c r="G32" s="21"/>
      <c r="H32" s="40"/>
    </row>
    <row r="33" spans="2:8" s="29" customFormat="1" ht="33" customHeight="1">
      <c r="B33" s="200"/>
      <c r="C33" s="31" t="e">
        <f>+VLOOKUP(D33,'CTAS (2)'!A:B,2,0)</f>
        <v>#N/A</v>
      </c>
      <c r="D33" s="85"/>
      <c r="E33" s="86"/>
      <c r="F33" s="193" t="s">
        <v>307</v>
      </c>
      <c r="G33" s="191"/>
      <c r="H33" s="192"/>
    </row>
    <row r="34" spans="2:8" s="29" customFormat="1" ht="33" customHeight="1">
      <c r="B34" s="200"/>
      <c r="C34" s="31" t="e">
        <f>+VLOOKUP(D34,'CTAS (2)'!A:B,2,0)</f>
        <v>#N/A</v>
      </c>
      <c r="D34" s="85"/>
      <c r="E34" s="86"/>
      <c r="F34" s="81" t="s">
        <v>305</v>
      </c>
      <c r="G34" s="82" t="s">
        <v>306</v>
      </c>
      <c r="H34" s="84" t="s">
        <v>301</v>
      </c>
    </row>
    <row r="35" spans="2:8" s="29" customFormat="1" ht="33" customHeight="1">
      <c r="B35" s="200"/>
      <c r="C35" s="31" t="e">
        <f>+VLOOKUP(D35,'CTAS (2)'!A:B,2,0)</f>
        <v>#N/A</v>
      </c>
      <c r="D35" s="85"/>
      <c r="E35" s="86"/>
      <c r="F35" s="21" t="e">
        <f>+VLOOKUP(G35,'CTAS (2)'!I:J,2,0)</f>
        <v>#N/A</v>
      </c>
      <c r="G35" s="21"/>
      <c r="H35" s="40"/>
    </row>
    <row r="36" spans="2:8" s="29" customFormat="1" ht="33" customHeight="1">
      <c r="B36" s="200"/>
      <c r="C36" s="31" t="e">
        <f>+VLOOKUP(D36,'CTAS (2)'!A:B,2,0)</f>
        <v>#N/A</v>
      </c>
      <c r="D36" s="85"/>
      <c r="E36" s="86"/>
      <c r="F36" s="21" t="e">
        <f>+VLOOKUP(G36,'CTAS (2)'!I:J,2,0)</f>
        <v>#N/A</v>
      </c>
      <c r="G36" s="21"/>
      <c r="H36" s="40"/>
    </row>
    <row r="37" spans="2:8" ht="28.5" customHeight="1" thickBot="1">
      <c r="B37" s="201"/>
      <c r="C37" s="194" t="s">
        <v>308</v>
      </c>
      <c r="D37" s="195"/>
      <c r="E37" s="34">
        <v>0</v>
      </c>
      <c r="F37" s="194" t="s">
        <v>309</v>
      </c>
      <c r="G37" s="195"/>
      <c r="H37" s="35">
        <f>+H29+H30+H31+H32+H35+H36</f>
        <v>0</v>
      </c>
    </row>
    <row r="39" spans="2:8">
      <c r="B39" s="30"/>
    </row>
    <row r="40" spans="2:8">
      <c r="B40" s="22" t="s">
        <v>352</v>
      </c>
    </row>
    <row r="42" spans="2:8">
      <c r="B42" s="20" t="s">
        <v>353</v>
      </c>
    </row>
    <row r="43" spans="2:8">
      <c r="B43" s="52" t="s">
        <v>312</v>
      </c>
      <c r="C43" s="52" t="s">
        <v>313</v>
      </c>
      <c r="D43" s="52" t="s">
        <v>312</v>
      </c>
      <c r="E43" s="52" t="s">
        <v>313</v>
      </c>
    </row>
    <row r="44" spans="2:8">
      <c r="B44" s="51" t="s">
        <v>314</v>
      </c>
      <c r="C44" s="51"/>
      <c r="D44" s="51" t="s">
        <v>315</v>
      </c>
      <c r="E44" s="51"/>
    </row>
    <row r="45" spans="2:8">
      <c r="B45" s="51" t="s">
        <v>316</v>
      </c>
      <c r="C45" s="51"/>
      <c r="D45" s="51" t="s">
        <v>317</v>
      </c>
      <c r="E45" s="51"/>
    </row>
    <row r="46" spans="2:8">
      <c r="B46" s="51" t="s">
        <v>318</v>
      </c>
      <c r="C46" s="51"/>
      <c r="D46" s="51" t="s">
        <v>319</v>
      </c>
      <c r="E46" s="51"/>
    </row>
    <row r="47" spans="2:8">
      <c r="B47" s="51" t="s">
        <v>320</v>
      </c>
      <c r="C47" s="51"/>
      <c r="D47" s="51" t="s">
        <v>321</v>
      </c>
      <c r="E47" s="51"/>
    </row>
    <row r="48" spans="2:8">
      <c r="B48" s="51" t="s">
        <v>322</v>
      </c>
      <c r="C48" s="51"/>
      <c r="D48" s="51" t="s">
        <v>323</v>
      </c>
      <c r="E48" s="51"/>
    </row>
    <row r="49" spans="2:5">
      <c r="B49" s="51" t="s">
        <v>324</v>
      </c>
      <c r="C49" s="51"/>
      <c r="D49" s="51" t="s">
        <v>325</v>
      </c>
      <c r="E49" s="51"/>
    </row>
    <row r="51" spans="2:5">
      <c r="B51" s="87" t="s">
        <v>326</v>
      </c>
      <c r="C51" s="58"/>
      <c r="D51" s="58"/>
    </row>
    <row r="52" spans="2:5">
      <c r="B52" s="156" t="s">
        <v>327</v>
      </c>
      <c r="C52" s="196" t="s">
        <v>328</v>
      </c>
      <c r="D52" s="196"/>
    </row>
    <row r="53" spans="2:5" ht="15" customHeight="1">
      <c r="B53" s="155" t="s">
        <v>329</v>
      </c>
      <c r="C53" s="188" t="s">
        <v>330</v>
      </c>
      <c r="D53" s="188"/>
    </row>
    <row r="54" spans="2:5" ht="30" customHeight="1">
      <c r="B54" s="155" t="s">
        <v>331</v>
      </c>
      <c r="C54" s="188" t="s">
        <v>332</v>
      </c>
      <c r="D54" s="188"/>
    </row>
    <row r="55" spans="2:5" ht="15" customHeight="1">
      <c r="B55" s="155" t="s">
        <v>333</v>
      </c>
      <c r="C55" s="189" t="s">
        <v>807</v>
      </c>
      <c r="D55" s="189"/>
    </row>
    <row r="56" spans="2:5" ht="30" customHeight="1">
      <c r="B56" s="155" t="s">
        <v>334</v>
      </c>
      <c r="C56" s="188" t="s">
        <v>808</v>
      </c>
      <c r="D56" s="188"/>
    </row>
    <row r="57" spans="2:5" ht="30" customHeight="1">
      <c r="B57" s="155" t="s">
        <v>335</v>
      </c>
      <c r="C57" s="188" t="s">
        <v>336</v>
      </c>
      <c r="D57" s="188"/>
    </row>
  </sheetData>
  <mergeCells count="45">
    <mergeCell ref="C56:D56"/>
    <mergeCell ref="C57:D57"/>
    <mergeCell ref="C7:H7"/>
    <mergeCell ref="C52:D52"/>
    <mergeCell ref="C53:D53"/>
    <mergeCell ref="C54:D54"/>
    <mergeCell ref="C55:D55"/>
    <mergeCell ref="C8:H8"/>
    <mergeCell ref="C9:H9"/>
    <mergeCell ref="C10:E10"/>
    <mergeCell ref="G10:H10"/>
    <mergeCell ref="C11:E11"/>
    <mergeCell ref="G11:H11"/>
    <mergeCell ref="F33:H33"/>
    <mergeCell ref="C37:D37"/>
    <mergeCell ref="F37:G37"/>
    <mergeCell ref="B1:H1"/>
    <mergeCell ref="B3:H3"/>
    <mergeCell ref="C4:H4"/>
    <mergeCell ref="C5:H5"/>
    <mergeCell ref="C6:H6"/>
    <mergeCell ref="B12:B16"/>
    <mergeCell ref="C12:E12"/>
    <mergeCell ref="C13:E13"/>
    <mergeCell ref="C14:E14"/>
    <mergeCell ref="C15:E15"/>
    <mergeCell ref="C16:E16"/>
    <mergeCell ref="B17:B23"/>
    <mergeCell ref="C17:D17"/>
    <mergeCell ref="C18:D18"/>
    <mergeCell ref="C19:D19"/>
    <mergeCell ref="C20:D20"/>
    <mergeCell ref="C21:D21"/>
    <mergeCell ref="C22:D22"/>
    <mergeCell ref="C23:D23"/>
    <mergeCell ref="B24:B37"/>
    <mergeCell ref="C24:D24"/>
    <mergeCell ref="E24:F24"/>
    <mergeCell ref="G24:H24"/>
    <mergeCell ref="C25:D25"/>
    <mergeCell ref="E25:F25"/>
    <mergeCell ref="G25:H25"/>
    <mergeCell ref="C26:H26"/>
    <mergeCell ref="C27:E27"/>
    <mergeCell ref="F27:H27"/>
  </mergeCells>
  <dataValidations count="23">
    <dataValidation allowBlank="1" showInputMessage="1" showErrorMessage="1" prompt="Proporciona contexto y amplía la información contenida en el nombre del proyecto." sqref="C8:H8" xr:uid="{8E09B394-29B9-4E96-98EA-8EF1DC92C8D1}"/>
    <dataValidation allowBlank="1" showInputMessage="1" showErrorMessage="1" prompt="¿Cuánto se prevé costará el proyecto? Valor de los recursos monetarios necesarios para completar las actividades y ejecutar el proyecto." sqref="B24:B37" xr:uid="{E5958686-C0DF-4FEA-A19A-46CE44834E53}"/>
    <dataValidation allowBlank="1" showInputMessage="1" showErrorMessage="1" prompt="Enunciado que proporciona una idea clara y concisa de qué se trata el proyecto." sqref="B4:H4" xr:uid="{2F93D335-3523-43FA-8984-B996B1D27F66}"/>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EB8085E3-D780-4984-8829-88F9D6E3A333}"/>
    <dataValidation allowBlank="1" showInputMessage="1" showErrorMessage="1" prompt="Los proyectos en el mismo subprograma deben sumar 100% " sqref="G11" xr:uid="{476A27D3-289D-41D4-A7B6-9C8F04596482}"/>
    <dataValidation allowBlank="1" showInputMessage="1" showErrorMessage="1" prompt="Unidad(es) responsable(s) de la dirección del proyecto con capacidad gerencial de plantear y ejecutar proyectos._x000a_" sqref="C10" xr:uid="{3ACF02D1-6C07-48A4-BA01-0B7CB6DBB082}"/>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4653B47E-C29E-4BEC-8AFE-8F2946FE5F24}"/>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6A55D89C-587E-446F-A57D-39538529122E}"/>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6" xr:uid="{865C1C27-C0FA-4E17-B203-0524E5FFBEA3}"/>
    <dataValidation allowBlank="1" showInputMessage="1" showErrorMessage="1" prompt="Establecer el punto de referencia o línea base para comparar el avance con la meta en un momento dado del año." sqref="G12" xr:uid="{B971E045-40F8-4B1A-A200-5F1F8793208B}"/>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8F817952-BDF9-4B8C-BF8A-599C87395FEF}"/>
    <dataValidation allowBlank="1" showInputMessage="1" showErrorMessage="1" prompt="Asignar a cada actividad un valor o peso por medio de un porcentaje (%) de manera que el total sume 100%. Este porcentaje ayuda a evaluar el avance del proyecto en cualquier momento del año." sqref="E17" xr:uid="{5B4EF733-5B9F-4E2B-BCBC-038FC60C9E81}"/>
    <dataValidation allowBlank="1" showInputMessage="1" showErrorMessage="1" prompt="Estimar la duración de las actividades estableciendo aproximadamente los periodos de tiempo requeridos para finalizar cada una." sqref="F17:G17" xr:uid="{98F8BE12-A614-412D-AE79-835C88137CC3}"/>
    <dataValidation allowBlank="1" showInputMessage="1" showErrorMessage="1" prompt="Determinar el miembro del equipo de la UAA que será responsable de asegurar el cumplimiento de la actividad asignada." sqref="H17" xr:uid="{FB5D41BE-3514-4B4C-9288-8F049ACD081E}"/>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7:D17" xr:uid="{C93FB85A-F78A-40B7-8104-36C2A4C9F77C}"/>
    <dataValidation allowBlank="1" showInputMessage="1" showErrorMessage="1" prompt="Por defecto señalar el tipo de: Mejoramiento de Gestión" sqref="C11" xr:uid="{5F6533DC-4289-4BDA-BF8F-F255FF397C79}"/>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2" xr:uid="{76D9D478-6DDA-41C3-A1B2-48FE4352D083}"/>
    <dataValidation allowBlank="1" showInputMessage="1" showErrorMessage="1" prompt="Definir el(los) fondo(s) por el cual se financiará el proyecto. Sólo se podrá programar los fondos que están bajo responsabilidad del ordenador de gasto que formula el proyecto." sqref="C24:D24" xr:uid="{DCE18BFA-1761-45D2-964B-68474982DACE}"/>
    <dataValidation allowBlank="1" showInputMessage="1" showErrorMessage="1" prompt="Código que identifica el fondo definido. " sqref="E24:F24" xr:uid="{55ECAB5B-4D27-4FC0-96D2-0C3F0F010109}"/>
    <dataValidation allowBlank="1" showInputMessage="1" showErrorMessage="1" prompt="Asociar los rubros de ingresos y gastos que se deben incurrir para el desarrollo del proyecto en la vigencia. El total de los rubros de ingresos y gastos por fondo, deberán sumar el mismo valor" sqref="C26:H26" xr:uid="{F7510D54-8AF7-4178-90F5-619EB84BA074}"/>
    <dataValidation allowBlank="1" showInputMessage="1" showErrorMessage="1" prompt="Concepto del rubro según el Manual de Cuentas Presupuestal " sqref="D28 G28 G34" xr:uid="{D7FD9E4E-7E98-478E-A58D-630DB7432390}"/>
    <dataValidation allowBlank="1" showInputMessage="1" showErrorMessage="1" prompt="Rubro según el Manual de Cuentas Presupuestal " sqref="C28 F28 F34:F36" xr:uid="{C46D9E9D-5D36-4784-86E4-3302FAA651FD}"/>
    <dataValidation allowBlank="1" showInputMessage="1" showErrorMessage="1" prompt="¿Cuándo se hará el proyecto? Se requiere definir y programar de manera ordenada las actividades y su duración" sqref="B17:B23" xr:uid="{2D7A4795-C1F3-496A-B9D6-1FE7936BBADB}"/>
  </dataValidations>
  <pageMargins left="0.7" right="0.7" top="0.75" bottom="0.75" header="0.3" footer="0.3"/>
  <pageSetup scale="73" fitToHeight="0"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6353FF8A-EA86-4C13-9B3D-E72BC416F316}">
          <x14:formula1>
            <xm:f>'CTAS (2)'!$I$2:$I$50</xm:f>
          </x14:formula1>
          <xm:sqref>G35:G36</xm:sqref>
        </x14:dataValidation>
        <x14:dataValidation type="list" allowBlank="1" showInputMessage="1" showErrorMessage="1" xr:uid="{6DA4DB49-D860-44C4-9786-11FC40AC6F69}">
          <x14:formula1>
            <xm:f>'CTAS (2)'!$D$2:$D$178</xm:f>
          </x14:formula1>
          <xm:sqref>G29:G32</xm:sqref>
        </x14:dataValidation>
        <x14:dataValidation type="list" allowBlank="1" showInputMessage="1" showErrorMessage="1" xr:uid="{019FB1DC-4B32-4F9E-80EB-EACB4DD4D859}">
          <x14:formula1>
            <xm:f>'CTAS (2)'!$A$2:$A$99</xm:f>
          </x14:formula1>
          <xm:sqref>D29:D36</xm:sqref>
        </x14:dataValidation>
        <x14:dataValidation type="list" allowBlank="1" showInputMessage="1" showErrorMessage="1" prompt="¿Para qué hacemos el proyecto? corresponde a la alineación con los objetivos estratégicos definidos en el Plan de Desarrollo Institucional 2019-2030. " xr:uid="{E23E838B-29B0-42C6-81AE-907B3B36C338}">
          <x14:formula1>
            <xm:f>INDIRECT(HLOOKUP($C$5,Hoja2!$A$3:$F$4,2,FALSE))</xm:f>
          </x14:formula1>
          <xm:sqref>C6:H6</xm:sqref>
        </x14:dataValidation>
        <x14:dataValidation type="list" allowBlank="1" showInputMessage="1" showErrorMessage="1" prompt="¿Para qué hacemos el proyecto? corresponde a la alineación con los objetivos estratégicos definidos en el Plan de Desarrollo Institucional 2019-2030. " xr:uid="{DC823BAC-D3E5-409C-8BB5-77E1AC0F74E2}">
          <x14:formula1>
            <xm:f>Hoja2!$A$3:$F$3</xm:f>
          </x14:formula1>
          <xm:sqref>C5:H5</xm:sqref>
        </x14:dataValidation>
        <x14:dataValidation type="list" allowBlank="1" showInputMessage="1" showErrorMessage="1" xr:uid="{9511EA7B-2BF7-4E54-B97B-840348ABC09C}">
          <x14:formula1>
            <xm:f>ESTRUCTURA!$G$4:$G$7</xm:f>
          </x14:formula1>
          <xm:sqref>F13:F16</xm:sqref>
        </x14:dataValidation>
        <x14:dataValidation type="list" showInputMessage="1" showErrorMessage="1" prompt="¿Para qué hacemos el proyecto? corresponde a la alineación con los objetivos estratégicos definidos en el Plan de Desarrollo Institucional 2019-2030. " xr:uid="{C15E339D-C2BA-43D9-85D3-FE42A257F7BD}">
          <x14:formula1>
            <xm:f>Hoja2!$R$5:$R$7</xm:f>
          </x14:formula1>
          <xm:sqref>C7:H7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EC64-C9F5-4742-B9F0-DCA4940568FB}">
  <sheetPr>
    <tabColor theme="5" tint="0.79998168889431442"/>
    <pageSetUpPr fitToPage="1"/>
  </sheetPr>
  <dimension ref="B1:H57"/>
  <sheetViews>
    <sheetView showGridLines="0" zoomScaleNormal="100" workbookViewId="0">
      <selection activeCell="C8" sqref="C8:H8"/>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33" t="s">
        <v>750</v>
      </c>
      <c r="C1" s="233"/>
      <c r="D1" s="233"/>
      <c r="E1" s="233"/>
      <c r="F1" s="233"/>
      <c r="G1" s="233"/>
      <c r="H1" s="233"/>
    </row>
    <row r="2" spans="2:8" ht="11.25" hidden="1" customHeight="1" thickBot="1">
      <c r="B2" s="71"/>
      <c r="C2" s="71"/>
      <c r="D2" s="71"/>
      <c r="E2" s="71"/>
      <c r="F2" s="71"/>
      <c r="G2" s="71"/>
      <c r="H2" s="71"/>
    </row>
    <row r="3" spans="2:8" ht="26.25" customHeight="1">
      <c r="B3" s="234" t="s">
        <v>739</v>
      </c>
      <c r="C3" s="235"/>
      <c r="D3" s="235"/>
      <c r="E3" s="235"/>
      <c r="F3" s="235"/>
      <c r="G3" s="235"/>
      <c r="H3" s="236"/>
    </row>
    <row r="4" spans="2:8" ht="31.5" customHeight="1">
      <c r="B4" s="78" t="s">
        <v>277</v>
      </c>
      <c r="C4" s="197" t="s">
        <v>752</v>
      </c>
      <c r="D4" s="224"/>
      <c r="E4" s="224"/>
      <c r="F4" s="224"/>
      <c r="G4" s="224"/>
      <c r="H4" s="225"/>
    </row>
    <row r="5" spans="2:8" ht="23.25" customHeight="1">
      <c r="B5" s="78" t="s">
        <v>278</v>
      </c>
      <c r="C5" s="197" t="s">
        <v>14</v>
      </c>
      <c r="D5" s="224"/>
      <c r="E5" s="224"/>
      <c r="F5" s="224"/>
      <c r="G5" s="224"/>
      <c r="H5" s="225"/>
    </row>
    <row r="6" spans="2:8" ht="23.25" customHeight="1">
      <c r="B6" s="78" t="s">
        <v>10</v>
      </c>
      <c r="C6" s="197" t="s">
        <v>18</v>
      </c>
      <c r="D6" s="224"/>
      <c r="E6" s="224"/>
      <c r="F6" s="224"/>
      <c r="G6" s="224"/>
      <c r="H6" s="225"/>
    </row>
    <row r="7" spans="2:8" ht="28.5" customHeight="1">
      <c r="B7" s="78" t="s">
        <v>12</v>
      </c>
      <c r="C7" s="197" t="s">
        <v>38</v>
      </c>
      <c r="D7" s="224"/>
      <c r="E7" s="224"/>
      <c r="F7" s="224"/>
      <c r="G7" s="224"/>
      <c r="H7" s="225"/>
    </row>
    <row r="8" spans="2:8" ht="138" customHeight="1">
      <c r="B8" s="78" t="s">
        <v>340</v>
      </c>
      <c r="C8" s="197"/>
      <c r="D8" s="224"/>
      <c r="E8" s="224"/>
      <c r="F8" s="224"/>
      <c r="G8" s="224"/>
      <c r="H8" s="225"/>
    </row>
    <row r="9" spans="2:8" ht="35.25" customHeight="1">
      <c r="B9" s="76" t="s">
        <v>280</v>
      </c>
      <c r="C9" s="197" t="s">
        <v>753</v>
      </c>
      <c r="D9" s="224"/>
      <c r="E9" s="224"/>
      <c r="F9" s="224"/>
      <c r="G9" s="224"/>
      <c r="H9" s="225"/>
    </row>
    <row r="10" spans="2:8" ht="40.5" customHeight="1">
      <c r="B10" s="76" t="s">
        <v>281</v>
      </c>
      <c r="C10" s="197" t="s">
        <v>342</v>
      </c>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241" t="s">
        <v>754</v>
      </c>
      <c r="D13" s="242"/>
      <c r="E13" s="243"/>
      <c r="F13" s="45" t="s">
        <v>16</v>
      </c>
      <c r="G13" s="37"/>
      <c r="H13" s="38"/>
    </row>
    <row r="14" spans="2:8" ht="24" customHeight="1">
      <c r="B14" s="214"/>
      <c r="C14" s="241" t="s">
        <v>755</v>
      </c>
      <c r="D14" s="242"/>
      <c r="E14" s="243"/>
      <c r="F14" s="45" t="s">
        <v>16</v>
      </c>
      <c r="G14" s="37"/>
      <c r="H14" s="38"/>
    </row>
    <row r="15" spans="2:8" ht="25.5" customHeight="1">
      <c r="B15" s="214"/>
      <c r="C15" s="221"/>
      <c r="D15" s="222"/>
      <c r="E15" s="223"/>
      <c r="F15" s="55"/>
      <c r="G15" s="56"/>
      <c r="H15" s="57"/>
    </row>
    <row r="16" spans="2:8" ht="23.25" customHeight="1" thickBot="1">
      <c r="B16" s="217"/>
      <c r="C16" s="221"/>
      <c r="D16" s="222"/>
      <c r="E16" s="223"/>
      <c r="F16" s="45"/>
      <c r="G16" s="46"/>
      <c r="H16" s="47"/>
    </row>
    <row r="17" spans="2:8" ht="46.5" customHeight="1">
      <c r="B17" s="213" t="s">
        <v>292</v>
      </c>
      <c r="C17" s="202" t="s">
        <v>293</v>
      </c>
      <c r="D17" s="203"/>
      <c r="E17" s="79" t="s">
        <v>294</v>
      </c>
      <c r="F17" s="79" t="s">
        <v>295</v>
      </c>
      <c r="G17" s="79" t="s">
        <v>296</v>
      </c>
      <c r="H17" s="80" t="s">
        <v>297</v>
      </c>
    </row>
    <row r="18" spans="2:8" ht="37.5" customHeight="1">
      <c r="B18" s="214"/>
      <c r="C18" s="197" t="s">
        <v>756</v>
      </c>
      <c r="D18" s="198"/>
      <c r="E18" s="53"/>
      <c r="F18" s="23"/>
      <c r="G18" s="24"/>
      <c r="H18" s="32"/>
    </row>
    <row r="19" spans="2:8" ht="30" customHeight="1">
      <c r="B19" s="214"/>
      <c r="C19" s="197" t="s">
        <v>757</v>
      </c>
      <c r="D19" s="198"/>
      <c r="E19" s="53"/>
      <c r="F19" s="25"/>
      <c r="G19" s="24"/>
      <c r="H19" s="33"/>
    </row>
    <row r="20" spans="2:8" ht="30" customHeight="1">
      <c r="B20" s="214"/>
      <c r="C20" s="197" t="s">
        <v>758</v>
      </c>
      <c r="D20" s="198"/>
      <c r="E20" s="53"/>
      <c r="F20" s="25"/>
      <c r="G20" s="24"/>
      <c r="H20" s="33"/>
    </row>
    <row r="21" spans="2:8" ht="30" customHeight="1">
      <c r="B21" s="214"/>
      <c r="C21" s="197" t="s">
        <v>759</v>
      </c>
      <c r="D21" s="198"/>
      <c r="E21" s="53"/>
      <c r="F21" s="25"/>
      <c r="G21" s="24"/>
      <c r="H21" s="33"/>
    </row>
    <row r="22" spans="2:8" ht="30" customHeight="1">
      <c r="B22" s="214"/>
      <c r="C22" s="197" t="s">
        <v>760</v>
      </c>
      <c r="D22" s="198"/>
      <c r="E22" s="53"/>
      <c r="F22" s="25"/>
      <c r="G22" s="24"/>
      <c r="H22" s="33"/>
    </row>
    <row r="23" spans="2:8" ht="30" customHeight="1" thickBot="1">
      <c r="B23" s="214"/>
      <c r="C23" s="197" t="s">
        <v>761</v>
      </c>
      <c r="D23" s="198"/>
      <c r="E23" s="53"/>
      <c r="F23" s="25"/>
      <c r="G23" s="24"/>
      <c r="H23" s="33"/>
    </row>
    <row r="24" spans="2:8" ht="32.25" customHeight="1">
      <c r="B24" s="199" t="s">
        <v>298</v>
      </c>
      <c r="C24" s="202" t="s">
        <v>299</v>
      </c>
      <c r="D24" s="203"/>
      <c r="E24" s="202" t="s">
        <v>300</v>
      </c>
      <c r="F24" s="203"/>
      <c r="G24" s="202" t="s">
        <v>301</v>
      </c>
      <c r="H24" s="203"/>
    </row>
    <row r="25" spans="2:8" ht="28.5" customHeight="1">
      <c r="B25" s="200"/>
      <c r="C25" s="204"/>
      <c r="D25" s="205"/>
      <c r="E25" s="206"/>
      <c r="F25" s="207"/>
      <c r="G25" s="206"/>
      <c r="H25" s="208"/>
    </row>
    <row r="26" spans="2:8" ht="27.75" customHeight="1">
      <c r="B26" s="200"/>
      <c r="C26" s="209" t="s">
        <v>302</v>
      </c>
      <c r="D26" s="210"/>
      <c r="E26" s="210"/>
      <c r="F26" s="210"/>
      <c r="G26" s="210"/>
      <c r="H26" s="211"/>
    </row>
    <row r="27" spans="2:8" ht="21" customHeight="1">
      <c r="B27" s="200"/>
      <c r="C27" s="190" t="s">
        <v>303</v>
      </c>
      <c r="D27" s="191"/>
      <c r="E27" s="212"/>
      <c r="F27" s="190" t="s">
        <v>304</v>
      </c>
      <c r="G27" s="191"/>
      <c r="H27" s="192"/>
    </row>
    <row r="28" spans="2:8" s="30" customFormat="1" ht="30">
      <c r="B28" s="200"/>
      <c r="C28" s="81" t="s">
        <v>305</v>
      </c>
      <c r="D28" s="82" t="s">
        <v>306</v>
      </c>
      <c r="E28" s="83" t="s">
        <v>301</v>
      </c>
      <c r="F28" s="81" t="s">
        <v>305</v>
      </c>
      <c r="G28" s="82" t="s">
        <v>306</v>
      </c>
      <c r="H28" s="84" t="s">
        <v>301</v>
      </c>
    </row>
    <row r="29" spans="2:8" s="29" customFormat="1" ht="33" customHeight="1">
      <c r="B29" s="200"/>
      <c r="C29" s="31" t="e">
        <f>+VLOOKUP(D29,'CTAS (2)'!A:B,2,0)</f>
        <v>#N/A</v>
      </c>
      <c r="D29" s="21"/>
      <c r="E29" s="39"/>
      <c r="F29" s="21" t="e">
        <f>+VLOOKUP(G29,'CTAS (2)'!D:E,2,0)</f>
        <v>#N/A</v>
      </c>
      <c r="G29" s="21"/>
      <c r="H29" s="40"/>
    </row>
    <row r="30" spans="2:8" s="29" customFormat="1" ht="33" customHeight="1">
      <c r="B30" s="200"/>
      <c r="C30" s="31" t="e">
        <f>+VLOOKUP(D30,'CTAS (2)'!A:B,2,0)</f>
        <v>#N/A</v>
      </c>
      <c r="D30" s="21"/>
      <c r="E30" s="39"/>
      <c r="F30" s="21" t="e">
        <f>+VLOOKUP(G30,'CTAS (2)'!D:E,2,0)</f>
        <v>#N/A</v>
      </c>
      <c r="G30" s="21"/>
      <c r="H30" s="40"/>
    </row>
    <row r="31" spans="2:8" s="29" customFormat="1" ht="33" customHeight="1">
      <c r="B31" s="200"/>
      <c r="C31" s="31" t="e">
        <f>+VLOOKUP(D31,'CTAS (2)'!A:B,2,0)</f>
        <v>#N/A</v>
      </c>
      <c r="D31" s="21"/>
      <c r="E31" s="39"/>
      <c r="F31" s="21" t="e">
        <f>+VLOOKUP(G31,'CTAS (2)'!D:E,2,0)</f>
        <v>#N/A</v>
      </c>
      <c r="G31" s="21"/>
      <c r="H31" s="40"/>
    </row>
    <row r="32" spans="2:8" s="29" customFormat="1" ht="33" customHeight="1">
      <c r="B32" s="200"/>
      <c r="C32" s="31" t="e">
        <f>+VLOOKUP(D32,'CTAS (2)'!A:B,2,0)</f>
        <v>#N/A</v>
      </c>
      <c r="D32" s="21"/>
      <c r="E32" s="39"/>
      <c r="F32" s="21" t="e">
        <f>+VLOOKUP(G32,'CTAS (2)'!D:E,2,0)</f>
        <v>#N/A</v>
      </c>
      <c r="G32" s="21"/>
      <c r="H32" s="40"/>
    </row>
    <row r="33" spans="2:8" s="29" customFormat="1" ht="33" customHeight="1">
      <c r="B33" s="200"/>
      <c r="C33" s="31" t="e">
        <f>+VLOOKUP(D33,'CTAS (2)'!A:B,2,0)</f>
        <v>#N/A</v>
      </c>
      <c r="D33" s="85"/>
      <c r="E33" s="86"/>
      <c r="F33" s="193" t="s">
        <v>307</v>
      </c>
      <c r="G33" s="191"/>
      <c r="H33" s="192"/>
    </row>
    <row r="34" spans="2:8" s="29" customFormat="1" ht="33" customHeight="1">
      <c r="B34" s="200"/>
      <c r="C34" s="31" t="e">
        <f>+VLOOKUP(D34,'CTAS (2)'!A:B,2,0)</f>
        <v>#N/A</v>
      </c>
      <c r="D34" s="85"/>
      <c r="E34" s="86"/>
      <c r="F34" s="81" t="s">
        <v>305</v>
      </c>
      <c r="G34" s="82" t="s">
        <v>306</v>
      </c>
      <c r="H34" s="84" t="s">
        <v>301</v>
      </c>
    </row>
    <row r="35" spans="2:8" s="29" customFormat="1" ht="33" customHeight="1">
      <c r="B35" s="200"/>
      <c r="C35" s="31" t="e">
        <f>+VLOOKUP(D35,'CTAS (2)'!A:B,2,0)</f>
        <v>#N/A</v>
      </c>
      <c r="D35" s="85"/>
      <c r="E35" s="86"/>
      <c r="F35" s="21" t="e">
        <f>+VLOOKUP(G35,'CTAS (2)'!I:J,2,0)</f>
        <v>#N/A</v>
      </c>
      <c r="G35" s="21"/>
      <c r="H35" s="40"/>
    </row>
    <row r="36" spans="2:8" s="29" customFormat="1" ht="33" customHeight="1">
      <c r="B36" s="200"/>
      <c r="C36" s="31" t="e">
        <f>+VLOOKUP(D36,'CTAS (2)'!A:B,2,0)</f>
        <v>#N/A</v>
      </c>
      <c r="D36" s="85"/>
      <c r="E36" s="86"/>
      <c r="F36" s="21" t="e">
        <f>+VLOOKUP(G36,'CTAS (2)'!I:J,2,0)</f>
        <v>#N/A</v>
      </c>
      <c r="G36" s="21"/>
      <c r="H36" s="40"/>
    </row>
    <row r="37" spans="2:8" ht="28.5" customHeight="1" thickBot="1">
      <c r="B37" s="201"/>
      <c r="C37" s="194" t="s">
        <v>308</v>
      </c>
      <c r="D37" s="195"/>
      <c r="E37" s="34">
        <v>0</v>
      </c>
      <c r="F37" s="194" t="s">
        <v>309</v>
      </c>
      <c r="G37" s="195"/>
      <c r="H37" s="35">
        <f>+H29+H30+H31+H32+H35+H36</f>
        <v>0</v>
      </c>
    </row>
    <row r="39" spans="2:8">
      <c r="B39" s="30"/>
    </row>
    <row r="40" spans="2:8">
      <c r="B40" s="22" t="s">
        <v>352</v>
      </c>
    </row>
    <row r="42" spans="2:8">
      <c r="B42" s="20" t="s">
        <v>353</v>
      </c>
    </row>
    <row r="43" spans="2:8">
      <c r="B43" s="52" t="s">
        <v>312</v>
      </c>
      <c r="C43" s="52" t="s">
        <v>313</v>
      </c>
      <c r="D43" s="52" t="s">
        <v>312</v>
      </c>
      <c r="E43" s="52" t="s">
        <v>313</v>
      </c>
    </row>
    <row r="44" spans="2:8">
      <c r="B44" s="51" t="s">
        <v>314</v>
      </c>
      <c r="C44" s="51"/>
      <c r="D44" s="51" t="s">
        <v>315</v>
      </c>
      <c r="E44" s="51"/>
    </row>
    <row r="45" spans="2:8">
      <c r="B45" s="51" t="s">
        <v>316</v>
      </c>
      <c r="C45" s="51"/>
      <c r="D45" s="51" t="s">
        <v>317</v>
      </c>
      <c r="E45" s="51"/>
    </row>
    <row r="46" spans="2:8">
      <c r="B46" s="51" t="s">
        <v>318</v>
      </c>
      <c r="C46" s="51"/>
      <c r="D46" s="51" t="s">
        <v>319</v>
      </c>
      <c r="E46" s="51"/>
    </row>
    <row r="47" spans="2:8">
      <c r="B47" s="51" t="s">
        <v>320</v>
      </c>
      <c r="C47" s="51"/>
      <c r="D47" s="51" t="s">
        <v>321</v>
      </c>
      <c r="E47" s="51"/>
    </row>
    <row r="48" spans="2:8">
      <c r="B48" s="51" t="s">
        <v>322</v>
      </c>
      <c r="C48" s="51"/>
      <c r="D48" s="51" t="s">
        <v>323</v>
      </c>
      <c r="E48" s="51"/>
    </row>
    <row r="49" spans="2:5">
      <c r="B49" s="51" t="s">
        <v>324</v>
      </c>
      <c r="C49" s="51"/>
      <c r="D49" s="51" t="s">
        <v>325</v>
      </c>
      <c r="E49" s="51"/>
    </row>
    <row r="51" spans="2:5">
      <c r="B51" s="87" t="s">
        <v>326</v>
      </c>
      <c r="C51" s="58"/>
      <c r="D51" s="58"/>
    </row>
    <row r="52" spans="2:5">
      <c r="B52" s="156" t="s">
        <v>327</v>
      </c>
      <c r="C52" s="196" t="s">
        <v>328</v>
      </c>
      <c r="D52" s="196"/>
    </row>
    <row r="53" spans="2:5" ht="15" customHeight="1">
      <c r="B53" s="155" t="s">
        <v>329</v>
      </c>
      <c r="C53" s="188" t="s">
        <v>330</v>
      </c>
      <c r="D53" s="188"/>
    </row>
    <row r="54" spans="2:5" ht="30" customHeight="1">
      <c r="B54" s="155" t="s">
        <v>331</v>
      </c>
      <c r="C54" s="188" t="s">
        <v>332</v>
      </c>
      <c r="D54" s="188"/>
    </row>
    <row r="55" spans="2:5" ht="15" customHeight="1">
      <c r="B55" s="155" t="s">
        <v>333</v>
      </c>
      <c r="C55" s="189" t="s">
        <v>807</v>
      </c>
      <c r="D55" s="189"/>
    </row>
    <row r="56" spans="2:5" ht="30" customHeight="1">
      <c r="B56" s="155" t="s">
        <v>334</v>
      </c>
      <c r="C56" s="188" t="s">
        <v>808</v>
      </c>
      <c r="D56" s="188"/>
    </row>
    <row r="57" spans="2:5" ht="30" customHeight="1">
      <c r="B57" s="155" t="s">
        <v>335</v>
      </c>
      <c r="C57" s="188" t="s">
        <v>336</v>
      </c>
      <c r="D57" s="188"/>
    </row>
  </sheetData>
  <mergeCells count="45">
    <mergeCell ref="C56:D56"/>
    <mergeCell ref="C57:D57"/>
    <mergeCell ref="C7:H7"/>
    <mergeCell ref="C52:D52"/>
    <mergeCell ref="C53:D53"/>
    <mergeCell ref="C54:D54"/>
    <mergeCell ref="C55:D55"/>
    <mergeCell ref="C8:H8"/>
    <mergeCell ref="C9:H9"/>
    <mergeCell ref="C10:E10"/>
    <mergeCell ref="G10:H10"/>
    <mergeCell ref="C11:E11"/>
    <mergeCell ref="G11:H11"/>
    <mergeCell ref="F33:H33"/>
    <mergeCell ref="C37:D37"/>
    <mergeCell ref="F37:G37"/>
    <mergeCell ref="B1:H1"/>
    <mergeCell ref="B3:H3"/>
    <mergeCell ref="C4:H4"/>
    <mergeCell ref="C5:H5"/>
    <mergeCell ref="C6:H6"/>
    <mergeCell ref="B12:B16"/>
    <mergeCell ref="C12:E12"/>
    <mergeCell ref="C13:E13"/>
    <mergeCell ref="C14:E14"/>
    <mergeCell ref="C15:E15"/>
    <mergeCell ref="C16:E16"/>
    <mergeCell ref="B17:B23"/>
    <mergeCell ref="C17:D17"/>
    <mergeCell ref="C18:D18"/>
    <mergeCell ref="C19:D19"/>
    <mergeCell ref="C20:D20"/>
    <mergeCell ref="C21:D21"/>
    <mergeCell ref="C22:D22"/>
    <mergeCell ref="C23:D23"/>
    <mergeCell ref="B24:B37"/>
    <mergeCell ref="C24:D24"/>
    <mergeCell ref="E24:F24"/>
    <mergeCell ref="G24:H24"/>
    <mergeCell ref="C25:D25"/>
    <mergeCell ref="E25:F25"/>
    <mergeCell ref="G25:H25"/>
    <mergeCell ref="C26:H26"/>
    <mergeCell ref="C27:E27"/>
    <mergeCell ref="F27:H27"/>
  </mergeCells>
  <dataValidations count="23">
    <dataValidation allowBlank="1" showInputMessage="1" showErrorMessage="1" prompt="¿Cuándo se hará el proyecto? Se requiere definir y programar de manera ordenada las actividades y su duración" sqref="B17:B23" xr:uid="{3C1217F7-027D-4FC2-B7DE-E3BC7121C13A}"/>
    <dataValidation allowBlank="1" showInputMessage="1" showErrorMessage="1" prompt="Rubro según el Manual de Cuentas Presupuestal " sqref="C28 F28 F34:F36" xr:uid="{1B0925D9-BC20-4BDB-A859-2FA13826D33D}"/>
    <dataValidation allowBlank="1" showInputMessage="1" showErrorMessage="1" prompt="Concepto del rubro según el Manual de Cuentas Presupuestal " sqref="D28 G28 G34" xr:uid="{9DC7B2C9-C1B0-4F94-9830-81E38B48B988}"/>
    <dataValidation allowBlank="1" showInputMessage="1" showErrorMessage="1" prompt="Asociar los rubros de ingresos y gastos que se deben incurrir para el desarrollo del proyecto en la vigencia. El total de los rubros de ingresos y gastos por fondo, deberán sumar el mismo valor" sqref="C26:H26" xr:uid="{1F231A32-ED44-4870-B1B1-5C61DFD7B169}"/>
    <dataValidation allowBlank="1" showInputMessage="1" showErrorMessage="1" prompt="Código que identifica el fondo definido. " sqref="E24:F24" xr:uid="{A25F11A3-BDFC-4931-932D-94365A3255E1}"/>
    <dataValidation allowBlank="1" showInputMessage="1" showErrorMessage="1" prompt="Definir el(los) fondo(s) por el cual se financiará el proyecto. Sólo se podrá programar los fondos que están bajo responsabilidad del ordenador de gasto que formula el proyecto." sqref="C24:D24" xr:uid="{D97877F4-F911-4938-82CF-7386BA9B4115}"/>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2" xr:uid="{5B91801E-0712-4CB1-81BB-5D88238F0B59}"/>
    <dataValidation allowBlank="1" showInputMessage="1" showErrorMessage="1" prompt="Por defecto señalar el tipo de: Mejoramiento de Gestión" sqref="C11" xr:uid="{A90C3F33-D46E-4DA3-A500-0614611897F7}"/>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7:D17" xr:uid="{21F67A66-40F5-4E99-AFF6-0D7D72FFF96C}"/>
    <dataValidation allowBlank="1" showInputMessage="1" showErrorMessage="1" prompt="Determinar el miembro del equipo de la UAA que será responsable de asegurar el cumplimiento de la actividad asignada." sqref="H17" xr:uid="{E577127F-9E72-4742-A73A-ACE9AA0F14AC}"/>
    <dataValidation allowBlank="1" showInputMessage="1" showErrorMessage="1" prompt="Estimar la duración de las actividades estableciendo aproximadamente los periodos de tiempo requeridos para finalizar cada una." sqref="F17:G17" xr:uid="{E1420EEC-B126-4271-9773-6CFCAAD1C3AB}"/>
    <dataValidation allowBlank="1" showInputMessage="1" showErrorMessage="1" prompt="Asignar a cada actividad un valor o peso por medio de un porcentaje (%) de manera que el total sume 100%. Este porcentaje ayuda a evaluar el avance del proyecto en cualquier momento del año." sqref="E17" xr:uid="{E421C8D7-7AF6-4B6A-9021-CF14EF719D4C}"/>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13E5600A-C136-4A39-85F0-262E8413BB5E}"/>
    <dataValidation allowBlank="1" showInputMessage="1" showErrorMessage="1" prompt="Establecer el punto de referencia o línea base para comparar el avance con la meta en un momento dado del año." sqref="G12" xr:uid="{3AFC595E-58F5-4622-B4E6-F3C555B9F7EE}"/>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6" xr:uid="{FAD0CDDE-D354-492C-8957-F98DA92792A7}"/>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0729B9D0-B621-45B3-9C9F-8B581A9D6D83}"/>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6684AE7A-5D64-4570-8B9E-7143FAC0416E}"/>
    <dataValidation allowBlank="1" showInputMessage="1" showErrorMessage="1" prompt="Unidad(es) responsable(s) de la dirección del proyecto con capacidad gerencial de plantear y ejecutar proyectos._x000a_" sqref="C10" xr:uid="{00D8CA54-025A-47AB-901B-5F884F9F1409}"/>
    <dataValidation allowBlank="1" showInputMessage="1" showErrorMessage="1" prompt="Los proyectos en el mismo subprograma deben sumar 100% " sqref="G11" xr:uid="{A09F20CE-D856-4B24-BB03-AAB9C6E86E47}"/>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CE09D15E-049F-4B71-B533-BA71D8DF13BB}"/>
    <dataValidation allowBlank="1" showInputMessage="1" showErrorMessage="1" prompt="Enunciado que proporciona una idea clara y concisa de qué se trata el proyecto." sqref="B4:H4" xr:uid="{4DB6B84D-D45E-4FBE-807A-4779B8755A1D}"/>
    <dataValidation allowBlank="1" showInputMessage="1" showErrorMessage="1" prompt="¿Cuánto se prevé costará el proyecto? Valor de los recursos monetarios necesarios para completar las actividades y ejecutar el proyecto." sqref="B24:B37" xr:uid="{579F8C0B-6D78-4991-8353-992DF4AE776D}"/>
    <dataValidation allowBlank="1" showInputMessage="1" showErrorMessage="1" prompt="Proporciona contexto y amplía la información contenida en el nombre del proyecto." sqref="C8:H8" xr:uid="{351FBD83-FBD6-412D-839A-667B42B13DCC}"/>
  </dataValidations>
  <pageMargins left="0.7" right="0.7" top="0.75" bottom="0.75" header="0.3" footer="0.3"/>
  <pageSetup scale="73" fitToHeight="0"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A46E9E04-92CE-4A2D-B5E1-9F194E9B0190}">
          <x14:formula1>
            <xm:f>ESTRUCTURA!$G$4:$G$7</xm:f>
          </x14:formula1>
          <xm:sqref>F13:F16</xm:sqref>
        </x14:dataValidation>
        <x14:dataValidation type="list" allowBlank="1" showInputMessage="1" showErrorMessage="1" prompt="¿Para qué hacemos el proyecto? corresponde a la alineación con los objetivos estratégicos definidos en el Plan de Desarrollo Institucional 2019-2030. " xr:uid="{47B05CBB-140D-48E2-AF21-FFF66B0A04D9}">
          <x14:formula1>
            <xm:f>Hoja2!$A$3:$F$3</xm:f>
          </x14:formula1>
          <xm:sqref>C5:H5</xm:sqref>
        </x14:dataValidation>
        <x14:dataValidation type="list" allowBlank="1" showInputMessage="1" showErrorMessage="1" prompt="¿Para qué hacemos el proyecto? corresponde a la alineación con los objetivos estratégicos definidos en el Plan de Desarrollo Institucional 2019-2030. " xr:uid="{65C65768-8756-44F6-8589-4F3EC679A008}">
          <x14:formula1>
            <xm:f>INDIRECT(HLOOKUP($C$5,Hoja2!$A$3:$F$4,2,FALSE))</xm:f>
          </x14:formula1>
          <xm:sqref>C6:H6</xm:sqref>
        </x14:dataValidation>
        <x14:dataValidation type="list" allowBlank="1" showInputMessage="1" showErrorMessage="1" xr:uid="{2FED5EC5-F75F-44BB-917D-56CDB0C10163}">
          <x14:formula1>
            <xm:f>'CTAS (2)'!$A$2:$A$99</xm:f>
          </x14:formula1>
          <xm:sqref>D29:D36</xm:sqref>
        </x14:dataValidation>
        <x14:dataValidation type="list" allowBlank="1" showInputMessage="1" showErrorMessage="1" xr:uid="{93952FDF-E809-46A0-AC5F-071C77CA2799}">
          <x14:formula1>
            <xm:f>'CTAS (2)'!$D$2:$D$178</xm:f>
          </x14:formula1>
          <xm:sqref>G29:G32</xm:sqref>
        </x14:dataValidation>
        <x14:dataValidation type="list" allowBlank="1" showInputMessage="1" showErrorMessage="1" xr:uid="{17A8D148-6219-4607-8297-286FCD04A41A}">
          <x14:formula1>
            <xm:f>'CTAS (2)'!$I$2:$I$50</xm:f>
          </x14:formula1>
          <xm:sqref>G35:G36</xm:sqref>
        </x14:dataValidation>
        <x14:dataValidation type="list" showInputMessage="1" showErrorMessage="1" prompt="¿Para qué hacemos el proyecto? corresponde a la alineación con los objetivos estratégicos definidos en el Plan de Desarrollo Institucional 2019-2030. " xr:uid="{7DF7F4CF-7E16-4429-9312-01798BBFA117}">
          <x14:formula1>
            <xm:f>INDIRECT(HLOOKUP($C$6,Hoja2!$H$3:$W$4,2,FALSE))</xm:f>
          </x14:formula1>
          <xm:sqref>C7:H7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D23F9-AC6A-4319-B335-CD6DFF3FFC17}">
  <sheetPr>
    <tabColor theme="2" tint="-0.249977111117893"/>
    <pageSetUpPr fitToPage="1"/>
  </sheetPr>
  <dimension ref="B1:H58"/>
  <sheetViews>
    <sheetView showGridLines="0" zoomScaleNormal="100" workbookViewId="0">
      <selection activeCell="J7" sqref="J7"/>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33" t="s">
        <v>762</v>
      </c>
      <c r="C1" s="233"/>
      <c r="D1" s="233"/>
      <c r="E1" s="233"/>
      <c r="F1" s="233"/>
      <c r="G1" s="233"/>
      <c r="H1" s="233"/>
    </row>
    <row r="2" spans="2:8" ht="11.25" hidden="1" customHeight="1" thickBot="1">
      <c r="B2" s="71"/>
      <c r="C2" s="71"/>
      <c r="D2" s="71"/>
      <c r="E2" s="71"/>
      <c r="F2" s="71"/>
      <c r="G2" s="71"/>
      <c r="H2" s="71"/>
    </row>
    <row r="3" spans="2:8" ht="26.25" customHeight="1">
      <c r="B3" s="234" t="s">
        <v>751</v>
      </c>
      <c r="C3" s="235"/>
      <c r="D3" s="235"/>
      <c r="E3" s="235"/>
      <c r="F3" s="235"/>
      <c r="G3" s="235"/>
      <c r="H3" s="236"/>
    </row>
    <row r="4" spans="2:8" ht="30" customHeight="1">
      <c r="B4" s="78" t="s">
        <v>277</v>
      </c>
      <c r="C4" s="164" t="s">
        <v>763</v>
      </c>
      <c r="D4" s="165"/>
      <c r="E4" s="165"/>
      <c r="F4" s="165"/>
      <c r="G4" s="165"/>
      <c r="H4" s="166"/>
    </row>
    <row r="5" spans="2:8" ht="23.25" customHeight="1">
      <c r="B5" s="78" t="s">
        <v>278</v>
      </c>
      <c r="C5" s="197"/>
      <c r="D5" s="224"/>
      <c r="E5" s="224"/>
      <c r="F5" s="224"/>
      <c r="G5" s="224"/>
      <c r="H5" s="225"/>
    </row>
    <row r="6" spans="2:8" ht="23.25" customHeight="1">
      <c r="B6" s="78" t="s">
        <v>10</v>
      </c>
      <c r="C6" s="197"/>
      <c r="D6" s="224"/>
      <c r="E6" s="224"/>
      <c r="F6" s="224"/>
      <c r="G6" s="224"/>
      <c r="H6" s="225"/>
    </row>
    <row r="7" spans="2:8" ht="28.5" customHeight="1">
      <c r="B7" s="78" t="s">
        <v>12</v>
      </c>
      <c r="C7" s="197"/>
      <c r="D7" s="224"/>
      <c r="E7" s="224"/>
      <c r="F7" s="224"/>
      <c r="G7" s="224"/>
      <c r="H7" s="225"/>
    </row>
    <row r="8" spans="2:8" ht="138" customHeight="1">
      <c r="B8" s="78" t="s">
        <v>340</v>
      </c>
      <c r="C8" s="197"/>
      <c r="D8" s="224"/>
      <c r="E8" s="224"/>
      <c r="F8" s="224"/>
      <c r="G8" s="224"/>
      <c r="H8" s="225"/>
    </row>
    <row r="9" spans="2:8" ht="35.25" customHeight="1">
      <c r="B9" s="76" t="s">
        <v>280</v>
      </c>
      <c r="C9" s="164" t="s">
        <v>764</v>
      </c>
      <c r="D9" s="165"/>
      <c r="E9" s="165"/>
      <c r="F9" s="165"/>
      <c r="G9" s="165"/>
      <c r="H9" s="166"/>
    </row>
    <row r="10" spans="2:8" ht="40.5" customHeight="1">
      <c r="B10" s="76" t="s">
        <v>281</v>
      </c>
      <c r="C10" s="197"/>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164" t="s">
        <v>765</v>
      </c>
      <c r="D13" s="165"/>
      <c r="E13" s="165"/>
      <c r="F13" s="60" t="s">
        <v>16</v>
      </c>
      <c r="G13" s="61">
        <v>0</v>
      </c>
      <c r="H13" s="38"/>
    </row>
    <row r="14" spans="2:8" ht="24" customHeight="1">
      <c r="B14" s="214"/>
      <c r="C14" s="164" t="s">
        <v>766</v>
      </c>
      <c r="D14" s="165"/>
      <c r="E14" s="165"/>
      <c r="F14" s="60" t="s">
        <v>16</v>
      </c>
      <c r="G14" s="61">
        <v>0</v>
      </c>
      <c r="H14" s="38"/>
    </row>
    <row r="15" spans="2:8" ht="25.5" customHeight="1">
      <c r="B15" s="214"/>
      <c r="C15" s="164" t="s">
        <v>767</v>
      </c>
      <c r="D15" s="165"/>
      <c r="E15" s="165"/>
      <c r="F15" s="60" t="s">
        <v>16</v>
      </c>
      <c r="G15" s="61">
        <v>0</v>
      </c>
      <c r="H15" s="61">
        <v>1</v>
      </c>
    </row>
    <row r="16" spans="2:8" ht="23.25" customHeight="1" thickBot="1">
      <c r="B16" s="217"/>
      <c r="C16" s="221"/>
      <c r="D16" s="222"/>
      <c r="E16" s="223"/>
      <c r="F16" s="45"/>
      <c r="G16" s="46"/>
      <c r="H16" s="47"/>
    </row>
    <row r="17" spans="2:8" ht="46.5" customHeight="1">
      <c r="B17" s="213" t="s">
        <v>292</v>
      </c>
      <c r="C17" s="202" t="s">
        <v>293</v>
      </c>
      <c r="D17" s="203"/>
      <c r="E17" s="79" t="s">
        <v>294</v>
      </c>
      <c r="F17" s="79" t="s">
        <v>295</v>
      </c>
      <c r="G17" s="79" t="s">
        <v>296</v>
      </c>
      <c r="H17" s="80" t="s">
        <v>297</v>
      </c>
    </row>
    <row r="18" spans="2:8" ht="37.5" customHeight="1">
      <c r="B18" s="214"/>
      <c r="C18" s="215" t="s">
        <v>768</v>
      </c>
      <c r="D18" s="216"/>
      <c r="E18" s="53"/>
      <c r="F18" s="23"/>
      <c r="G18" s="24"/>
      <c r="H18" s="32"/>
    </row>
    <row r="19" spans="2:8" ht="30" customHeight="1">
      <c r="B19" s="214"/>
      <c r="C19" s="215" t="s">
        <v>769</v>
      </c>
      <c r="D19" s="216"/>
      <c r="E19" s="53"/>
      <c r="F19" s="25"/>
      <c r="G19" s="24"/>
      <c r="H19" s="33"/>
    </row>
    <row r="20" spans="2:8" ht="57.75" customHeight="1">
      <c r="B20" s="214"/>
      <c r="C20" s="215" t="s">
        <v>770</v>
      </c>
      <c r="D20" s="216"/>
      <c r="E20" s="53"/>
      <c r="F20" s="25"/>
      <c r="G20" s="24"/>
      <c r="H20" s="33"/>
    </row>
    <row r="21" spans="2:8" ht="30" customHeight="1">
      <c r="B21" s="214"/>
      <c r="C21" s="215" t="s">
        <v>771</v>
      </c>
      <c r="D21" s="216"/>
      <c r="E21" s="53"/>
      <c r="F21" s="25"/>
      <c r="G21" s="24"/>
      <c r="H21" s="33"/>
    </row>
    <row r="22" spans="2:8" ht="30" customHeight="1">
      <c r="B22" s="214"/>
      <c r="C22" s="215" t="s">
        <v>772</v>
      </c>
      <c r="D22" s="216"/>
      <c r="E22" s="53"/>
      <c r="F22" s="25"/>
      <c r="G22" s="24"/>
      <c r="H22" s="33"/>
    </row>
    <row r="23" spans="2:8" ht="30" customHeight="1">
      <c r="B23" s="214"/>
      <c r="C23" s="215" t="s">
        <v>773</v>
      </c>
      <c r="D23" s="216"/>
      <c r="E23" s="53"/>
      <c r="F23" s="25"/>
      <c r="G23" s="24"/>
      <c r="H23" s="33"/>
    </row>
    <row r="24" spans="2:8" ht="58.5" customHeight="1" thickBot="1">
      <c r="B24" s="214"/>
      <c r="C24" s="215" t="s">
        <v>774</v>
      </c>
      <c r="D24" s="216"/>
      <c r="E24" s="53"/>
      <c r="F24" s="25"/>
      <c r="G24" s="24"/>
      <c r="H24" s="33"/>
    </row>
    <row r="25" spans="2:8" ht="32.25" customHeight="1">
      <c r="B25" s="199" t="s">
        <v>298</v>
      </c>
      <c r="C25" s="202" t="s">
        <v>299</v>
      </c>
      <c r="D25" s="203"/>
      <c r="E25" s="202" t="s">
        <v>300</v>
      </c>
      <c r="F25" s="203"/>
      <c r="G25" s="202" t="s">
        <v>301</v>
      </c>
      <c r="H25" s="203"/>
    </row>
    <row r="26" spans="2:8" ht="28.5" customHeight="1">
      <c r="B26" s="200"/>
      <c r="C26" s="204"/>
      <c r="D26" s="205"/>
      <c r="E26" s="206"/>
      <c r="F26" s="207"/>
      <c r="G26" s="206"/>
      <c r="H26" s="208"/>
    </row>
    <row r="27" spans="2:8" ht="27.75" customHeight="1">
      <c r="B27" s="200"/>
      <c r="C27" s="209" t="s">
        <v>302</v>
      </c>
      <c r="D27" s="210"/>
      <c r="E27" s="210"/>
      <c r="F27" s="210"/>
      <c r="G27" s="210"/>
      <c r="H27" s="211"/>
    </row>
    <row r="28" spans="2:8" ht="21" customHeight="1">
      <c r="B28" s="200"/>
      <c r="C28" s="190" t="s">
        <v>303</v>
      </c>
      <c r="D28" s="191"/>
      <c r="E28" s="212"/>
      <c r="F28" s="190" t="s">
        <v>304</v>
      </c>
      <c r="G28" s="191"/>
      <c r="H28" s="192"/>
    </row>
    <row r="29" spans="2:8" s="30" customFormat="1" ht="30">
      <c r="B29" s="200"/>
      <c r="C29" s="81" t="s">
        <v>305</v>
      </c>
      <c r="D29" s="82" t="s">
        <v>306</v>
      </c>
      <c r="E29" s="83" t="s">
        <v>301</v>
      </c>
      <c r="F29" s="81" t="s">
        <v>305</v>
      </c>
      <c r="G29" s="82" t="s">
        <v>306</v>
      </c>
      <c r="H29" s="84" t="s">
        <v>301</v>
      </c>
    </row>
    <row r="30" spans="2:8" s="29" customFormat="1" ht="33" customHeight="1">
      <c r="B30" s="200"/>
      <c r="C30" s="31" t="e">
        <f>+VLOOKUP(D30,'CTAS (2)'!A:B,2,0)</f>
        <v>#N/A</v>
      </c>
      <c r="D30" s="21"/>
      <c r="E30" s="39"/>
      <c r="F30" s="21" t="e">
        <f>+VLOOKUP(G30,'CTAS (2)'!D:E,2,0)</f>
        <v>#N/A</v>
      </c>
      <c r="G30" s="21"/>
      <c r="H30" s="40"/>
    </row>
    <row r="31" spans="2:8" s="29" customFormat="1" ht="33" customHeight="1">
      <c r="B31" s="200"/>
      <c r="C31" s="31" t="e">
        <f>+VLOOKUP(D31,'CTAS (2)'!A:B,2,0)</f>
        <v>#N/A</v>
      </c>
      <c r="D31" s="21"/>
      <c r="E31" s="39"/>
      <c r="F31" s="21" t="e">
        <f>+VLOOKUP(G31,'CTAS (2)'!D:E,2,0)</f>
        <v>#N/A</v>
      </c>
      <c r="G31" s="21"/>
      <c r="H31" s="40"/>
    </row>
    <row r="32" spans="2:8" s="29" customFormat="1" ht="33" customHeight="1">
      <c r="B32" s="200"/>
      <c r="C32" s="31" t="e">
        <f>+VLOOKUP(D32,'CTAS (2)'!A:B,2,0)</f>
        <v>#N/A</v>
      </c>
      <c r="D32" s="21"/>
      <c r="E32" s="39"/>
      <c r="F32" s="21" t="e">
        <f>+VLOOKUP(G32,'CTAS (2)'!D:E,2,0)</f>
        <v>#N/A</v>
      </c>
      <c r="G32" s="21"/>
      <c r="H32" s="40"/>
    </row>
    <row r="33" spans="2:8" s="29" customFormat="1" ht="33" customHeight="1">
      <c r="B33" s="200"/>
      <c r="C33" s="31" t="e">
        <f>+VLOOKUP(D33,'CTAS (2)'!A:B,2,0)</f>
        <v>#N/A</v>
      </c>
      <c r="D33" s="21"/>
      <c r="E33" s="39"/>
      <c r="F33" s="21" t="e">
        <f>+VLOOKUP(G33,'CTAS (2)'!D:E,2,0)</f>
        <v>#N/A</v>
      </c>
      <c r="G33" s="21"/>
      <c r="H33" s="40"/>
    </row>
    <row r="34" spans="2:8" s="29" customFormat="1" ht="33" customHeight="1">
      <c r="B34" s="200"/>
      <c r="C34" s="31" t="e">
        <f>+VLOOKUP(D34,'CTAS (2)'!A:B,2,0)</f>
        <v>#N/A</v>
      </c>
      <c r="D34" s="85"/>
      <c r="E34" s="86"/>
      <c r="F34" s="193" t="s">
        <v>307</v>
      </c>
      <c r="G34" s="191"/>
      <c r="H34" s="192"/>
    </row>
    <row r="35" spans="2:8" s="29" customFormat="1" ht="33" customHeight="1">
      <c r="B35" s="200"/>
      <c r="C35" s="31" t="e">
        <f>+VLOOKUP(D35,'CTAS (2)'!A:B,2,0)</f>
        <v>#N/A</v>
      </c>
      <c r="D35" s="85"/>
      <c r="E35" s="86"/>
      <c r="F35" s="81" t="s">
        <v>305</v>
      </c>
      <c r="G35" s="82" t="s">
        <v>306</v>
      </c>
      <c r="H35" s="84" t="s">
        <v>301</v>
      </c>
    </row>
    <row r="36" spans="2:8" s="29" customFormat="1" ht="33" customHeight="1">
      <c r="B36" s="200"/>
      <c r="C36" s="31" t="e">
        <f>+VLOOKUP(D36,'CTAS (2)'!A:B,2,0)</f>
        <v>#N/A</v>
      </c>
      <c r="D36" s="85"/>
      <c r="E36" s="86"/>
      <c r="F36" s="21" t="e">
        <f>+VLOOKUP(G36,'CTAS (2)'!I:J,2,0)</f>
        <v>#N/A</v>
      </c>
      <c r="G36" s="21"/>
      <c r="H36" s="40"/>
    </row>
    <row r="37" spans="2:8" s="29" customFormat="1" ht="33" customHeight="1">
      <c r="B37" s="200"/>
      <c r="C37" s="31" t="e">
        <f>+VLOOKUP(D37,'CTAS (2)'!A:B,2,0)</f>
        <v>#N/A</v>
      </c>
      <c r="D37" s="85"/>
      <c r="E37" s="86"/>
      <c r="F37" s="21" t="e">
        <f>+VLOOKUP(G37,'CTAS (2)'!I:J,2,0)</f>
        <v>#N/A</v>
      </c>
      <c r="G37" s="21"/>
      <c r="H37" s="40"/>
    </row>
    <row r="38" spans="2:8" ht="28.5" customHeight="1" thickBot="1">
      <c r="B38" s="201"/>
      <c r="C38" s="194" t="s">
        <v>308</v>
      </c>
      <c r="D38" s="195"/>
      <c r="E38" s="34">
        <v>0</v>
      </c>
      <c r="F38" s="194" t="s">
        <v>309</v>
      </c>
      <c r="G38" s="195"/>
      <c r="H38" s="35">
        <f>+H30+H31+H32+H33+H36+H37</f>
        <v>0</v>
      </c>
    </row>
    <row r="40" spans="2:8">
      <c r="B40" s="30"/>
    </row>
    <row r="41" spans="2:8">
      <c r="B41" s="22" t="s">
        <v>352</v>
      </c>
    </row>
    <row r="43" spans="2:8">
      <c r="B43" s="20" t="s">
        <v>353</v>
      </c>
    </row>
    <row r="44" spans="2:8">
      <c r="B44" s="52" t="s">
        <v>312</v>
      </c>
      <c r="C44" s="52" t="s">
        <v>313</v>
      </c>
      <c r="D44" s="52" t="s">
        <v>312</v>
      </c>
      <c r="E44" s="52" t="s">
        <v>313</v>
      </c>
    </row>
    <row r="45" spans="2:8">
      <c r="B45" s="51" t="s">
        <v>314</v>
      </c>
      <c r="C45" s="51"/>
      <c r="D45" s="51" t="s">
        <v>315</v>
      </c>
      <c r="E45" s="51"/>
    </row>
    <row r="46" spans="2:8">
      <c r="B46" s="51" t="s">
        <v>316</v>
      </c>
      <c r="C46" s="51"/>
      <c r="D46" s="51" t="s">
        <v>317</v>
      </c>
      <c r="E46" s="51"/>
    </row>
    <row r="47" spans="2:8">
      <c r="B47" s="51" t="s">
        <v>318</v>
      </c>
      <c r="C47" s="51"/>
      <c r="D47" s="51" t="s">
        <v>319</v>
      </c>
      <c r="E47" s="51"/>
    </row>
    <row r="48" spans="2:8">
      <c r="B48" s="51" t="s">
        <v>320</v>
      </c>
      <c r="C48" s="51"/>
      <c r="D48" s="51" t="s">
        <v>321</v>
      </c>
      <c r="E48" s="51"/>
    </row>
    <row r="49" spans="2:5">
      <c r="B49" s="51" t="s">
        <v>322</v>
      </c>
      <c r="C49" s="51"/>
      <c r="D49" s="51" t="s">
        <v>323</v>
      </c>
      <c r="E49" s="51"/>
    </row>
    <row r="50" spans="2:5">
      <c r="B50" s="51" t="s">
        <v>324</v>
      </c>
      <c r="C50" s="51"/>
      <c r="D50" s="51" t="s">
        <v>325</v>
      </c>
      <c r="E50" s="51"/>
    </row>
    <row r="52" spans="2:5">
      <c r="B52" s="87" t="s">
        <v>326</v>
      </c>
      <c r="C52" s="58"/>
      <c r="D52" s="58"/>
    </row>
    <row r="53" spans="2:5">
      <c r="B53" s="156" t="s">
        <v>327</v>
      </c>
      <c r="C53" s="196" t="s">
        <v>328</v>
      </c>
      <c r="D53" s="196"/>
    </row>
    <row r="54" spans="2:5" ht="15" customHeight="1">
      <c r="B54" s="155" t="s">
        <v>329</v>
      </c>
      <c r="C54" s="188" t="s">
        <v>330</v>
      </c>
      <c r="D54" s="188"/>
    </row>
    <row r="55" spans="2:5" ht="30" customHeight="1">
      <c r="B55" s="155" t="s">
        <v>331</v>
      </c>
      <c r="C55" s="188" t="s">
        <v>332</v>
      </c>
      <c r="D55" s="188"/>
    </row>
    <row r="56" spans="2:5" ht="15" customHeight="1">
      <c r="B56" s="155" t="s">
        <v>333</v>
      </c>
      <c r="C56" s="189" t="s">
        <v>807</v>
      </c>
      <c r="D56" s="189"/>
    </row>
    <row r="57" spans="2:5" ht="30" customHeight="1">
      <c r="B57" s="155" t="s">
        <v>334</v>
      </c>
      <c r="C57" s="188" t="s">
        <v>808</v>
      </c>
      <c r="D57" s="188"/>
    </row>
    <row r="58" spans="2:5" ht="30" customHeight="1">
      <c r="B58" s="155" t="s">
        <v>335</v>
      </c>
      <c r="C58" s="188" t="s">
        <v>336</v>
      </c>
      <c r="D58" s="188"/>
    </row>
  </sheetData>
  <mergeCells count="46">
    <mergeCell ref="C57:D57"/>
    <mergeCell ref="C58:D58"/>
    <mergeCell ref="C7:H7"/>
    <mergeCell ref="C53:D53"/>
    <mergeCell ref="C54:D54"/>
    <mergeCell ref="C55:D55"/>
    <mergeCell ref="C56:D56"/>
    <mergeCell ref="C8:H8"/>
    <mergeCell ref="C9:H9"/>
    <mergeCell ref="C10:E10"/>
    <mergeCell ref="G10:H10"/>
    <mergeCell ref="C11:E11"/>
    <mergeCell ref="G11:H11"/>
    <mergeCell ref="B1:H1"/>
    <mergeCell ref="B3:H3"/>
    <mergeCell ref="C4:H4"/>
    <mergeCell ref="C5:H5"/>
    <mergeCell ref="C6:H6"/>
    <mergeCell ref="B12:B16"/>
    <mergeCell ref="C12:E12"/>
    <mergeCell ref="C13:E13"/>
    <mergeCell ref="C14:E14"/>
    <mergeCell ref="C15:E15"/>
    <mergeCell ref="C16:E16"/>
    <mergeCell ref="B17:B24"/>
    <mergeCell ref="C17:D17"/>
    <mergeCell ref="C18:D18"/>
    <mergeCell ref="C19:D19"/>
    <mergeCell ref="C22:D22"/>
    <mergeCell ref="C23:D23"/>
    <mergeCell ref="C24:D24"/>
    <mergeCell ref="C20:D20"/>
    <mergeCell ref="C21:D21"/>
    <mergeCell ref="B25:B38"/>
    <mergeCell ref="C25:D25"/>
    <mergeCell ref="E25:F25"/>
    <mergeCell ref="G25:H25"/>
    <mergeCell ref="C26:D26"/>
    <mergeCell ref="E26:F26"/>
    <mergeCell ref="G26:H26"/>
    <mergeCell ref="C27:H27"/>
    <mergeCell ref="C28:E28"/>
    <mergeCell ref="F28:H28"/>
    <mergeCell ref="F34:H34"/>
    <mergeCell ref="C38:D38"/>
    <mergeCell ref="F38:G38"/>
  </mergeCells>
  <dataValidations count="23">
    <dataValidation allowBlank="1" showInputMessage="1" showErrorMessage="1" prompt="Proporciona contexto y amplía la información contenida en el nombre del proyecto." sqref="C8:H8" xr:uid="{DED455F4-1F37-4D78-B8FC-EA3E1194537B}"/>
    <dataValidation allowBlank="1" showInputMessage="1" showErrorMessage="1" prompt="¿Cuánto se prevé costará el proyecto? Valor de los recursos monetarios necesarios para completar las actividades y ejecutar el proyecto." sqref="B25:B38" xr:uid="{CFC56D06-3763-4E92-B468-46ED13FD71BF}"/>
    <dataValidation allowBlank="1" showInputMessage="1" showErrorMessage="1" prompt="Enunciado que proporciona una idea clara y concisa de qué se trata el proyecto." sqref="B4:H4" xr:uid="{8FF9D1DD-13B2-47FB-AC77-59A821E593CB}"/>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5730FCF0-4C69-4454-8FD7-47953E353647}"/>
    <dataValidation allowBlank="1" showInputMessage="1" showErrorMessage="1" prompt="Los proyectos en el mismo subprograma deben sumar 100% " sqref="G11" xr:uid="{2B0E5F95-452F-43C1-8086-89CCEEADEF05}"/>
    <dataValidation allowBlank="1" showInputMessage="1" showErrorMessage="1" prompt="Unidad(es) responsable(s) de la dirección del proyecto con capacidad gerencial de plantear y ejecutar proyectos._x000a_" sqref="C10" xr:uid="{E1E4FAEF-D64A-4599-8003-53A9B7398C8A}"/>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BFAC52C1-E61C-4D94-B6C3-4A606ACBAFAE}"/>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A5C764E4-06C7-49DF-9DFF-340CBD3030D1}"/>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6" xr:uid="{63E0CE9E-44AC-4255-AD51-E4E2A569551E}"/>
    <dataValidation allowBlank="1" showInputMessage="1" showErrorMessage="1" prompt="Establecer el punto de referencia o línea base para comparar el avance con la meta en un momento dado del año." sqref="G12" xr:uid="{93410648-EF6E-43E3-BBA3-1A36BE2C76D3}"/>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CED671B2-AE09-41E3-A72C-5EFB9DE6D283}"/>
    <dataValidation allowBlank="1" showInputMessage="1" showErrorMessage="1" prompt="Asignar a cada actividad un valor o peso por medio de un porcentaje (%) de manera que el total sume 100%. Este porcentaje ayuda a evaluar el avance del proyecto en cualquier momento del año." sqref="E17" xr:uid="{C440B701-639E-4F14-AF48-5DC96202E9FD}"/>
    <dataValidation allowBlank="1" showInputMessage="1" showErrorMessage="1" prompt="Estimar la duración de las actividades estableciendo aproximadamente los periodos de tiempo requeridos para finalizar cada una." sqref="F17:G17" xr:uid="{CB5F034B-399C-4444-B82A-8714C35E30F8}"/>
    <dataValidation allowBlank="1" showInputMessage="1" showErrorMessage="1" prompt="Determinar el miembro del equipo de la UAA que será responsable de asegurar el cumplimiento de la actividad asignada." sqref="H17" xr:uid="{794F6876-1DA1-4816-B219-769DC2E661DD}"/>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7:D17" xr:uid="{BED4ECB3-BE85-43A8-AB83-79785F26B5FF}"/>
    <dataValidation allowBlank="1" showInputMessage="1" showErrorMessage="1" prompt="Por defecto señalar el tipo de: Mejoramiento de Gestión" sqref="C11" xr:uid="{416422D1-E2FE-450E-A9C6-34B0D5F75DFA}"/>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2" xr:uid="{3AA410D2-770E-4E92-AD65-DCC05CCE4BC5}"/>
    <dataValidation allowBlank="1" showInputMessage="1" showErrorMessage="1" prompt="Definir el(los) fondo(s) por el cual se financiará el proyecto. Sólo se podrá programar los fondos que están bajo responsabilidad del ordenador de gasto que formula el proyecto." sqref="C25:D25" xr:uid="{866FFFE6-A105-4057-8141-67D1EC634F3A}"/>
    <dataValidation allowBlank="1" showInputMessage="1" showErrorMessage="1" prompt="Código que identifica el fondo definido. " sqref="E25:F25" xr:uid="{36D69C9F-A271-4291-BE12-20CBEC5AFCC8}"/>
    <dataValidation allowBlank="1" showInputMessage="1" showErrorMessage="1" prompt="Asociar los rubros de ingresos y gastos que se deben incurrir para el desarrollo del proyecto en la vigencia. El total de los rubros de ingresos y gastos por fondo, deberán sumar el mismo valor" sqref="C27:H27" xr:uid="{519FB63B-3322-4D2B-AD6B-9DAD2AE01F19}"/>
    <dataValidation allowBlank="1" showInputMessage="1" showErrorMessage="1" prompt="Concepto del rubro según el Manual de Cuentas Presupuestal " sqref="D29 G29 G35" xr:uid="{3B39E847-B7D2-49BF-A44F-8DE751D28906}"/>
    <dataValidation allowBlank="1" showInputMessage="1" showErrorMessage="1" prompt="Rubro según el Manual de Cuentas Presupuestal " sqref="C29 F29 F35:F37" xr:uid="{2E7D4E68-1B9C-4A27-A474-19AB56801F32}"/>
    <dataValidation allowBlank="1" showInputMessage="1" showErrorMessage="1" prompt="¿Cuándo se hará el proyecto? Se requiere definir y programar de manera ordenada las actividades y su duración" sqref="B17:B24" xr:uid="{40E10001-489B-425F-A4DF-01517D81C4D6}"/>
  </dataValidations>
  <pageMargins left="0.7" right="0.7" top="0.75" bottom="0.75" header="0.3" footer="0.3"/>
  <pageSetup scale="73" fitToHeight="0"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3816E1FF-D791-42F0-807D-5AE0C0792181}">
          <x14:formula1>
            <xm:f>'CTAS (2)'!$I$2:$I$50</xm:f>
          </x14:formula1>
          <xm:sqref>G36:G37</xm:sqref>
        </x14:dataValidation>
        <x14:dataValidation type="list" allowBlank="1" showInputMessage="1" showErrorMessage="1" xr:uid="{A1905432-CC35-483E-9EF6-989BCF4405B9}">
          <x14:formula1>
            <xm:f>'CTAS (2)'!$D$2:$D$178</xm:f>
          </x14:formula1>
          <xm:sqref>G30:G33</xm:sqref>
        </x14:dataValidation>
        <x14:dataValidation type="list" allowBlank="1" showInputMessage="1" showErrorMessage="1" xr:uid="{BD1DE393-8E72-4274-82DC-3C3C9378C534}">
          <x14:formula1>
            <xm:f>'CTAS (2)'!$A$2:$A$99</xm:f>
          </x14:formula1>
          <xm:sqref>D30:D37</xm:sqref>
        </x14:dataValidation>
        <x14:dataValidation type="list" allowBlank="1" showInputMessage="1" showErrorMessage="1" prompt="¿Para qué hacemos el proyecto? corresponde a la alineación con los objetivos estratégicos definidos en el Plan de Desarrollo Institucional 2019-2030. " xr:uid="{0910431B-81A6-45C3-A105-94117DAAB11D}">
          <x14:formula1>
            <xm:f>INDIRECT(HLOOKUP($C$5,Hoja2!$A$3:$F$4,2,FALSE))</xm:f>
          </x14:formula1>
          <xm:sqref>C6:H6</xm:sqref>
        </x14:dataValidation>
        <x14:dataValidation type="list" allowBlank="1" showInputMessage="1" showErrorMessage="1" prompt="¿Para qué hacemos el proyecto? corresponde a la alineación con los objetivos estratégicos definidos en el Plan de Desarrollo Institucional 2019-2030. " xr:uid="{323D34F0-D7ED-4F9C-9FE9-B144DF6DED14}">
          <x14:formula1>
            <xm:f>Hoja2!$A$3:$F$3</xm:f>
          </x14:formula1>
          <xm:sqref>C5:H5</xm:sqref>
        </x14:dataValidation>
        <x14:dataValidation type="list" allowBlank="1" showInputMessage="1" showErrorMessage="1" xr:uid="{A077C893-7847-47CF-80A8-91096D0899DE}">
          <x14:formula1>
            <xm:f>ESTRUCTURA!$G$4:$G$7</xm:f>
          </x14:formula1>
          <xm:sqref>F13:F16</xm:sqref>
        </x14:dataValidation>
        <x14:dataValidation type="list" errorStyle="information" allowBlank="1" showInputMessage="1" showErrorMessage="1" error="Favor elegir de la lista desplegable, excepto para el programa de Extensión para la vinculación con la sociedad, el estado y las empresas, para este caso favor incluir el subprograma en una casilla lateral." prompt="¿Para qué hacemos el proyecto? corresponde a la alineación con los objetivos estratégicos definidos en el Plan de Desarrollo Institucional 2019-2030. " xr:uid="{9D5F6EEB-A8DA-4A2C-BB80-9826DD099DE5}">
          <x14:formula1>
            <xm:f>INDIRECT(HLOOKUP($C$6,Hoja2!$H$3:$W$4,2,FALSE))</xm:f>
          </x14:formula1>
          <xm:sqref>C7:H7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38A8-FD30-40BE-9DA3-DB5CD92379D5}">
  <sheetPr>
    <tabColor theme="6"/>
  </sheetPr>
  <dimension ref="A1:I33"/>
  <sheetViews>
    <sheetView showGridLines="0" zoomScaleNormal="100" workbookViewId="0">
      <pane ySplit="2" topLeftCell="A3" activePane="bottomLeft" state="frozen"/>
      <selection activeCell="O30" sqref="O30"/>
      <selection pane="bottomLeft"/>
    </sheetView>
  </sheetViews>
  <sheetFormatPr baseColWidth="10" defaultColWidth="11.42578125" defaultRowHeight="15"/>
  <cols>
    <col min="1" max="1" width="20.28515625" customWidth="1"/>
    <col min="2" max="2" width="3" customWidth="1"/>
    <col min="3" max="3" width="55.28515625" customWidth="1"/>
    <col min="4" max="4" width="13.85546875" customWidth="1"/>
    <col min="5" max="5" width="14" customWidth="1"/>
    <col min="6" max="6" width="13.5703125" customWidth="1"/>
    <col min="7" max="7" width="12.7109375" customWidth="1"/>
    <col min="8" max="8" width="14.7109375" customWidth="1"/>
    <col min="9" max="9" width="32.85546875" customWidth="1"/>
  </cols>
  <sheetData>
    <row r="1" spans="1:9" ht="30" customHeight="1">
      <c r="C1" s="257" t="s">
        <v>775</v>
      </c>
      <c r="D1" s="257"/>
      <c r="E1" s="257"/>
      <c r="F1" s="257"/>
      <c r="G1" s="257"/>
      <c r="H1" s="257"/>
    </row>
    <row r="2" spans="1:9" ht="52.5" customHeight="1">
      <c r="C2" s="97" t="s">
        <v>776</v>
      </c>
      <c r="D2" s="97" t="s">
        <v>777</v>
      </c>
      <c r="E2" s="97" t="s">
        <v>778</v>
      </c>
      <c r="F2" s="97" t="s">
        <v>779</v>
      </c>
      <c r="G2" s="97" t="s">
        <v>780</v>
      </c>
      <c r="H2" s="98" t="s">
        <v>781</v>
      </c>
      <c r="I2" s="99"/>
    </row>
    <row r="3" spans="1:9" ht="16.5" customHeight="1">
      <c r="C3" s="100" t="s">
        <v>782</v>
      </c>
      <c r="D3" s="100"/>
      <c r="E3" s="100"/>
      <c r="F3" s="101"/>
      <c r="G3" s="102">
        <v>0.5</v>
      </c>
      <c r="H3" s="100"/>
    </row>
    <row r="4" spans="1:9" ht="16.5" customHeight="1">
      <c r="C4" s="103" t="s">
        <v>783</v>
      </c>
      <c r="D4" s="104"/>
      <c r="E4" s="104"/>
      <c r="F4" s="105">
        <v>1</v>
      </c>
      <c r="G4" s="104"/>
      <c r="H4" s="106"/>
    </row>
    <row r="5" spans="1:9">
      <c r="C5" s="107" t="s">
        <v>784</v>
      </c>
      <c r="D5" s="104"/>
      <c r="E5" s="105">
        <v>1</v>
      </c>
      <c r="F5" s="104"/>
      <c r="G5" s="104"/>
      <c r="H5" s="106"/>
    </row>
    <row r="6" spans="1:9" ht="16.5" customHeight="1">
      <c r="A6" s="258"/>
      <c r="B6" s="108"/>
      <c r="C6" s="109" t="s">
        <v>785</v>
      </c>
      <c r="D6" s="102">
        <v>0.6</v>
      </c>
      <c r="E6" s="110"/>
      <c r="F6" s="104"/>
      <c r="G6" s="104"/>
      <c r="H6" s="111">
        <f>+D6*E5*F4*G3</f>
        <v>0.3</v>
      </c>
    </row>
    <row r="7" spans="1:9" ht="29.25" customHeight="1">
      <c r="A7" s="258"/>
      <c r="B7" s="108"/>
      <c r="C7" s="112" t="s">
        <v>786</v>
      </c>
      <c r="D7" s="113">
        <v>0.4</v>
      </c>
      <c r="E7" s="110"/>
      <c r="F7" s="104"/>
      <c r="G7" s="104"/>
      <c r="H7" s="114">
        <f>+D7*E5*F4*G3</f>
        <v>0.2</v>
      </c>
    </row>
    <row r="8" spans="1:9" ht="16.5" customHeight="1">
      <c r="C8" s="115" t="s">
        <v>787</v>
      </c>
      <c r="D8" s="116">
        <f>+D6+D7</f>
        <v>1</v>
      </c>
      <c r="E8" s="117"/>
      <c r="F8" s="117"/>
      <c r="G8" s="117"/>
      <c r="H8" s="116"/>
    </row>
    <row r="9" spans="1:9" ht="16.5" customHeight="1">
      <c r="C9" s="118" t="s">
        <v>788</v>
      </c>
      <c r="D9" s="119"/>
      <c r="E9" s="120">
        <f>+E5</f>
        <v>1</v>
      </c>
      <c r="F9" s="121"/>
      <c r="G9" s="121"/>
      <c r="H9" s="122"/>
    </row>
    <row r="10" spans="1:9" ht="16.5" customHeight="1">
      <c r="C10" s="123" t="s">
        <v>789</v>
      </c>
      <c r="D10" s="124"/>
      <c r="E10" s="125"/>
      <c r="F10" s="126">
        <f>+F4</f>
        <v>1</v>
      </c>
      <c r="G10" s="124"/>
      <c r="H10" s="106"/>
    </row>
    <row r="11" spans="1:9" ht="29.25" customHeight="1">
      <c r="C11" s="100" t="s">
        <v>790</v>
      </c>
      <c r="D11" s="100"/>
      <c r="E11" s="100"/>
      <c r="F11" s="101"/>
      <c r="G11" s="113">
        <v>0.15</v>
      </c>
      <c r="H11" s="100"/>
    </row>
    <row r="12" spans="1:9" ht="16.5" customHeight="1">
      <c r="C12" s="103" t="s">
        <v>791</v>
      </c>
      <c r="D12" s="104"/>
      <c r="E12" s="104"/>
      <c r="F12" s="105">
        <v>1</v>
      </c>
      <c r="G12" s="104"/>
      <c r="H12" s="106"/>
    </row>
    <row r="13" spans="1:9">
      <c r="C13" s="107" t="s">
        <v>792</v>
      </c>
      <c r="D13" s="104"/>
      <c r="E13" s="102">
        <v>0.35</v>
      </c>
      <c r="F13" s="104"/>
      <c r="G13" s="104"/>
      <c r="H13" s="106"/>
    </row>
    <row r="14" spans="1:9" ht="16.5" customHeight="1">
      <c r="C14" s="127" t="s">
        <v>793</v>
      </c>
      <c r="D14" s="128">
        <v>1</v>
      </c>
      <c r="E14" s="110"/>
      <c r="F14" s="104"/>
      <c r="G14" s="104"/>
      <c r="H14" s="111">
        <f>+D14*E13*F12*G11</f>
        <v>5.2499999999999998E-2</v>
      </c>
    </row>
    <row r="15" spans="1:9" ht="16.5" customHeight="1">
      <c r="C15" s="115" t="s">
        <v>787</v>
      </c>
      <c r="D15" s="116">
        <f>+D14</f>
        <v>1</v>
      </c>
      <c r="E15" s="117"/>
      <c r="F15" s="117"/>
      <c r="G15" s="117"/>
      <c r="H15" s="116"/>
    </row>
    <row r="16" spans="1:9" ht="15.75" customHeight="1">
      <c r="C16" s="107" t="s">
        <v>794</v>
      </c>
      <c r="D16" s="104"/>
      <c r="E16" s="113">
        <v>0.65</v>
      </c>
      <c r="F16" s="104"/>
      <c r="G16" s="104"/>
      <c r="H16" s="106"/>
    </row>
    <row r="17" spans="3:8" ht="16.5" customHeight="1">
      <c r="C17" s="129" t="s">
        <v>795</v>
      </c>
      <c r="D17" s="128">
        <v>1</v>
      </c>
      <c r="E17" s="110"/>
      <c r="F17" s="104"/>
      <c r="G17" s="104"/>
      <c r="H17" s="111">
        <f>+D17*E16*F12*G11</f>
        <v>9.7500000000000003E-2</v>
      </c>
    </row>
    <row r="18" spans="3:8" ht="16.5" customHeight="1">
      <c r="C18" s="115" t="s">
        <v>787</v>
      </c>
      <c r="D18" s="116">
        <f>+D17</f>
        <v>1</v>
      </c>
      <c r="E18" s="117"/>
      <c r="F18" s="117"/>
      <c r="G18" s="117"/>
      <c r="H18" s="116"/>
    </row>
    <row r="19" spans="3:8" ht="16.5" customHeight="1">
      <c r="C19" s="118" t="s">
        <v>796</v>
      </c>
      <c r="D19" s="119"/>
      <c r="E19" s="120">
        <f>+E13+E16</f>
        <v>1</v>
      </c>
      <c r="F19" s="121"/>
      <c r="G19" s="121"/>
      <c r="H19" s="122"/>
    </row>
    <row r="20" spans="3:8" ht="16.5" customHeight="1">
      <c r="C20" s="123" t="s">
        <v>797</v>
      </c>
      <c r="D20" s="124"/>
      <c r="E20" s="125"/>
      <c r="F20" s="126">
        <f>+F12</f>
        <v>1</v>
      </c>
      <c r="G20" s="124"/>
      <c r="H20" s="106"/>
    </row>
    <row r="21" spans="3:8" ht="36" customHeight="1">
      <c r="C21" s="100" t="s">
        <v>798</v>
      </c>
      <c r="D21" s="100"/>
      <c r="E21" s="100"/>
      <c r="F21" s="101"/>
      <c r="G21" s="113">
        <v>0.35</v>
      </c>
      <c r="H21" s="100"/>
    </row>
    <row r="22" spans="3:8" ht="30.75" customHeight="1">
      <c r="C22" s="103" t="s">
        <v>799</v>
      </c>
      <c r="D22" s="104"/>
      <c r="E22" s="104"/>
      <c r="F22" s="102">
        <v>0.55000000000000004</v>
      </c>
      <c r="G22" s="104"/>
      <c r="H22" s="106"/>
    </row>
    <row r="23" spans="3:8" ht="16.5" customHeight="1">
      <c r="C23" s="107" t="s">
        <v>800</v>
      </c>
      <c r="D23" s="104"/>
      <c r="E23" s="128">
        <v>1</v>
      </c>
      <c r="F23" s="104"/>
      <c r="G23" s="104"/>
      <c r="H23" s="106"/>
    </row>
    <row r="24" spans="3:8" ht="16.5" customHeight="1">
      <c r="C24" s="130" t="s">
        <v>801</v>
      </c>
      <c r="D24" s="128">
        <v>1</v>
      </c>
      <c r="E24" s="110"/>
      <c r="F24" s="104"/>
      <c r="G24" s="104"/>
      <c r="H24" s="111">
        <f>+D24*E23*F22*G21</f>
        <v>0.1925</v>
      </c>
    </row>
    <row r="25" spans="3:8" ht="16.5" customHeight="1">
      <c r="C25" s="115" t="s">
        <v>787</v>
      </c>
      <c r="D25" s="116">
        <f>+D24</f>
        <v>1</v>
      </c>
      <c r="E25" s="117"/>
      <c r="F25" s="117"/>
      <c r="G25" s="117"/>
      <c r="H25" s="116"/>
    </row>
    <row r="26" spans="3:8" ht="16.5" customHeight="1">
      <c r="C26" s="118" t="s">
        <v>796</v>
      </c>
      <c r="D26" s="119"/>
      <c r="E26" s="120">
        <f>+E20+E23</f>
        <v>1</v>
      </c>
      <c r="F26" s="121"/>
      <c r="G26" s="121"/>
      <c r="H26" s="122"/>
    </row>
    <row r="27" spans="3:8" ht="30.75" customHeight="1">
      <c r="C27" s="103" t="s">
        <v>802</v>
      </c>
      <c r="D27" s="104"/>
      <c r="E27" s="104"/>
      <c r="F27" s="113">
        <v>0.45</v>
      </c>
      <c r="G27" s="104"/>
      <c r="H27" s="106"/>
    </row>
    <row r="28" spans="3:8" ht="16.5" customHeight="1">
      <c r="C28" s="107" t="s">
        <v>803</v>
      </c>
      <c r="D28" s="104"/>
      <c r="E28" s="128">
        <v>1</v>
      </c>
      <c r="F28" s="104"/>
      <c r="G28" s="104"/>
      <c r="H28" s="106"/>
    </row>
    <row r="29" spans="3:8" ht="16.5" customHeight="1">
      <c r="C29" s="131" t="s">
        <v>804</v>
      </c>
      <c r="D29" s="128">
        <v>1</v>
      </c>
      <c r="E29" s="110"/>
      <c r="F29" s="104"/>
      <c r="G29" s="104"/>
      <c r="H29" s="111">
        <f>+D29*E28*F27*G21</f>
        <v>0.1575</v>
      </c>
    </row>
    <row r="30" spans="3:8" ht="16.5" customHeight="1">
      <c r="C30" s="115" t="s">
        <v>787</v>
      </c>
      <c r="D30" s="116">
        <f>+D29</f>
        <v>1</v>
      </c>
      <c r="E30" s="117"/>
      <c r="F30" s="117"/>
      <c r="G30" s="117"/>
      <c r="H30" s="116"/>
    </row>
    <row r="31" spans="3:8" ht="16.5" customHeight="1">
      <c r="C31" s="118" t="s">
        <v>796</v>
      </c>
      <c r="D31" s="119"/>
      <c r="E31" s="120">
        <f>+E28</f>
        <v>1</v>
      </c>
      <c r="F31" s="121"/>
      <c r="G31" s="121"/>
      <c r="H31" s="122"/>
    </row>
    <row r="32" spans="3:8" ht="16.5" customHeight="1">
      <c r="C32" s="123" t="s">
        <v>797</v>
      </c>
      <c r="D32" s="124"/>
      <c r="E32" s="125"/>
      <c r="F32" s="126">
        <f>+F22+F27</f>
        <v>1</v>
      </c>
      <c r="G32" s="124"/>
      <c r="H32" s="106"/>
    </row>
    <row r="33" spans="3:8" ht="16.5" customHeight="1">
      <c r="C33" s="132" t="s">
        <v>805</v>
      </c>
      <c r="D33" s="133"/>
      <c r="E33" s="133"/>
      <c r="F33" s="133"/>
      <c r="G33" s="134">
        <f>+G21+G11+G3</f>
        <v>1</v>
      </c>
      <c r="H33" s="134">
        <f>+H14+H7+H6+H17+H24+H29</f>
        <v>1</v>
      </c>
    </row>
  </sheetData>
  <mergeCells count="2">
    <mergeCell ref="C1:H1"/>
    <mergeCell ref="A6:A7"/>
  </mergeCells>
  <pageMargins left="0.7" right="0.7" top="0.75" bottom="0.75" header="0.3" footer="0.3"/>
  <pageSetup paperSize="9" scale="9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3:W11"/>
  <sheetViews>
    <sheetView topLeftCell="F1" workbookViewId="0">
      <selection activeCell="R10" sqref="R10:R13"/>
    </sheetView>
  </sheetViews>
  <sheetFormatPr baseColWidth="10" defaultColWidth="11.42578125" defaultRowHeight="15"/>
  <cols>
    <col min="1" max="1" width="18.42578125" customWidth="1"/>
    <col min="2" max="2" width="18.28515625" customWidth="1"/>
    <col min="4" max="4" width="20" customWidth="1"/>
    <col min="5" max="5" width="20.85546875" customWidth="1"/>
    <col min="6" max="6" width="17.42578125" customWidth="1"/>
    <col min="7" max="7" width="9.28515625" customWidth="1"/>
    <col min="8" max="8" width="17" customWidth="1"/>
    <col min="10" max="10" width="14.42578125" customWidth="1"/>
    <col min="15" max="15" width="16.7109375" customWidth="1"/>
    <col min="18" max="18" width="22" customWidth="1"/>
    <col min="19" max="19" width="13.7109375" customWidth="1"/>
    <col min="20" max="20" width="13.85546875" customWidth="1"/>
    <col min="21" max="21" width="14.7109375" customWidth="1"/>
    <col min="22" max="22" width="12.5703125" customWidth="1"/>
  </cols>
  <sheetData>
    <row r="3" spans="1:23" ht="63.75">
      <c r="A3" s="68" t="s">
        <v>14</v>
      </c>
      <c r="B3" s="68" t="s">
        <v>22</v>
      </c>
      <c r="C3" s="68" t="s">
        <v>28</v>
      </c>
      <c r="D3" s="68" t="s">
        <v>34</v>
      </c>
      <c r="E3" s="68" t="s">
        <v>40</v>
      </c>
      <c r="F3" s="68" t="s">
        <v>147</v>
      </c>
      <c r="G3" s="70"/>
      <c r="H3" s="68" t="s">
        <v>18</v>
      </c>
      <c r="I3" s="68" t="s">
        <v>48</v>
      </c>
      <c r="J3" s="68" t="s">
        <v>55</v>
      </c>
      <c r="K3" s="68" t="s">
        <v>61</v>
      </c>
      <c r="L3" s="68" t="s">
        <v>148</v>
      </c>
      <c r="M3" s="68" t="s">
        <v>72</v>
      </c>
      <c r="N3" s="69" t="s">
        <v>78</v>
      </c>
      <c r="O3" s="68" t="s">
        <v>84</v>
      </c>
      <c r="P3" s="68" t="s">
        <v>94</v>
      </c>
      <c r="Q3" s="68" t="s">
        <v>98</v>
      </c>
      <c r="R3" s="68" t="s">
        <v>149</v>
      </c>
      <c r="S3" s="68" t="s">
        <v>112</v>
      </c>
      <c r="T3" s="68" t="s">
        <v>115</v>
      </c>
      <c r="U3" s="68" t="s">
        <v>124</v>
      </c>
      <c r="V3" s="68" t="s">
        <v>150</v>
      </c>
      <c r="W3" s="68" t="s">
        <v>151</v>
      </c>
    </row>
    <row r="4" spans="1:23" ht="51">
      <c r="A4" s="68" t="s">
        <v>152</v>
      </c>
      <c r="B4" s="68" t="s">
        <v>153</v>
      </c>
      <c r="C4" s="68" t="s">
        <v>154</v>
      </c>
      <c r="D4" s="68" t="s">
        <v>155</v>
      </c>
      <c r="E4" s="68" t="s">
        <v>156</v>
      </c>
      <c r="F4" s="68" t="s">
        <v>157</v>
      </c>
      <c r="G4" s="70"/>
      <c r="H4" s="68" t="s">
        <v>158</v>
      </c>
      <c r="I4" s="68" t="s">
        <v>159</v>
      </c>
      <c r="J4" s="68" t="s">
        <v>160</v>
      </c>
      <c r="K4" s="68" t="s">
        <v>61</v>
      </c>
      <c r="L4" s="68" t="s">
        <v>161</v>
      </c>
      <c r="M4" s="68" t="s">
        <v>162</v>
      </c>
      <c r="N4" s="69" t="s">
        <v>163</v>
      </c>
      <c r="O4" s="68" t="s">
        <v>164</v>
      </c>
      <c r="P4" s="68" t="s">
        <v>165</v>
      </c>
      <c r="Q4" s="68" t="s">
        <v>98</v>
      </c>
      <c r="R4" s="68" t="s">
        <v>166</v>
      </c>
      <c r="S4" s="68" t="s">
        <v>112</v>
      </c>
      <c r="T4" s="68" t="s">
        <v>115</v>
      </c>
      <c r="U4" s="68" t="s">
        <v>167</v>
      </c>
      <c r="V4" s="68" t="s">
        <v>168</v>
      </c>
      <c r="W4" s="68" t="s">
        <v>169</v>
      </c>
    </row>
    <row r="5" spans="1:23" ht="51">
      <c r="A5" s="68" t="s">
        <v>18</v>
      </c>
      <c r="B5" s="68" t="s">
        <v>61</v>
      </c>
      <c r="C5" s="68" t="s">
        <v>72</v>
      </c>
      <c r="D5" s="68" t="s">
        <v>84</v>
      </c>
      <c r="E5" s="68" t="s">
        <v>149</v>
      </c>
      <c r="F5" s="68" t="s">
        <v>124</v>
      </c>
      <c r="G5" s="70"/>
      <c r="H5" s="68" t="s">
        <v>170</v>
      </c>
      <c r="I5" s="68" t="s">
        <v>50</v>
      </c>
      <c r="J5" s="68" t="s">
        <v>57</v>
      </c>
      <c r="K5" s="68" t="s">
        <v>63</v>
      </c>
      <c r="L5" s="68" t="s">
        <v>148</v>
      </c>
      <c r="M5" s="68" t="s">
        <v>74</v>
      </c>
      <c r="N5" s="68" t="s">
        <v>80</v>
      </c>
      <c r="O5" s="68" t="s">
        <v>86</v>
      </c>
      <c r="P5" s="68" t="s">
        <v>96</v>
      </c>
      <c r="Q5" s="68" t="s">
        <v>100</v>
      </c>
      <c r="R5" s="68" t="s">
        <v>106</v>
      </c>
      <c r="S5" s="68" t="s">
        <v>112</v>
      </c>
      <c r="T5" s="68" t="s">
        <v>117</v>
      </c>
      <c r="U5" s="68" t="s">
        <v>171</v>
      </c>
      <c r="V5" s="68" t="s">
        <v>132</v>
      </c>
      <c r="W5" s="68" t="s">
        <v>144</v>
      </c>
    </row>
    <row r="6" spans="1:23" ht="63.75">
      <c r="A6" s="68" t="s">
        <v>48</v>
      </c>
      <c r="B6" s="68" t="s">
        <v>148</v>
      </c>
      <c r="C6" s="69" t="s">
        <v>78</v>
      </c>
      <c r="D6" s="68" t="s">
        <v>94</v>
      </c>
      <c r="E6" s="68" t="s">
        <v>112</v>
      </c>
      <c r="F6" s="68" t="s">
        <v>150</v>
      </c>
      <c r="G6" s="70"/>
      <c r="H6" s="68" t="s">
        <v>26</v>
      </c>
      <c r="I6" s="68" t="s">
        <v>52</v>
      </c>
      <c r="J6" s="68" t="s">
        <v>59</v>
      </c>
      <c r="K6" s="68" t="s">
        <v>65</v>
      </c>
      <c r="L6" s="59"/>
      <c r="M6" s="68" t="s">
        <v>172</v>
      </c>
      <c r="N6" s="68" t="s">
        <v>82</v>
      </c>
      <c r="O6" s="68" t="s">
        <v>88</v>
      </c>
      <c r="P6" s="59"/>
      <c r="Q6" s="68" t="s">
        <v>102</v>
      </c>
      <c r="R6" s="68" t="s">
        <v>173</v>
      </c>
      <c r="S6" s="59"/>
      <c r="T6" s="68" t="s">
        <v>174</v>
      </c>
      <c r="U6" s="68" t="s">
        <v>128</v>
      </c>
      <c r="V6" s="68" t="s">
        <v>134</v>
      </c>
      <c r="W6" s="68" t="s">
        <v>146</v>
      </c>
    </row>
    <row r="7" spans="1:23" ht="38.25">
      <c r="A7" s="68" t="s">
        <v>55</v>
      </c>
      <c r="B7" s="59"/>
      <c r="C7" s="59"/>
      <c r="D7" s="68" t="s">
        <v>98</v>
      </c>
      <c r="E7" s="68" t="s">
        <v>115</v>
      </c>
      <c r="F7" s="68" t="s">
        <v>151</v>
      </c>
      <c r="G7" s="70"/>
      <c r="H7" s="68" t="s">
        <v>175</v>
      </c>
      <c r="I7" s="59"/>
      <c r="J7" s="59"/>
      <c r="K7" s="68" t="s">
        <v>67</v>
      </c>
      <c r="L7" s="59"/>
      <c r="M7" s="59"/>
      <c r="N7" s="59"/>
      <c r="O7" s="68" t="s">
        <v>90</v>
      </c>
      <c r="P7" s="59"/>
      <c r="Q7" s="59"/>
      <c r="R7" s="68" t="s">
        <v>110</v>
      </c>
      <c r="S7" s="59"/>
      <c r="T7" s="68" t="s">
        <v>121</v>
      </c>
      <c r="U7" s="59"/>
      <c r="V7" s="68" t="s">
        <v>136</v>
      </c>
      <c r="W7" s="59"/>
    </row>
    <row r="8" spans="1:23" ht="38.25">
      <c r="H8" s="68" t="s">
        <v>38</v>
      </c>
      <c r="I8" s="59"/>
      <c r="J8" s="59"/>
      <c r="K8" s="59"/>
      <c r="L8" s="59"/>
      <c r="M8" s="59"/>
      <c r="N8" s="59"/>
      <c r="O8" s="68" t="s">
        <v>92</v>
      </c>
      <c r="P8" s="59"/>
      <c r="Q8" s="59"/>
      <c r="R8" s="68"/>
      <c r="S8" s="59"/>
      <c r="T8" s="59"/>
      <c r="U8" s="59"/>
      <c r="V8" s="68" t="s">
        <v>138</v>
      </c>
      <c r="W8" s="59"/>
    </row>
    <row r="9" spans="1:23" ht="38.25">
      <c r="A9" s="70"/>
      <c r="H9" s="68" t="s">
        <v>43</v>
      </c>
      <c r="I9" s="59"/>
      <c r="J9" s="59"/>
      <c r="K9" s="59"/>
      <c r="L9" s="59"/>
      <c r="M9" s="59"/>
      <c r="N9" s="59"/>
      <c r="O9" s="59"/>
      <c r="P9" s="59"/>
      <c r="Q9" s="59"/>
      <c r="R9" s="68"/>
      <c r="S9" s="59"/>
      <c r="T9" s="59"/>
      <c r="U9" s="59"/>
      <c r="V9" s="68" t="s">
        <v>140</v>
      </c>
      <c r="W9" s="59"/>
    </row>
    <row r="10" spans="1:23">
      <c r="A10" s="70"/>
    </row>
    <row r="11" spans="1:23">
      <c r="A11" s="7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C2EDA-F228-4A07-A174-E8B94D75FA32}">
  <dimension ref="B1:I13"/>
  <sheetViews>
    <sheetView showGridLines="0" tabSelected="1" workbookViewId="0">
      <selection activeCell="B2" sqref="B2:I2"/>
    </sheetView>
  </sheetViews>
  <sheetFormatPr baseColWidth="10" defaultColWidth="11.42578125" defaultRowHeight="15"/>
  <cols>
    <col min="1" max="1" width="5.7109375" customWidth="1"/>
    <col min="2" max="2" width="20" customWidth="1"/>
    <col min="3" max="9" width="27.42578125" style="20" customWidth="1"/>
  </cols>
  <sheetData>
    <row r="1" spans="2:9">
      <c r="B1" s="20"/>
    </row>
    <row r="2" spans="2:9" s="137" customFormat="1" ht="15.75">
      <c r="B2" s="159" t="s">
        <v>176</v>
      </c>
      <c r="C2" s="159"/>
      <c r="D2" s="159"/>
      <c r="E2" s="159"/>
      <c r="F2" s="159"/>
      <c r="G2" s="159"/>
      <c r="H2" s="159"/>
      <c r="I2" s="159"/>
    </row>
    <row r="3" spans="2:9" s="137" customFormat="1" ht="15.75">
      <c r="B3" s="159" t="s">
        <v>177</v>
      </c>
      <c r="C3" s="159"/>
      <c r="D3" s="159"/>
      <c r="E3" s="159"/>
      <c r="F3" s="159"/>
      <c r="G3" s="159"/>
      <c r="H3" s="159"/>
      <c r="I3" s="159"/>
    </row>
    <row r="4" spans="2:9" s="137" customFormat="1" ht="15.75">
      <c r="B4" s="167" t="s">
        <v>178</v>
      </c>
      <c r="C4" s="167"/>
      <c r="D4" s="167"/>
      <c r="E4" s="167"/>
      <c r="F4" s="167"/>
      <c r="G4" s="167"/>
      <c r="H4" s="167"/>
      <c r="I4" s="167"/>
    </row>
    <row r="5" spans="2:9" ht="9" customHeight="1" thickBot="1">
      <c r="B5" s="71"/>
      <c r="C5" s="71"/>
      <c r="D5" s="71"/>
      <c r="E5" s="71"/>
      <c r="F5" s="71"/>
      <c r="G5" s="71"/>
      <c r="H5" s="71"/>
      <c r="I5" s="71"/>
    </row>
    <row r="6" spans="2:9" ht="22.5" customHeight="1">
      <c r="B6" s="168" t="s">
        <v>179</v>
      </c>
      <c r="C6" s="169"/>
      <c r="D6" s="169"/>
      <c r="E6" s="169"/>
      <c r="F6" s="169"/>
      <c r="G6" s="169"/>
      <c r="H6" s="169"/>
      <c r="I6" s="170"/>
    </row>
    <row r="7" spans="2:9" ht="51" customHeight="1">
      <c r="B7" s="150" t="s">
        <v>180</v>
      </c>
      <c r="C7" s="164" t="s">
        <v>181</v>
      </c>
      <c r="D7" s="165"/>
      <c r="E7" s="165"/>
      <c r="F7" s="165"/>
      <c r="G7" s="165"/>
      <c r="H7" s="165"/>
      <c r="I7" s="166"/>
    </row>
    <row r="8" spans="2:9" ht="51" customHeight="1">
      <c r="B8" s="150" t="s">
        <v>182</v>
      </c>
      <c r="C8" s="164" t="s">
        <v>183</v>
      </c>
      <c r="D8" s="165"/>
      <c r="E8" s="165"/>
      <c r="F8" s="165"/>
      <c r="G8" s="165"/>
      <c r="H8" s="165"/>
      <c r="I8" s="166"/>
    </row>
    <row r="9" spans="2:9" ht="51" customHeight="1">
      <c r="B9" s="149" t="s">
        <v>184</v>
      </c>
      <c r="C9" s="164" t="s">
        <v>185</v>
      </c>
      <c r="D9" s="165"/>
      <c r="E9" s="165"/>
      <c r="F9" s="165"/>
      <c r="G9" s="165"/>
      <c r="H9" s="165"/>
      <c r="I9" s="166"/>
    </row>
    <row r="10" spans="2:9" ht="27.75" customHeight="1">
      <c r="B10" s="157" t="s">
        <v>186</v>
      </c>
      <c r="C10" s="259" t="s">
        <v>187</v>
      </c>
      <c r="D10" s="259"/>
      <c r="E10" s="259"/>
      <c r="F10" s="259"/>
      <c r="G10" s="259"/>
      <c r="H10" s="259"/>
      <c r="I10" s="160"/>
    </row>
    <row r="11" spans="2:9" s="139" customFormat="1" ht="30.75" customHeight="1">
      <c r="B11" s="158"/>
      <c r="C11" s="143" t="s">
        <v>188</v>
      </c>
      <c r="D11" s="144" t="s">
        <v>189</v>
      </c>
      <c r="E11" s="145" t="s">
        <v>190</v>
      </c>
      <c r="F11" s="146" t="s">
        <v>191</v>
      </c>
      <c r="G11" s="147" t="s">
        <v>192</v>
      </c>
      <c r="H11" s="148" t="s">
        <v>193</v>
      </c>
      <c r="I11" s="142" t="s">
        <v>194</v>
      </c>
    </row>
    <row r="12" spans="2:9" ht="84.75" customHeight="1">
      <c r="B12" s="151" t="s">
        <v>195</v>
      </c>
      <c r="C12" s="140" t="s">
        <v>196</v>
      </c>
      <c r="D12" s="140" t="s">
        <v>197</v>
      </c>
      <c r="E12" s="140" t="s">
        <v>198</v>
      </c>
      <c r="F12" s="140" t="s">
        <v>199</v>
      </c>
      <c r="G12" s="140" t="s">
        <v>200</v>
      </c>
      <c r="H12" s="140" t="s">
        <v>201</v>
      </c>
      <c r="I12" s="141" t="s">
        <v>202</v>
      </c>
    </row>
    <row r="13" spans="2:9" ht="48.75" customHeight="1" thickBot="1">
      <c r="B13" s="152" t="s">
        <v>203</v>
      </c>
      <c r="C13" s="161" t="s">
        <v>204</v>
      </c>
      <c r="D13" s="162"/>
      <c r="E13" s="162"/>
      <c r="F13" s="162"/>
      <c r="G13" s="162"/>
      <c r="H13" s="162"/>
      <c r="I13" s="163"/>
    </row>
  </sheetData>
  <mergeCells count="10">
    <mergeCell ref="B10:B11"/>
    <mergeCell ref="B2:I2"/>
    <mergeCell ref="B3:I3"/>
    <mergeCell ref="C10:I10"/>
    <mergeCell ref="C13:I13"/>
    <mergeCell ref="C8:I8"/>
    <mergeCell ref="C9:I9"/>
    <mergeCell ref="B4:I4"/>
    <mergeCell ref="B6:I6"/>
    <mergeCell ref="C7:I7"/>
  </mergeCells>
  <hyperlinks>
    <hyperlink ref="B7" location="'PDI2019-2030'!A1" display="PDI2019-2030" xr:uid="{4F5681C8-10F4-474D-AF4A-61750F1895E6}"/>
    <hyperlink ref="B8" location="IdeasProy!A1" display="IdeasProy" xr:uid="{19A70229-15CE-4DD2-A989-2FD44493B3C5}"/>
    <hyperlink ref="B9" location="'Proyecto General'!A1" display="Proyecto General" xr:uid="{25EB3FD4-DEEF-4FDF-BEE2-FA3CA32FB1C7}"/>
    <hyperlink ref="B13" location="EjemPonderación!A1" display="Ejemponderació " xr:uid="{0CDF4592-9EC2-4A3E-AEBE-0A316CD057BA}"/>
    <hyperlink ref="I11" location="Eventos!A1" display="Eventos" xr:uid="{C3BEA5AA-97CE-4427-9BEB-DE3A8C77C801}"/>
    <hyperlink ref="H11" location="SEAescuelas!A1" display="SEAescuelas" xr:uid="{D075CE67-7C57-4C2F-BCCF-EC39BF647A9C}"/>
    <hyperlink ref="G11" location="'Crea Diplomado'!A1" display="Crea Diplomados" xr:uid="{D2620BB7-AAF4-4F03-AB2E-58825F0FD047}"/>
    <hyperlink ref="F11" location="'Autoev Acredita'!A1" display="Autoev Acredita" xr:uid="{814722F2-6F14-4B26-8320-AB63F7541D32}"/>
    <hyperlink ref="E11" location="'Reforma curric'!A1" display="Reforma curric" xr:uid="{A4306D86-3ABF-4D79-93B0-3AC6AF21B835}"/>
    <hyperlink ref="D11" location="'Creación prog'!A1" display="Creación prog" xr:uid="{27747E03-8EA0-4E32-BF8B-F0525A84AFF7}"/>
    <hyperlink ref="C11" location="'Prop. Intención'!A1" display="Prop. Intención" xr:uid="{B90D82D3-4369-4B0D-9E46-E2C63FFC3EE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A298A-B0D2-4B5F-8793-17E9FE7BAFED}">
  <sheetPr>
    <pageSetUpPr fitToPage="1"/>
  </sheetPr>
  <dimension ref="A1:H44"/>
  <sheetViews>
    <sheetView showGridLines="0" zoomScaleNormal="100" workbookViewId="0">
      <selection activeCell="D2" sqref="D2"/>
    </sheetView>
  </sheetViews>
  <sheetFormatPr baseColWidth="10" defaultColWidth="11.42578125" defaultRowHeight="12.75"/>
  <cols>
    <col min="1" max="1" width="4.28515625" style="94" customWidth="1"/>
    <col min="2" max="2" width="4.85546875" style="94" customWidth="1"/>
    <col min="3" max="3" width="3.7109375" style="94" bestFit="1" customWidth="1"/>
    <col min="4" max="4" width="21.140625" style="94" customWidth="1"/>
    <col min="5" max="5" width="9.5703125" style="94" bestFit="1" customWidth="1"/>
    <col min="6" max="6" width="34.7109375" style="94" customWidth="1"/>
    <col min="7" max="7" width="8.7109375" style="94" bestFit="1" customWidth="1"/>
    <col min="8" max="8" width="44.5703125" style="94" customWidth="1"/>
    <col min="9" max="16384" width="11.42578125" style="94"/>
  </cols>
  <sheetData>
    <row r="1" spans="2:8" ht="14.25">
      <c r="B1" s="174" t="s">
        <v>205</v>
      </c>
      <c r="C1" s="174"/>
      <c r="D1" s="174"/>
      <c r="E1" s="174"/>
      <c r="F1" s="174"/>
      <c r="G1" s="174"/>
      <c r="H1" s="174"/>
    </row>
    <row r="2" spans="2:8">
      <c r="B2" s="90"/>
      <c r="C2" s="91" t="s">
        <v>7</v>
      </c>
      <c r="D2" s="91" t="s">
        <v>8</v>
      </c>
      <c r="E2" s="91" t="s">
        <v>9</v>
      </c>
      <c r="F2" s="91" t="s">
        <v>10</v>
      </c>
      <c r="G2" s="91" t="s">
        <v>11</v>
      </c>
      <c r="H2" s="91" t="s">
        <v>12</v>
      </c>
    </row>
    <row r="3" spans="2:8">
      <c r="B3" s="175" t="s">
        <v>206</v>
      </c>
      <c r="C3" s="172">
        <v>1</v>
      </c>
      <c r="D3" s="171" t="s">
        <v>14</v>
      </c>
      <c r="E3" s="172" t="s">
        <v>17</v>
      </c>
      <c r="F3" s="171" t="s">
        <v>18</v>
      </c>
      <c r="G3" s="68" t="s">
        <v>19</v>
      </c>
      <c r="H3" s="92" t="s">
        <v>170</v>
      </c>
    </row>
    <row r="4" spans="2:8">
      <c r="B4" s="176"/>
      <c r="C4" s="172"/>
      <c r="D4" s="171"/>
      <c r="E4" s="172"/>
      <c r="F4" s="171"/>
      <c r="G4" s="68" t="s">
        <v>25</v>
      </c>
      <c r="H4" s="92" t="s">
        <v>26</v>
      </c>
    </row>
    <row r="5" spans="2:8">
      <c r="B5" s="176"/>
      <c r="C5" s="172"/>
      <c r="D5" s="171"/>
      <c r="E5" s="172"/>
      <c r="F5" s="171"/>
      <c r="G5" s="68" t="s">
        <v>31</v>
      </c>
      <c r="H5" s="92" t="s">
        <v>32</v>
      </c>
    </row>
    <row r="6" spans="2:8">
      <c r="B6" s="176"/>
      <c r="C6" s="172"/>
      <c r="D6" s="171"/>
      <c r="E6" s="172"/>
      <c r="F6" s="171"/>
      <c r="G6" s="68" t="s">
        <v>37</v>
      </c>
      <c r="H6" s="92" t="s">
        <v>38</v>
      </c>
    </row>
    <row r="7" spans="2:8">
      <c r="B7" s="176"/>
      <c r="C7" s="172"/>
      <c r="D7" s="171"/>
      <c r="E7" s="172"/>
      <c r="F7" s="171"/>
      <c r="G7" s="68" t="s">
        <v>42</v>
      </c>
      <c r="H7" s="92" t="s">
        <v>43</v>
      </c>
    </row>
    <row r="8" spans="2:8">
      <c r="B8" s="176"/>
      <c r="C8" s="172"/>
      <c r="D8" s="171"/>
      <c r="E8" s="172" t="s">
        <v>47</v>
      </c>
      <c r="F8" s="171" t="s">
        <v>48</v>
      </c>
      <c r="G8" s="68" t="s">
        <v>49</v>
      </c>
      <c r="H8" s="92" t="s">
        <v>50</v>
      </c>
    </row>
    <row r="9" spans="2:8">
      <c r="B9" s="176"/>
      <c r="C9" s="172"/>
      <c r="D9" s="171"/>
      <c r="E9" s="172"/>
      <c r="F9" s="171"/>
      <c r="G9" s="68" t="s">
        <v>51</v>
      </c>
      <c r="H9" s="92" t="s">
        <v>52</v>
      </c>
    </row>
    <row r="10" spans="2:8">
      <c r="B10" s="176"/>
      <c r="C10" s="172"/>
      <c r="D10" s="171"/>
      <c r="E10" s="172" t="s">
        <v>54</v>
      </c>
      <c r="F10" s="171" t="s">
        <v>55</v>
      </c>
      <c r="G10" s="68" t="s">
        <v>56</v>
      </c>
      <c r="H10" s="92" t="s">
        <v>57</v>
      </c>
    </row>
    <row r="11" spans="2:8">
      <c r="B11" s="176"/>
      <c r="C11" s="172"/>
      <c r="D11" s="171"/>
      <c r="E11" s="172"/>
      <c r="F11" s="171"/>
      <c r="G11" s="68" t="s">
        <v>58</v>
      </c>
      <c r="H11" s="92" t="s">
        <v>59</v>
      </c>
    </row>
    <row r="12" spans="2:8">
      <c r="B12" s="176"/>
      <c r="C12" s="172">
        <v>2</v>
      </c>
      <c r="D12" s="171" t="s">
        <v>22</v>
      </c>
      <c r="E12" s="172" t="s">
        <v>60</v>
      </c>
      <c r="F12" s="171" t="s">
        <v>61</v>
      </c>
      <c r="G12" s="68" t="s">
        <v>62</v>
      </c>
      <c r="H12" s="92" t="s">
        <v>63</v>
      </c>
    </row>
    <row r="13" spans="2:8">
      <c r="B13" s="176"/>
      <c r="C13" s="172"/>
      <c r="D13" s="171"/>
      <c r="E13" s="172"/>
      <c r="F13" s="171"/>
      <c r="G13" s="68" t="s">
        <v>64</v>
      </c>
      <c r="H13" s="92" t="s">
        <v>65</v>
      </c>
    </row>
    <row r="14" spans="2:8">
      <c r="B14" s="176"/>
      <c r="C14" s="172"/>
      <c r="D14" s="171"/>
      <c r="E14" s="172"/>
      <c r="F14" s="171"/>
      <c r="G14" s="68" t="s">
        <v>66</v>
      </c>
      <c r="H14" s="92" t="s">
        <v>67</v>
      </c>
    </row>
    <row r="15" spans="2:8">
      <c r="B15" s="176"/>
      <c r="C15" s="172"/>
      <c r="D15" s="171"/>
      <c r="E15" s="68" t="s">
        <v>68</v>
      </c>
      <c r="F15" s="92" t="s">
        <v>148</v>
      </c>
      <c r="G15" s="68" t="s">
        <v>70</v>
      </c>
      <c r="H15" s="92" t="s">
        <v>148</v>
      </c>
    </row>
    <row r="16" spans="2:8">
      <c r="B16" s="176"/>
      <c r="C16" s="172">
        <v>3</v>
      </c>
      <c r="D16" s="171" t="s">
        <v>28</v>
      </c>
      <c r="E16" s="172" t="s">
        <v>71</v>
      </c>
      <c r="F16" s="171" t="s">
        <v>72</v>
      </c>
      <c r="G16" s="68" t="s">
        <v>73</v>
      </c>
      <c r="H16" s="92" t="s">
        <v>74</v>
      </c>
    </row>
    <row r="17" spans="2:8">
      <c r="B17" s="176"/>
      <c r="C17" s="172"/>
      <c r="D17" s="171"/>
      <c r="E17" s="172"/>
      <c r="F17" s="171"/>
      <c r="G17" s="68" t="s">
        <v>75</v>
      </c>
      <c r="H17" s="92" t="s">
        <v>207</v>
      </c>
    </row>
    <row r="18" spans="2:8">
      <c r="B18" s="176"/>
      <c r="C18" s="172"/>
      <c r="D18" s="171"/>
      <c r="E18" s="172" t="s">
        <v>77</v>
      </c>
      <c r="F18" s="173" t="s">
        <v>78</v>
      </c>
      <c r="G18" s="68" t="s">
        <v>79</v>
      </c>
      <c r="H18" s="92" t="s">
        <v>80</v>
      </c>
    </row>
    <row r="19" spans="2:8">
      <c r="B19" s="176"/>
      <c r="C19" s="172"/>
      <c r="D19" s="171"/>
      <c r="E19" s="172"/>
      <c r="F19" s="173"/>
      <c r="G19" s="68" t="s">
        <v>81</v>
      </c>
      <c r="H19" s="92" t="s">
        <v>82</v>
      </c>
    </row>
    <row r="20" spans="2:8">
      <c r="B20" s="176"/>
      <c r="C20" s="172">
        <v>4</v>
      </c>
      <c r="D20" s="171" t="s">
        <v>34</v>
      </c>
      <c r="E20" s="172" t="s">
        <v>83</v>
      </c>
      <c r="F20" s="171" t="s">
        <v>84</v>
      </c>
      <c r="G20" s="68" t="s">
        <v>85</v>
      </c>
      <c r="H20" s="92" t="s">
        <v>86</v>
      </c>
    </row>
    <row r="21" spans="2:8">
      <c r="B21" s="176"/>
      <c r="C21" s="172"/>
      <c r="D21" s="171"/>
      <c r="E21" s="172"/>
      <c r="F21" s="171"/>
      <c r="G21" s="68" t="s">
        <v>87</v>
      </c>
      <c r="H21" s="92" t="s">
        <v>88</v>
      </c>
    </row>
    <row r="22" spans="2:8">
      <c r="B22" s="176"/>
      <c r="C22" s="172"/>
      <c r="D22" s="171"/>
      <c r="E22" s="172"/>
      <c r="F22" s="171"/>
      <c r="G22" s="68" t="s">
        <v>89</v>
      </c>
      <c r="H22" s="92" t="s">
        <v>90</v>
      </c>
    </row>
    <row r="23" spans="2:8">
      <c r="B23" s="176"/>
      <c r="C23" s="172"/>
      <c r="D23" s="171"/>
      <c r="E23" s="172"/>
      <c r="F23" s="171"/>
      <c r="G23" s="68" t="s">
        <v>91</v>
      </c>
      <c r="H23" s="92" t="s">
        <v>208</v>
      </c>
    </row>
    <row r="24" spans="2:8">
      <c r="B24" s="176"/>
      <c r="C24" s="172"/>
      <c r="D24" s="171"/>
      <c r="E24" s="68" t="s">
        <v>93</v>
      </c>
      <c r="F24" s="92" t="s">
        <v>94</v>
      </c>
      <c r="G24" s="68" t="s">
        <v>95</v>
      </c>
      <c r="H24" s="92" t="s">
        <v>96</v>
      </c>
    </row>
    <row r="25" spans="2:8">
      <c r="B25" s="176"/>
      <c r="C25" s="172"/>
      <c r="D25" s="171"/>
      <c r="E25" s="172" t="s">
        <v>97</v>
      </c>
      <c r="F25" s="171" t="s">
        <v>98</v>
      </c>
      <c r="G25" s="68" t="s">
        <v>99</v>
      </c>
      <c r="H25" s="92" t="s">
        <v>100</v>
      </c>
    </row>
    <row r="26" spans="2:8">
      <c r="B26" s="176"/>
      <c r="C26" s="172"/>
      <c r="D26" s="171"/>
      <c r="E26" s="172"/>
      <c r="F26" s="171"/>
      <c r="G26" s="68" t="s">
        <v>101</v>
      </c>
      <c r="H26" s="92" t="s">
        <v>102</v>
      </c>
    </row>
    <row r="27" spans="2:8">
      <c r="B27" s="176"/>
      <c r="C27" s="172">
        <v>5</v>
      </c>
      <c r="D27" s="171" t="s">
        <v>806</v>
      </c>
      <c r="E27" s="172" t="s">
        <v>103</v>
      </c>
      <c r="F27" s="171" t="s">
        <v>104</v>
      </c>
      <c r="G27" s="68" t="s">
        <v>105</v>
      </c>
      <c r="H27" s="93" t="s">
        <v>106</v>
      </c>
    </row>
    <row r="28" spans="2:8">
      <c r="B28" s="176"/>
      <c r="C28" s="172"/>
      <c r="D28" s="171"/>
      <c r="E28" s="172"/>
      <c r="F28" s="171"/>
      <c r="G28" s="68" t="s">
        <v>107</v>
      </c>
      <c r="H28" s="92" t="s">
        <v>108</v>
      </c>
    </row>
    <row r="29" spans="2:8">
      <c r="B29" s="176"/>
      <c r="C29" s="172"/>
      <c r="D29" s="171"/>
      <c r="E29" s="172"/>
      <c r="F29" s="171"/>
      <c r="G29" s="68" t="s">
        <v>109</v>
      </c>
      <c r="H29" s="92" t="s">
        <v>110</v>
      </c>
    </row>
    <row r="30" spans="2:8">
      <c r="B30" s="176"/>
      <c r="C30" s="172"/>
      <c r="D30" s="171"/>
      <c r="E30" s="68" t="s">
        <v>111</v>
      </c>
      <c r="F30" s="92" t="s">
        <v>112</v>
      </c>
      <c r="G30" s="68" t="s">
        <v>113</v>
      </c>
      <c r="H30" s="92" t="s">
        <v>112</v>
      </c>
    </row>
    <row r="31" spans="2:8">
      <c r="B31" s="176"/>
      <c r="C31" s="172"/>
      <c r="D31" s="171"/>
      <c r="E31" s="172" t="s">
        <v>114</v>
      </c>
      <c r="F31" s="171" t="s">
        <v>115</v>
      </c>
      <c r="G31" s="68" t="s">
        <v>116</v>
      </c>
      <c r="H31" s="92" t="s">
        <v>117</v>
      </c>
    </row>
    <row r="32" spans="2:8">
      <c r="B32" s="176"/>
      <c r="C32" s="172"/>
      <c r="D32" s="171"/>
      <c r="E32" s="172"/>
      <c r="F32" s="171"/>
      <c r="G32" s="68" t="s">
        <v>118</v>
      </c>
      <c r="H32" s="92" t="s">
        <v>174</v>
      </c>
    </row>
    <row r="33" spans="1:8">
      <c r="B33" s="176"/>
      <c r="C33" s="172"/>
      <c r="D33" s="171"/>
      <c r="E33" s="172"/>
      <c r="F33" s="171"/>
      <c r="G33" s="68" t="s">
        <v>120</v>
      </c>
      <c r="H33" s="92" t="s">
        <v>121</v>
      </c>
    </row>
    <row r="34" spans="1:8">
      <c r="B34" s="176"/>
      <c r="C34" s="172">
        <v>6</v>
      </c>
      <c r="D34" s="171" t="s">
        <v>122</v>
      </c>
      <c r="E34" s="172" t="s">
        <v>123</v>
      </c>
      <c r="F34" s="171" t="s">
        <v>124</v>
      </c>
      <c r="G34" s="68" t="s">
        <v>125</v>
      </c>
      <c r="H34" s="92" t="s">
        <v>171</v>
      </c>
    </row>
    <row r="35" spans="1:8">
      <c r="B35" s="176"/>
      <c r="C35" s="172"/>
      <c r="D35" s="171"/>
      <c r="E35" s="172"/>
      <c r="F35" s="171"/>
      <c r="G35" s="68" t="s">
        <v>127</v>
      </c>
      <c r="H35" s="92" t="s">
        <v>128</v>
      </c>
    </row>
    <row r="36" spans="1:8">
      <c r="B36" s="176"/>
      <c r="C36" s="172"/>
      <c r="D36" s="171"/>
      <c r="E36" s="172" t="s">
        <v>129</v>
      </c>
      <c r="F36" s="171" t="s">
        <v>150</v>
      </c>
      <c r="G36" s="68" t="s">
        <v>131</v>
      </c>
      <c r="H36" s="92" t="s">
        <v>132</v>
      </c>
    </row>
    <row r="37" spans="1:8">
      <c r="B37" s="176"/>
      <c r="C37" s="172"/>
      <c r="D37" s="171"/>
      <c r="E37" s="172"/>
      <c r="F37" s="171"/>
      <c r="G37" s="68" t="s">
        <v>133</v>
      </c>
      <c r="H37" s="92" t="s">
        <v>134</v>
      </c>
    </row>
    <row r="38" spans="1:8">
      <c r="B38" s="176"/>
      <c r="C38" s="172"/>
      <c r="D38" s="171"/>
      <c r="E38" s="172"/>
      <c r="F38" s="171"/>
      <c r="G38" s="68" t="s">
        <v>135</v>
      </c>
      <c r="H38" s="92" t="s">
        <v>136</v>
      </c>
    </row>
    <row r="39" spans="1:8">
      <c r="B39" s="176"/>
      <c r="C39" s="172"/>
      <c r="D39" s="171"/>
      <c r="E39" s="172"/>
      <c r="F39" s="171"/>
      <c r="G39" s="68" t="s">
        <v>137</v>
      </c>
      <c r="H39" s="92" t="s">
        <v>138</v>
      </c>
    </row>
    <row r="40" spans="1:8">
      <c r="B40" s="176"/>
      <c r="C40" s="172"/>
      <c r="D40" s="171"/>
      <c r="E40" s="172"/>
      <c r="F40" s="171"/>
      <c r="G40" s="68" t="s">
        <v>139</v>
      </c>
      <c r="H40" s="92" t="s">
        <v>140</v>
      </c>
    </row>
    <row r="41" spans="1:8">
      <c r="B41" s="176"/>
      <c r="C41" s="172"/>
      <c r="D41" s="171"/>
      <c r="E41" s="172" t="s">
        <v>141</v>
      </c>
      <c r="F41" s="171" t="s">
        <v>151</v>
      </c>
      <c r="G41" s="68" t="s">
        <v>143</v>
      </c>
      <c r="H41" s="92" t="s">
        <v>144</v>
      </c>
    </row>
    <row r="42" spans="1:8">
      <c r="B42" s="177"/>
      <c r="C42" s="172"/>
      <c r="D42" s="171"/>
      <c r="E42" s="172"/>
      <c r="F42" s="171"/>
      <c r="G42" s="68" t="s">
        <v>145</v>
      </c>
      <c r="H42" s="92" t="s">
        <v>146</v>
      </c>
    </row>
    <row r="44" spans="1:8" ht="15">
      <c r="A44" s="95">
        <v>1</v>
      </c>
      <c r="B44" s="94" t="s">
        <v>209</v>
      </c>
    </row>
  </sheetData>
  <mergeCells count="40">
    <mergeCell ref="B1:H1"/>
    <mergeCell ref="B3:B42"/>
    <mergeCell ref="C3:C11"/>
    <mergeCell ref="D3:D11"/>
    <mergeCell ref="E3:E7"/>
    <mergeCell ref="F3:F7"/>
    <mergeCell ref="E8:E9"/>
    <mergeCell ref="F8:F9"/>
    <mergeCell ref="E10:E11"/>
    <mergeCell ref="F10:F11"/>
    <mergeCell ref="C12:C15"/>
    <mergeCell ref="D12:D15"/>
    <mergeCell ref="E12:E14"/>
    <mergeCell ref="F12:F14"/>
    <mergeCell ref="C16:C19"/>
    <mergeCell ref="D16:D19"/>
    <mergeCell ref="E16:E17"/>
    <mergeCell ref="F16:F17"/>
    <mergeCell ref="E18:E19"/>
    <mergeCell ref="F18:F19"/>
    <mergeCell ref="C20:C26"/>
    <mergeCell ref="D20:D26"/>
    <mergeCell ref="E20:E23"/>
    <mergeCell ref="F20:F23"/>
    <mergeCell ref="E25:E26"/>
    <mergeCell ref="F25:F26"/>
    <mergeCell ref="C27:C33"/>
    <mergeCell ref="D27:D33"/>
    <mergeCell ref="E27:E29"/>
    <mergeCell ref="F27:F29"/>
    <mergeCell ref="E31:E33"/>
    <mergeCell ref="F31:F33"/>
    <mergeCell ref="F41:F42"/>
    <mergeCell ref="C34:C42"/>
    <mergeCell ref="D34:D42"/>
    <mergeCell ref="E34:E35"/>
    <mergeCell ref="F34:F35"/>
    <mergeCell ref="E36:E40"/>
    <mergeCell ref="F36:F40"/>
    <mergeCell ref="E41:E42"/>
  </mergeCells>
  <printOptions horizontalCentered="1" verticalCentered="1"/>
  <pageMargins left="0.70866141732283472" right="0.70866141732283472" top="0.74803149606299213" bottom="0.74803149606299213" header="0.31496062992125984" footer="0.31496062992125984"/>
  <pageSetup paperSize="120" scale="93" fitToWidth="0" orientation="landscape" r:id="rId1"/>
  <ignoredErrors>
    <ignoredError sqref="E3:E4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4A68-B92E-4DBF-8028-F3051329B676}">
  <dimension ref="A1:K44"/>
  <sheetViews>
    <sheetView showGridLines="0" zoomScaleNormal="100" workbookViewId="0">
      <selection activeCell="D3" sqref="D3:D11"/>
    </sheetView>
  </sheetViews>
  <sheetFormatPr baseColWidth="10" defaultColWidth="11.42578125" defaultRowHeight="12.75"/>
  <cols>
    <col min="1" max="1" width="4.28515625" style="94" customWidth="1"/>
    <col min="2" max="2" width="4.85546875" style="94" customWidth="1"/>
    <col min="3" max="3" width="3.7109375" style="94" bestFit="1" customWidth="1"/>
    <col min="4" max="4" width="21.140625" style="94" customWidth="1"/>
    <col min="5" max="5" width="4.42578125" style="94" hidden="1" customWidth="1"/>
    <col min="6" max="6" width="9.5703125" style="94" bestFit="1" customWidth="1"/>
    <col min="7" max="7" width="18.28515625" style="94" customWidth="1"/>
    <col min="8" max="8" width="72" style="94" hidden="1" customWidth="1"/>
    <col min="9" max="9" width="8.7109375" style="94" bestFit="1" customWidth="1"/>
    <col min="10" max="10" width="22.28515625" style="94" customWidth="1"/>
    <col min="11" max="11" width="115" style="94" customWidth="1"/>
    <col min="12" max="16384" width="11.42578125" style="94"/>
  </cols>
  <sheetData>
    <row r="1" spans="2:11" ht="14.25">
      <c r="B1" s="174" t="s">
        <v>205</v>
      </c>
      <c r="C1" s="174"/>
      <c r="D1" s="174"/>
      <c r="E1" s="174"/>
      <c r="F1" s="174"/>
      <c r="G1" s="174"/>
      <c r="H1" s="174"/>
      <c r="I1" s="174"/>
      <c r="J1" s="174"/>
      <c r="K1" s="174"/>
    </row>
    <row r="2" spans="2:11" ht="18.75" customHeight="1">
      <c r="B2" s="90"/>
      <c r="C2" s="91" t="s">
        <v>7</v>
      </c>
      <c r="D2" s="91" t="s">
        <v>8</v>
      </c>
      <c r="E2" s="91" t="s">
        <v>210</v>
      </c>
      <c r="F2" s="91" t="s">
        <v>9</v>
      </c>
      <c r="G2" s="91" t="s">
        <v>10</v>
      </c>
      <c r="H2" s="91" t="s">
        <v>211</v>
      </c>
      <c r="I2" s="91" t="s">
        <v>11</v>
      </c>
      <c r="J2" s="91" t="s">
        <v>12</v>
      </c>
      <c r="K2" s="96" t="s">
        <v>212</v>
      </c>
    </row>
    <row r="3" spans="2:11" ht="39" customHeight="1">
      <c r="B3" s="187" t="s">
        <v>206</v>
      </c>
      <c r="C3" s="172">
        <v>1</v>
      </c>
      <c r="D3" s="171" t="s">
        <v>14</v>
      </c>
      <c r="E3" s="178" t="s">
        <v>213</v>
      </c>
      <c r="F3" s="172" t="s">
        <v>17</v>
      </c>
      <c r="G3" s="171" t="s">
        <v>18</v>
      </c>
      <c r="H3" s="178" t="s">
        <v>214</v>
      </c>
      <c r="I3" s="68" t="s">
        <v>19</v>
      </c>
      <c r="J3" s="92" t="s">
        <v>170</v>
      </c>
      <c r="K3" s="153" t="s">
        <v>215</v>
      </c>
    </row>
    <row r="4" spans="2:11" ht="165.75">
      <c r="B4" s="187"/>
      <c r="C4" s="172"/>
      <c r="D4" s="171"/>
      <c r="E4" s="180"/>
      <c r="F4" s="172"/>
      <c r="G4" s="171"/>
      <c r="H4" s="180"/>
      <c r="I4" s="68" t="s">
        <v>25</v>
      </c>
      <c r="J4" s="92" t="s">
        <v>26</v>
      </c>
      <c r="K4" s="153" t="s">
        <v>216</v>
      </c>
    </row>
    <row r="5" spans="2:11" ht="102">
      <c r="B5" s="187"/>
      <c r="C5" s="172"/>
      <c r="D5" s="171"/>
      <c r="E5" s="180"/>
      <c r="F5" s="172"/>
      <c r="G5" s="171"/>
      <c r="H5" s="180"/>
      <c r="I5" s="68" t="s">
        <v>31</v>
      </c>
      <c r="J5" s="92" t="s">
        <v>32</v>
      </c>
      <c r="K5" s="153" t="s">
        <v>217</v>
      </c>
    </row>
    <row r="6" spans="2:11" ht="114.75">
      <c r="B6" s="187"/>
      <c r="C6" s="172"/>
      <c r="D6" s="171"/>
      <c r="E6" s="180"/>
      <c r="F6" s="172"/>
      <c r="G6" s="171"/>
      <c r="H6" s="180"/>
      <c r="I6" s="68" t="s">
        <v>37</v>
      </c>
      <c r="J6" s="92" t="s">
        <v>38</v>
      </c>
      <c r="K6" s="154" t="s">
        <v>218</v>
      </c>
    </row>
    <row r="7" spans="2:11" ht="63.75">
      <c r="B7" s="187"/>
      <c r="C7" s="172"/>
      <c r="D7" s="171"/>
      <c r="E7" s="180"/>
      <c r="F7" s="172"/>
      <c r="G7" s="171"/>
      <c r="H7" s="179"/>
      <c r="I7" s="68" t="s">
        <v>42</v>
      </c>
      <c r="J7" s="92" t="s">
        <v>43</v>
      </c>
      <c r="K7" s="153" t="s">
        <v>219</v>
      </c>
    </row>
    <row r="8" spans="2:11" ht="63.75">
      <c r="B8" s="187"/>
      <c r="C8" s="172"/>
      <c r="D8" s="171"/>
      <c r="E8" s="180"/>
      <c r="F8" s="172" t="s">
        <v>47</v>
      </c>
      <c r="G8" s="171" t="s">
        <v>48</v>
      </c>
      <c r="H8" s="178" t="s">
        <v>220</v>
      </c>
      <c r="I8" s="68" t="s">
        <v>49</v>
      </c>
      <c r="J8" s="92" t="s">
        <v>50</v>
      </c>
      <c r="K8" s="153" t="s">
        <v>221</v>
      </c>
    </row>
    <row r="9" spans="2:11" ht="89.25">
      <c r="B9" s="187"/>
      <c r="C9" s="172"/>
      <c r="D9" s="171"/>
      <c r="E9" s="180"/>
      <c r="F9" s="172"/>
      <c r="G9" s="171"/>
      <c r="H9" s="179"/>
      <c r="I9" s="68" t="s">
        <v>51</v>
      </c>
      <c r="J9" s="92" t="s">
        <v>52</v>
      </c>
      <c r="K9" s="153" t="s">
        <v>222</v>
      </c>
    </row>
    <row r="10" spans="2:11" ht="76.5">
      <c r="B10" s="187"/>
      <c r="C10" s="172"/>
      <c r="D10" s="171"/>
      <c r="E10" s="180"/>
      <c r="F10" s="172" t="s">
        <v>54</v>
      </c>
      <c r="G10" s="171" t="s">
        <v>55</v>
      </c>
      <c r="H10" s="178" t="s">
        <v>223</v>
      </c>
      <c r="I10" s="68" t="s">
        <v>56</v>
      </c>
      <c r="J10" s="92" t="s">
        <v>57</v>
      </c>
      <c r="K10" s="153" t="s">
        <v>224</v>
      </c>
    </row>
    <row r="11" spans="2:11" ht="25.5">
      <c r="B11" s="187"/>
      <c r="C11" s="172"/>
      <c r="D11" s="171"/>
      <c r="E11" s="179"/>
      <c r="F11" s="172"/>
      <c r="G11" s="171"/>
      <c r="H11" s="179"/>
      <c r="I11" s="68" t="s">
        <v>58</v>
      </c>
      <c r="J11" s="92" t="s">
        <v>59</v>
      </c>
      <c r="K11" s="153" t="s">
        <v>225</v>
      </c>
    </row>
    <row r="12" spans="2:11" ht="63.75">
      <c r="B12" s="187"/>
      <c r="C12" s="172">
        <v>2</v>
      </c>
      <c r="D12" s="171" t="s">
        <v>22</v>
      </c>
      <c r="E12" s="178" t="s">
        <v>226</v>
      </c>
      <c r="F12" s="172" t="s">
        <v>60</v>
      </c>
      <c r="G12" s="171" t="s">
        <v>61</v>
      </c>
      <c r="H12" s="178" t="s">
        <v>227</v>
      </c>
      <c r="I12" s="68" t="s">
        <v>62</v>
      </c>
      <c r="J12" s="92" t="s">
        <v>63</v>
      </c>
      <c r="K12" s="154" t="s">
        <v>228</v>
      </c>
    </row>
    <row r="13" spans="2:11" ht="114.75">
      <c r="B13" s="187"/>
      <c r="C13" s="172"/>
      <c r="D13" s="171"/>
      <c r="E13" s="180"/>
      <c r="F13" s="172"/>
      <c r="G13" s="171"/>
      <c r="H13" s="180"/>
      <c r="I13" s="68" t="s">
        <v>64</v>
      </c>
      <c r="J13" s="92" t="s">
        <v>65</v>
      </c>
      <c r="K13" s="153" t="s">
        <v>229</v>
      </c>
    </row>
    <row r="14" spans="2:11" ht="89.25">
      <c r="B14" s="187"/>
      <c r="C14" s="172"/>
      <c r="D14" s="171"/>
      <c r="E14" s="180"/>
      <c r="F14" s="172"/>
      <c r="G14" s="171"/>
      <c r="H14" s="179"/>
      <c r="I14" s="68" t="s">
        <v>66</v>
      </c>
      <c r="J14" s="92" t="s">
        <v>67</v>
      </c>
      <c r="K14" s="153" t="s">
        <v>230</v>
      </c>
    </row>
    <row r="15" spans="2:11" ht="89.25">
      <c r="B15" s="187"/>
      <c r="C15" s="172"/>
      <c r="D15" s="171"/>
      <c r="E15" s="179"/>
      <c r="F15" s="68" t="s">
        <v>68</v>
      </c>
      <c r="G15" s="92" t="s">
        <v>148</v>
      </c>
      <c r="H15" s="92" t="s">
        <v>231</v>
      </c>
      <c r="I15" s="68" t="s">
        <v>70</v>
      </c>
      <c r="J15" s="92" t="s">
        <v>148</v>
      </c>
      <c r="K15" s="154" t="s">
        <v>232</v>
      </c>
    </row>
    <row r="16" spans="2:11" ht="178.5">
      <c r="B16" s="187"/>
      <c r="C16" s="172">
        <v>3</v>
      </c>
      <c r="D16" s="171" t="s">
        <v>28</v>
      </c>
      <c r="E16" s="178" t="s">
        <v>233</v>
      </c>
      <c r="F16" s="172" t="s">
        <v>71</v>
      </c>
      <c r="G16" s="171" t="s">
        <v>72</v>
      </c>
      <c r="H16" s="178" t="s">
        <v>234</v>
      </c>
      <c r="I16" s="68" t="s">
        <v>73</v>
      </c>
      <c r="J16" s="92" t="s">
        <v>74</v>
      </c>
      <c r="K16" s="154" t="s">
        <v>235</v>
      </c>
    </row>
    <row r="17" spans="2:11" ht="63.75">
      <c r="B17" s="187"/>
      <c r="C17" s="172"/>
      <c r="D17" s="171"/>
      <c r="E17" s="180"/>
      <c r="F17" s="172"/>
      <c r="G17" s="171"/>
      <c r="H17" s="179"/>
      <c r="I17" s="68" t="s">
        <v>75</v>
      </c>
      <c r="J17" s="92" t="s">
        <v>207</v>
      </c>
      <c r="K17" s="154" t="s">
        <v>236</v>
      </c>
    </row>
    <row r="18" spans="2:11" ht="76.5">
      <c r="B18" s="187"/>
      <c r="C18" s="172"/>
      <c r="D18" s="171"/>
      <c r="E18" s="180"/>
      <c r="F18" s="172" t="s">
        <v>77</v>
      </c>
      <c r="G18" s="173" t="s">
        <v>78</v>
      </c>
      <c r="H18" s="178" t="s">
        <v>237</v>
      </c>
      <c r="I18" s="68" t="s">
        <v>79</v>
      </c>
      <c r="J18" s="92" t="s">
        <v>80</v>
      </c>
      <c r="K18" s="154" t="s">
        <v>238</v>
      </c>
    </row>
    <row r="19" spans="2:11" ht="38.25">
      <c r="B19" s="187"/>
      <c r="C19" s="172"/>
      <c r="D19" s="171"/>
      <c r="E19" s="179"/>
      <c r="F19" s="172"/>
      <c r="G19" s="173"/>
      <c r="H19" s="179"/>
      <c r="I19" s="68" t="s">
        <v>81</v>
      </c>
      <c r="J19" s="92" t="s">
        <v>82</v>
      </c>
      <c r="K19" s="153" t="s">
        <v>239</v>
      </c>
    </row>
    <row r="20" spans="2:11" ht="76.5">
      <c r="B20" s="187"/>
      <c r="C20" s="172">
        <v>4</v>
      </c>
      <c r="D20" s="171" t="s">
        <v>34</v>
      </c>
      <c r="E20" s="184" t="s">
        <v>240</v>
      </c>
      <c r="F20" s="172" t="s">
        <v>83</v>
      </c>
      <c r="G20" s="171" t="s">
        <v>84</v>
      </c>
      <c r="H20" s="178" t="s">
        <v>241</v>
      </c>
      <c r="I20" s="68" t="s">
        <v>85</v>
      </c>
      <c r="J20" s="92" t="s">
        <v>86</v>
      </c>
      <c r="K20" s="154" t="s">
        <v>242</v>
      </c>
    </row>
    <row r="21" spans="2:11" ht="76.5">
      <c r="B21" s="187"/>
      <c r="C21" s="172"/>
      <c r="D21" s="171"/>
      <c r="E21" s="185"/>
      <c r="F21" s="172"/>
      <c r="G21" s="171"/>
      <c r="H21" s="180"/>
      <c r="I21" s="68" t="s">
        <v>87</v>
      </c>
      <c r="J21" s="92" t="s">
        <v>88</v>
      </c>
      <c r="K21" s="154" t="s">
        <v>243</v>
      </c>
    </row>
    <row r="22" spans="2:11" ht="102">
      <c r="B22" s="187"/>
      <c r="C22" s="172"/>
      <c r="D22" s="171"/>
      <c r="E22" s="185"/>
      <c r="F22" s="172"/>
      <c r="G22" s="171"/>
      <c r="H22" s="180"/>
      <c r="I22" s="68" t="s">
        <v>89</v>
      </c>
      <c r="J22" s="92" t="s">
        <v>90</v>
      </c>
      <c r="K22" s="153" t="s">
        <v>244</v>
      </c>
    </row>
    <row r="23" spans="2:11" ht="63.75">
      <c r="B23" s="187"/>
      <c r="C23" s="172"/>
      <c r="D23" s="171"/>
      <c r="E23" s="185"/>
      <c r="F23" s="172"/>
      <c r="G23" s="171"/>
      <c r="H23" s="179"/>
      <c r="I23" s="68" t="s">
        <v>91</v>
      </c>
      <c r="J23" s="92" t="s">
        <v>208</v>
      </c>
      <c r="K23" s="153" t="s">
        <v>245</v>
      </c>
    </row>
    <row r="24" spans="2:11" ht="38.25">
      <c r="B24" s="187"/>
      <c r="C24" s="172"/>
      <c r="D24" s="171"/>
      <c r="E24" s="185"/>
      <c r="F24" s="68" t="s">
        <v>93</v>
      </c>
      <c r="G24" s="92" t="s">
        <v>94</v>
      </c>
      <c r="H24" s="92" t="s">
        <v>246</v>
      </c>
      <c r="I24" s="68" t="s">
        <v>95</v>
      </c>
      <c r="J24" s="92" t="s">
        <v>96</v>
      </c>
      <c r="K24" s="153" t="s">
        <v>247</v>
      </c>
    </row>
    <row r="25" spans="2:11" ht="25.5">
      <c r="B25" s="187"/>
      <c r="C25" s="172"/>
      <c r="D25" s="171"/>
      <c r="E25" s="185"/>
      <c r="F25" s="172" t="s">
        <v>97</v>
      </c>
      <c r="G25" s="171" t="s">
        <v>98</v>
      </c>
      <c r="H25" s="178" t="s">
        <v>248</v>
      </c>
      <c r="I25" s="68" t="s">
        <v>99</v>
      </c>
      <c r="J25" s="92" t="s">
        <v>100</v>
      </c>
      <c r="K25" s="153" t="s">
        <v>249</v>
      </c>
    </row>
    <row r="26" spans="2:11" ht="63.75">
      <c r="B26" s="187"/>
      <c r="C26" s="172"/>
      <c r="D26" s="171"/>
      <c r="E26" s="186"/>
      <c r="F26" s="172"/>
      <c r="G26" s="171"/>
      <c r="H26" s="179"/>
      <c r="I26" s="68" t="s">
        <v>101</v>
      </c>
      <c r="J26" s="92" t="s">
        <v>102</v>
      </c>
      <c r="K26" s="153" t="s">
        <v>250</v>
      </c>
    </row>
    <row r="27" spans="2:11" ht="76.5">
      <c r="B27" s="187"/>
      <c r="C27" s="172">
        <v>5</v>
      </c>
      <c r="D27" s="171" t="s">
        <v>806</v>
      </c>
      <c r="E27" s="178" t="s">
        <v>251</v>
      </c>
      <c r="F27" s="172" t="s">
        <v>103</v>
      </c>
      <c r="G27" s="171" t="s">
        <v>104</v>
      </c>
      <c r="H27" s="181" t="s">
        <v>252</v>
      </c>
      <c r="I27" s="68" t="s">
        <v>105</v>
      </c>
      <c r="J27" s="93" t="s">
        <v>106</v>
      </c>
      <c r="K27" s="154" t="s">
        <v>253</v>
      </c>
    </row>
    <row r="28" spans="2:11" ht="51">
      <c r="B28" s="187"/>
      <c r="C28" s="172"/>
      <c r="D28" s="171"/>
      <c r="E28" s="180"/>
      <c r="F28" s="172"/>
      <c r="G28" s="171"/>
      <c r="H28" s="182"/>
      <c r="I28" s="68" t="s">
        <v>107</v>
      </c>
      <c r="J28" s="92" t="s">
        <v>108</v>
      </c>
      <c r="K28" s="154" t="s">
        <v>254</v>
      </c>
    </row>
    <row r="29" spans="2:11" ht="63.75">
      <c r="B29" s="187"/>
      <c r="C29" s="172"/>
      <c r="D29" s="171"/>
      <c r="E29" s="180"/>
      <c r="F29" s="172"/>
      <c r="G29" s="171"/>
      <c r="H29" s="183"/>
      <c r="I29" s="68" t="s">
        <v>109</v>
      </c>
      <c r="J29" s="92" t="s">
        <v>110</v>
      </c>
      <c r="K29" s="154" t="s">
        <v>255</v>
      </c>
    </row>
    <row r="30" spans="2:11" ht="51">
      <c r="B30" s="187"/>
      <c r="C30" s="172"/>
      <c r="D30" s="171"/>
      <c r="E30" s="180"/>
      <c r="F30" s="68" t="s">
        <v>111</v>
      </c>
      <c r="G30" s="92" t="s">
        <v>112</v>
      </c>
      <c r="H30" s="92" t="s">
        <v>256</v>
      </c>
      <c r="I30" s="68" t="s">
        <v>113</v>
      </c>
      <c r="J30" s="92" t="s">
        <v>112</v>
      </c>
      <c r="K30" s="153" t="s">
        <v>257</v>
      </c>
    </row>
    <row r="31" spans="2:11" ht="63.75">
      <c r="B31" s="187"/>
      <c r="C31" s="172"/>
      <c r="D31" s="171"/>
      <c r="E31" s="180"/>
      <c r="F31" s="172" t="s">
        <v>114</v>
      </c>
      <c r="G31" s="171" t="s">
        <v>115</v>
      </c>
      <c r="H31" s="178" t="s">
        <v>258</v>
      </c>
      <c r="I31" s="68" t="s">
        <v>116</v>
      </c>
      <c r="J31" s="92" t="s">
        <v>117</v>
      </c>
      <c r="K31" s="154" t="s">
        <v>259</v>
      </c>
    </row>
    <row r="32" spans="2:11" ht="25.5">
      <c r="B32" s="187"/>
      <c r="C32" s="172"/>
      <c r="D32" s="171"/>
      <c r="E32" s="180"/>
      <c r="F32" s="172"/>
      <c r="G32" s="171"/>
      <c r="H32" s="180"/>
      <c r="I32" s="68" t="s">
        <v>118</v>
      </c>
      <c r="J32" s="92" t="s">
        <v>174</v>
      </c>
      <c r="K32" s="154" t="s">
        <v>260</v>
      </c>
    </row>
    <row r="33" spans="1:11">
      <c r="B33" s="187"/>
      <c r="C33" s="172"/>
      <c r="D33" s="171"/>
      <c r="E33" s="179"/>
      <c r="F33" s="172"/>
      <c r="G33" s="171"/>
      <c r="H33" s="179"/>
      <c r="I33" s="68" t="s">
        <v>120</v>
      </c>
      <c r="J33" s="92" t="s">
        <v>121</v>
      </c>
      <c r="K33" s="154" t="s">
        <v>261</v>
      </c>
    </row>
    <row r="34" spans="1:11" ht="76.5">
      <c r="B34" s="187"/>
      <c r="C34" s="172">
        <v>6</v>
      </c>
      <c r="D34" s="171" t="s">
        <v>122</v>
      </c>
      <c r="E34" s="178" t="s">
        <v>262</v>
      </c>
      <c r="F34" s="172" t="s">
        <v>123</v>
      </c>
      <c r="G34" s="171" t="s">
        <v>124</v>
      </c>
      <c r="H34" s="178" t="s">
        <v>263</v>
      </c>
      <c r="I34" s="68" t="s">
        <v>125</v>
      </c>
      <c r="J34" s="92" t="s">
        <v>171</v>
      </c>
      <c r="K34" s="153" t="s">
        <v>264</v>
      </c>
    </row>
    <row r="35" spans="1:11" ht="102">
      <c r="B35" s="187"/>
      <c r="C35" s="172"/>
      <c r="D35" s="171"/>
      <c r="E35" s="180"/>
      <c r="F35" s="172"/>
      <c r="G35" s="171"/>
      <c r="H35" s="179"/>
      <c r="I35" s="68" t="s">
        <v>127</v>
      </c>
      <c r="J35" s="92" t="s">
        <v>128</v>
      </c>
      <c r="K35" s="153" t="s">
        <v>265</v>
      </c>
    </row>
    <row r="36" spans="1:11" ht="38.25">
      <c r="B36" s="187"/>
      <c r="C36" s="172"/>
      <c r="D36" s="171"/>
      <c r="E36" s="180"/>
      <c r="F36" s="172" t="s">
        <v>129</v>
      </c>
      <c r="G36" s="171" t="s">
        <v>150</v>
      </c>
      <c r="H36" s="178" t="s">
        <v>266</v>
      </c>
      <c r="I36" s="68" t="s">
        <v>131</v>
      </c>
      <c r="J36" s="92" t="s">
        <v>132</v>
      </c>
      <c r="K36" s="153" t="s">
        <v>267</v>
      </c>
    </row>
    <row r="37" spans="1:11" ht="89.25">
      <c r="B37" s="187"/>
      <c r="C37" s="172"/>
      <c r="D37" s="171"/>
      <c r="E37" s="180"/>
      <c r="F37" s="172"/>
      <c r="G37" s="171"/>
      <c r="H37" s="180"/>
      <c r="I37" s="68" t="s">
        <v>133</v>
      </c>
      <c r="J37" s="92" t="s">
        <v>134</v>
      </c>
      <c r="K37" s="153" t="s">
        <v>268</v>
      </c>
    </row>
    <row r="38" spans="1:11" ht="51">
      <c r="B38" s="187"/>
      <c r="C38" s="172"/>
      <c r="D38" s="171"/>
      <c r="E38" s="180"/>
      <c r="F38" s="172"/>
      <c r="G38" s="171"/>
      <c r="H38" s="180"/>
      <c r="I38" s="68" t="s">
        <v>135</v>
      </c>
      <c r="J38" s="92" t="s">
        <v>136</v>
      </c>
      <c r="K38" s="153" t="s">
        <v>269</v>
      </c>
    </row>
    <row r="39" spans="1:11" ht="89.25">
      <c r="B39" s="187"/>
      <c r="C39" s="172"/>
      <c r="D39" s="171"/>
      <c r="E39" s="180"/>
      <c r="F39" s="172"/>
      <c r="G39" s="171"/>
      <c r="H39" s="180"/>
      <c r="I39" s="68" t="s">
        <v>137</v>
      </c>
      <c r="J39" s="92" t="s">
        <v>138</v>
      </c>
      <c r="K39" s="153" t="s">
        <v>270</v>
      </c>
    </row>
    <row r="40" spans="1:11" ht="25.5">
      <c r="B40" s="187"/>
      <c r="C40" s="172"/>
      <c r="D40" s="171"/>
      <c r="E40" s="180"/>
      <c r="F40" s="172"/>
      <c r="G40" s="171"/>
      <c r="H40" s="179"/>
      <c r="I40" s="68" t="s">
        <v>139</v>
      </c>
      <c r="J40" s="92" t="s">
        <v>140</v>
      </c>
      <c r="K40" s="153" t="s">
        <v>271</v>
      </c>
    </row>
    <row r="41" spans="1:11" ht="25.5">
      <c r="B41" s="187"/>
      <c r="C41" s="172"/>
      <c r="D41" s="171"/>
      <c r="E41" s="180"/>
      <c r="F41" s="172" t="s">
        <v>141</v>
      </c>
      <c r="G41" s="171" t="s">
        <v>151</v>
      </c>
      <c r="H41" s="178" t="s">
        <v>272</v>
      </c>
      <c r="I41" s="68" t="s">
        <v>143</v>
      </c>
      <c r="J41" s="92" t="s">
        <v>144</v>
      </c>
      <c r="K41" s="153" t="s">
        <v>273</v>
      </c>
    </row>
    <row r="42" spans="1:11" ht="63.75">
      <c r="B42" s="187"/>
      <c r="C42" s="172"/>
      <c r="D42" s="171"/>
      <c r="E42" s="179"/>
      <c r="F42" s="172"/>
      <c r="G42" s="171"/>
      <c r="H42" s="179"/>
      <c r="I42" s="68" t="s">
        <v>145</v>
      </c>
      <c r="J42" s="92" t="s">
        <v>146</v>
      </c>
      <c r="K42" s="154" t="s">
        <v>274</v>
      </c>
    </row>
    <row r="44" spans="1:11" ht="15">
      <c r="A44" s="95">
        <v>1</v>
      </c>
      <c r="B44" s="94" t="s">
        <v>209</v>
      </c>
    </row>
  </sheetData>
  <mergeCells count="59">
    <mergeCell ref="F8:F9"/>
    <mergeCell ref="G8:G9"/>
    <mergeCell ref="F10:F11"/>
    <mergeCell ref="G10:G11"/>
    <mergeCell ref="C16:C19"/>
    <mergeCell ref="D16:D19"/>
    <mergeCell ref="F16:F17"/>
    <mergeCell ref="G16:G17"/>
    <mergeCell ref="F18:F19"/>
    <mergeCell ref="G18:G19"/>
    <mergeCell ref="E16:E19"/>
    <mergeCell ref="B1:K1"/>
    <mergeCell ref="C12:C15"/>
    <mergeCell ref="D12:D15"/>
    <mergeCell ref="F12:F14"/>
    <mergeCell ref="G12:G14"/>
    <mergeCell ref="E3:E11"/>
    <mergeCell ref="E12:E15"/>
    <mergeCell ref="H3:H7"/>
    <mergeCell ref="H10:H11"/>
    <mergeCell ref="H8:H9"/>
    <mergeCell ref="H12:H14"/>
    <mergeCell ref="B3:B42"/>
    <mergeCell ref="C3:C11"/>
    <mergeCell ref="D3:D11"/>
    <mergeCell ref="F3:F7"/>
    <mergeCell ref="G3:G7"/>
    <mergeCell ref="F27:F29"/>
    <mergeCell ref="G27:G29"/>
    <mergeCell ref="F31:F33"/>
    <mergeCell ref="G31:G33"/>
    <mergeCell ref="D20:D26"/>
    <mergeCell ref="F20:F23"/>
    <mergeCell ref="G20:G23"/>
    <mergeCell ref="F25:F26"/>
    <mergeCell ref="G25:G26"/>
    <mergeCell ref="E20:E26"/>
    <mergeCell ref="E27:E33"/>
    <mergeCell ref="C20:C26"/>
    <mergeCell ref="H31:H33"/>
    <mergeCell ref="H34:H35"/>
    <mergeCell ref="H36:H40"/>
    <mergeCell ref="H41:H42"/>
    <mergeCell ref="E34:E42"/>
    <mergeCell ref="C34:C42"/>
    <mergeCell ref="D34:D42"/>
    <mergeCell ref="C27:C33"/>
    <mergeCell ref="D27:D33"/>
    <mergeCell ref="F34:F35"/>
    <mergeCell ref="G34:G35"/>
    <mergeCell ref="F36:F40"/>
    <mergeCell ref="G36:G40"/>
    <mergeCell ref="F41:F42"/>
    <mergeCell ref="G41:G42"/>
    <mergeCell ref="H16:H17"/>
    <mergeCell ref="H18:H19"/>
    <mergeCell ref="H20:H23"/>
    <mergeCell ref="H25:H26"/>
    <mergeCell ref="H27:H29"/>
  </mergeCells>
  <pageMargins left="0.7" right="0.7" top="0.75" bottom="0.75" header="0.3" footer="0.3"/>
  <pageSetup paperSize="9" orientation="portrait" horizontalDpi="1200" verticalDpi="1200" r:id="rId1"/>
  <ignoredErrors>
    <ignoredError sqref="F3:F4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CC7DD-2D99-4D88-93BB-EE758CD495E6}">
  <sheetPr>
    <tabColor rgb="FFFFFF00"/>
    <pageSetUpPr fitToPage="1"/>
  </sheetPr>
  <dimension ref="B1:H60"/>
  <sheetViews>
    <sheetView showGridLines="0" zoomScaleNormal="100" workbookViewId="0">
      <selection activeCell="B3" sqref="B3:H3"/>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33" t="s">
        <v>275</v>
      </c>
      <c r="C1" s="233"/>
      <c r="D1" s="233"/>
      <c r="E1" s="233"/>
      <c r="F1" s="233"/>
      <c r="G1" s="233"/>
      <c r="H1" s="233"/>
    </row>
    <row r="2" spans="2:8" ht="21.75" hidden="1" customHeight="1" thickBot="1">
      <c r="B2" s="71"/>
      <c r="C2" s="71"/>
      <c r="D2" s="71"/>
      <c r="E2" s="71"/>
      <c r="F2" s="71"/>
      <c r="G2" s="71"/>
      <c r="H2" s="71"/>
    </row>
    <row r="3" spans="2:8" ht="26.25" customHeight="1">
      <c r="B3" s="234" t="s">
        <v>276</v>
      </c>
      <c r="C3" s="235"/>
      <c r="D3" s="235"/>
      <c r="E3" s="235"/>
      <c r="F3" s="235"/>
      <c r="G3" s="235"/>
      <c r="H3" s="236"/>
    </row>
    <row r="4" spans="2:8" ht="30.75" customHeight="1">
      <c r="B4" s="78" t="s">
        <v>277</v>
      </c>
      <c r="C4" s="164"/>
      <c r="D4" s="165"/>
      <c r="E4" s="165"/>
      <c r="F4" s="165"/>
      <c r="G4" s="165"/>
      <c r="H4" s="166"/>
    </row>
    <row r="5" spans="2:8" ht="23.25" customHeight="1">
      <c r="B5" s="78" t="s">
        <v>278</v>
      </c>
      <c r="C5" s="197"/>
      <c r="D5" s="224"/>
      <c r="E5" s="224"/>
      <c r="F5" s="224"/>
      <c r="G5" s="224"/>
      <c r="H5" s="225"/>
    </row>
    <row r="6" spans="2:8" ht="23.25" customHeight="1">
      <c r="B6" s="78" t="s">
        <v>10</v>
      </c>
      <c r="C6" s="197"/>
      <c r="D6" s="224"/>
      <c r="E6" s="224"/>
      <c r="F6" s="224"/>
      <c r="G6" s="224"/>
      <c r="H6" s="225"/>
    </row>
    <row r="7" spans="2:8" ht="28.5" customHeight="1">
      <c r="B7" s="78" t="s">
        <v>12</v>
      </c>
      <c r="C7" s="197"/>
      <c r="D7" s="224"/>
      <c r="E7" s="224"/>
      <c r="F7" s="224"/>
      <c r="G7" s="224"/>
      <c r="H7" s="225"/>
    </row>
    <row r="8" spans="2:8" ht="138" customHeight="1">
      <c r="B8" s="78" t="s">
        <v>279</v>
      </c>
      <c r="C8" s="197"/>
      <c r="D8" s="224"/>
      <c r="E8" s="224"/>
      <c r="F8" s="224"/>
      <c r="G8" s="224"/>
      <c r="H8" s="225"/>
    </row>
    <row r="9" spans="2:8" ht="35.25" customHeight="1">
      <c r="B9" s="76" t="s">
        <v>280</v>
      </c>
      <c r="C9" s="164"/>
      <c r="D9" s="165"/>
      <c r="E9" s="165"/>
      <c r="F9" s="165"/>
      <c r="G9" s="165"/>
      <c r="H9" s="166"/>
    </row>
    <row r="10" spans="2:8" ht="40.5" customHeight="1">
      <c r="B10" s="76" t="s">
        <v>281</v>
      </c>
      <c r="C10" s="197"/>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164"/>
      <c r="D13" s="165"/>
      <c r="E13" s="165"/>
      <c r="F13" s="60"/>
      <c r="G13" s="61"/>
      <c r="H13" s="38"/>
    </row>
    <row r="14" spans="2:8" ht="24" customHeight="1">
      <c r="B14" s="214"/>
      <c r="C14" s="164"/>
      <c r="D14" s="165"/>
      <c r="E14" s="165"/>
      <c r="F14" s="60"/>
      <c r="G14" s="61"/>
      <c r="H14" s="38"/>
    </row>
    <row r="15" spans="2:8" ht="25.5" customHeight="1">
      <c r="B15" s="214"/>
      <c r="C15" s="164"/>
      <c r="D15" s="165"/>
      <c r="E15" s="165"/>
      <c r="F15" s="60"/>
      <c r="G15" s="61"/>
      <c r="H15" s="38"/>
    </row>
    <row r="16" spans="2:8" ht="23.25" customHeight="1" thickBot="1">
      <c r="B16" s="217"/>
      <c r="C16" s="221"/>
      <c r="D16" s="222"/>
      <c r="E16" s="223"/>
      <c r="F16" s="45"/>
      <c r="G16" s="46"/>
      <c r="H16" s="47"/>
    </row>
    <row r="17" spans="2:8" ht="46.5" customHeight="1">
      <c r="B17" s="213" t="s">
        <v>292</v>
      </c>
      <c r="C17" s="202" t="s">
        <v>293</v>
      </c>
      <c r="D17" s="203"/>
      <c r="E17" s="79" t="s">
        <v>294</v>
      </c>
      <c r="F17" s="79" t="s">
        <v>295</v>
      </c>
      <c r="G17" s="79" t="s">
        <v>296</v>
      </c>
      <c r="H17" s="80" t="s">
        <v>297</v>
      </c>
    </row>
    <row r="18" spans="2:8" ht="37.5" customHeight="1">
      <c r="B18" s="214"/>
      <c r="C18" s="215"/>
      <c r="D18" s="216"/>
      <c r="E18" s="53"/>
      <c r="F18" s="23"/>
      <c r="G18" s="24"/>
      <c r="H18" s="32"/>
    </row>
    <row r="19" spans="2:8" ht="30" customHeight="1">
      <c r="B19" s="214"/>
      <c r="C19" s="215"/>
      <c r="D19" s="216"/>
      <c r="E19" s="53"/>
      <c r="F19" s="25"/>
      <c r="G19" s="24"/>
      <c r="H19" s="33"/>
    </row>
    <row r="20" spans="2:8" ht="30" customHeight="1">
      <c r="B20" s="214"/>
      <c r="C20" s="215"/>
      <c r="D20" s="216"/>
      <c r="E20" s="53"/>
      <c r="F20" s="25"/>
      <c r="G20" s="24"/>
      <c r="H20" s="33"/>
    </row>
    <row r="21" spans="2:8" ht="30" customHeight="1">
      <c r="B21" s="214"/>
      <c r="C21" s="215"/>
      <c r="D21" s="216"/>
      <c r="E21" s="53"/>
      <c r="F21" s="25"/>
      <c r="G21" s="24"/>
      <c r="H21" s="33"/>
    </row>
    <row r="22" spans="2:8" ht="30" customHeight="1">
      <c r="B22" s="214"/>
      <c r="C22" s="215"/>
      <c r="D22" s="216"/>
      <c r="E22" s="53"/>
      <c r="F22" s="25"/>
      <c r="G22" s="24"/>
      <c r="H22" s="33"/>
    </row>
    <row r="23" spans="2:8" ht="30" customHeight="1">
      <c r="B23" s="214"/>
      <c r="C23" s="215"/>
      <c r="D23" s="216"/>
      <c r="E23" s="53"/>
      <c r="F23" s="25"/>
      <c r="G23" s="24"/>
      <c r="H23" s="33"/>
    </row>
    <row r="24" spans="2:8" ht="30" customHeight="1">
      <c r="B24" s="214"/>
      <c r="C24" s="215"/>
      <c r="D24" s="216"/>
      <c r="E24" s="53"/>
      <c r="F24" s="25"/>
      <c r="G24" s="24"/>
      <c r="H24" s="33"/>
    </row>
    <row r="25" spans="2:8" ht="30" customHeight="1">
      <c r="B25" s="214"/>
      <c r="C25" s="215"/>
      <c r="D25" s="216"/>
      <c r="E25" s="53"/>
      <c r="F25" s="25"/>
      <c r="G25" s="24"/>
      <c r="H25" s="33"/>
    </row>
    <row r="26" spans="2:8" ht="30" customHeight="1" thickBot="1">
      <c r="B26" s="214"/>
      <c r="C26" s="197"/>
      <c r="D26" s="198"/>
      <c r="E26" s="53"/>
      <c r="F26" s="25"/>
      <c r="G26" s="24"/>
      <c r="H26" s="33"/>
    </row>
    <row r="27" spans="2:8" ht="32.25" customHeight="1">
      <c r="B27" s="199" t="s">
        <v>298</v>
      </c>
      <c r="C27" s="202" t="s">
        <v>299</v>
      </c>
      <c r="D27" s="203"/>
      <c r="E27" s="202" t="s">
        <v>300</v>
      </c>
      <c r="F27" s="203"/>
      <c r="G27" s="202" t="s">
        <v>301</v>
      </c>
      <c r="H27" s="203"/>
    </row>
    <row r="28" spans="2:8" ht="28.5" customHeight="1">
      <c r="B28" s="200"/>
      <c r="C28" s="204"/>
      <c r="D28" s="205"/>
      <c r="E28" s="206"/>
      <c r="F28" s="207"/>
      <c r="G28" s="206"/>
      <c r="H28" s="208"/>
    </row>
    <row r="29" spans="2:8" ht="27.75" customHeight="1">
      <c r="B29" s="200"/>
      <c r="C29" s="209" t="s">
        <v>302</v>
      </c>
      <c r="D29" s="210"/>
      <c r="E29" s="210"/>
      <c r="F29" s="210"/>
      <c r="G29" s="210"/>
      <c r="H29" s="211"/>
    </row>
    <row r="30" spans="2:8" ht="21" customHeight="1">
      <c r="B30" s="200"/>
      <c r="C30" s="190" t="s">
        <v>303</v>
      </c>
      <c r="D30" s="191"/>
      <c r="E30" s="212"/>
      <c r="F30" s="190" t="s">
        <v>304</v>
      </c>
      <c r="G30" s="191"/>
      <c r="H30" s="192"/>
    </row>
    <row r="31" spans="2:8" s="30" customFormat="1" ht="30">
      <c r="B31" s="200"/>
      <c r="C31" s="81" t="s">
        <v>305</v>
      </c>
      <c r="D31" s="82" t="s">
        <v>306</v>
      </c>
      <c r="E31" s="83" t="s">
        <v>301</v>
      </c>
      <c r="F31" s="81" t="s">
        <v>305</v>
      </c>
      <c r="G31" s="82" t="s">
        <v>306</v>
      </c>
      <c r="H31" s="84" t="s">
        <v>301</v>
      </c>
    </row>
    <row r="32" spans="2:8" s="29" customFormat="1" ht="33" customHeight="1">
      <c r="B32" s="200"/>
      <c r="C32" s="135" t="e">
        <f>+VLOOKUP(D32,'CTAS (2)'!A:B,2,0)</f>
        <v>#N/A</v>
      </c>
      <c r="D32" s="21"/>
      <c r="E32" s="39"/>
      <c r="F32" s="136" t="e">
        <f>+VLOOKUP(G32,'CTAS (2)'!D:E,2,0)</f>
        <v>#N/A</v>
      </c>
      <c r="G32" s="21"/>
      <c r="H32" s="40"/>
    </row>
    <row r="33" spans="2:8" s="29" customFormat="1" ht="33" customHeight="1">
      <c r="B33" s="200"/>
      <c r="C33" s="135" t="e">
        <f>+VLOOKUP(D33,'CTAS (2)'!A:B,2,0)</f>
        <v>#N/A</v>
      </c>
      <c r="D33" s="21"/>
      <c r="E33" s="39"/>
      <c r="F33" s="136" t="e">
        <f>+VLOOKUP(G33,'CTAS (2)'!D:E,2,0)</f>
        <v>#N/A</v>
      </c>
      <c r="G33" s="21"/>
      <c r="H33" s="40"/>
    </row>
    <row r="34" spans="2:8" s="29" customFormat="1" ht="33" customHeight="1">
      <c r="B34" s="200"/>
      <c r="C34" s="135" t="e">
        <f>+VLOOKUP(D34,'CTAS (2)'!A:B,2,0)</f>
        <v>#N/A</v>
      </c>
      <c r="D34" s="21"/>
      <c r="E34" s="39"/>
      <c r="F34" s="136" t="e">
        <f>+VLOOKUP(G34,'CTAS (2)'!D:E,2,0)</f>
        <v>#N/A</v>
      </c>
      <c r="G34" s="21"/>
      <c r="H34" s="40"/>
    </row>
    <row r="35" spans="2:8" s="29" customFormat="1" ht="33" customHeight="1">
      <c r="B35" s="200"/>
      <c r="C35" s="135" t="e">
        <f>+VLOOKUP(D35,'CTAS (2)'!A:B,2,0)</f>
        <v>#N/A</v>
      </c>
      <c r="D35" s="21"/>
      <c r="E35" s="39"/>
      <c r="F35" s="136" t="e">
        <f>+VLOOKUP(G35,'CTAS (2)'!D:E,2,0)</f>
        <v>#N/A</v>
      </c>
      <c r="G35" s="21"/>
      <c r="H35" s="40"/>
    </row>
    <row r="36" spans="2:8" s="29" customFormat="1" ht="33" customHeight="1">
      <c r="B36" s="200"/>
      <c r="C36" s="135" t="e">
        <f>+VLOOKUP(D36,'CTAS (2)'!A:B,2,0)</f>
        <v>#N/A</v>
      </c>
      <c r="D36" s="85"/>
      <c r="E36" s="86"/>
      <c r="F36" s="193" t="s">
        <v>307</v>
      </c>
      <c r="G36" s="191"/>
      <c r="H36" s="192"/>
    </row>
    <row r="37" spans="2:8" s="29" customFormat="1" ht="33" customHeight="1">
      <c r="B37" s="200"/>
      <c r="C37" s="135" t="e">
        <f>+VLOOKUP(D37,'CTAS (2)'!A:B,2,0)</f>
        <v>#N/A</v>
      </c>
      <c r="D37" s="85"/>
      <c r="E37" s="86"/>
      <c r="F37" s="81" t="s">
        <v>305</v>
      </c>
      <c r="G37" s="82" t="s">
        <v>306</v>
      </c>
      <c r="H37" s="84" t="s">
        <v>301</v>
      </c>
    </row>
    <row r="38" spans="2:8" s="29" customFormat="1" ht="33" customHeight="1">
      <c r="B38" s="200"/>
      <c r="C38" s="135" t="e">
        <f>+VLOOKUP(D38,'CTAS (2)'!A:B,2,0)</f>
        <v>#N/A</v>
      </c>
      <c r="D38" s="85"/>
      <c r="E38" s="86"/>
      <c r="F38" s="136" t="e">
        <f>+VLOOKUP(G38,'CTAS (2)'!I:J,2,0)</f>
        <v>#N/A</v>
      </c>
      <c r="G38" s="21"/>
      <c r="H38" s="40"/>
    </row>
    <row r="39" spans="2:8" s="29" customFormat="1" ht="33" customHeight="1">
      <c r="B39" s="200"/>
      <c r="C39" s="135" t="e">
        <f>+VLOOKUP(D39,'CTAS (2)'!A:B,2,0)</f>
        <v>#N/A</v>
      </c>
      <c r="D39" s="85"/>
      <c r="E39" s="86"/>
      <c r="F39" s="136" t="e">
        <f>+VLOOKUP(G39,'CTAS (2)'!I:J,2,0)</f>
        <v>#N/A</v>
      </c>
      <c r="G39" s="21"/>
      <c r="H39" s="40"/>
    </row>
    <row r="40" spans="2:8" ht="28.5" customHeight="1" thickBot="1">
      <c r="B40" s="201"/>
      <c r="C40" s="194" t="s">
        <v>308</v>
      </c>
      <c r="D40" s="195"/>
      <c r="E40" s="34">
        <v>0</v>
      </c>
      <c r="F40" s="194" t="s">
        <v>309</v>
      </c>
      <c r="G40" s="195"/>
      <c r="H40" s="35">
        <f>+H32+H33+H34+H35+H38+H39</f>
        <v>0</v>
      </c>
    </row>
    <row r="42" spans="2:8" ht="15.75">
      <c r="B42" s="138" t="s">
        <v>310</v>
      </c>
      <c r="C42" s="44"/>
      <c r="D42" s="44"/>
    </row>
    <row r="44" spans="2:8" ht="15.75">
      <c r="B44" s="137" t="s">
        <v>311</v>
      </c>
    </row>
    <row r="45" spans="2:8">
      <c r="B45" s="52" t="s">
        <v>312</v>
      </c>
      <c r="C45" s="52" t="s">
        <v>313</v>
      </c>
      <c r="D45" s="52" t="s">
        <v>312</v>
      </c>
      <c r="E45" s="52" t="s">
        <v>313</v>
      </c>
    </row>
    <row r="46" spans="2:8">
      <c r="B46" s="51" t="s">
        <v>314</v>
      </c>
      <c r="C46" s="51"/>
      <c r="D46" s="51" t="s">
        <v>315</v>
      </c>
      <c r="E46" s="51"/>
    </row>
    <row r="47" spans="2:8">
      <c r="B47" s="51" t="s">
        <v>316</v>
      </c>
      <c r="C47" s="51"/>
      <c r="D47" s="51" t="s">
        <v>317</v>
      </c>
      <c r="E47" s="51"/>
    </row>
    <row r="48" spans="2:8">
      <c r="B48" s="51" t="s">
        <v>318</v>
      </c>
      <c r="C48" s="51"/>
      <c r="D48" s="51" t="s">
        <v>319</v>
      </c>
      <c r="E48" s="51"/>
    </row>
    <row r="49" spans="2:5">
      <c r="B49" s="51" t="s">
        <v>320</v>
      </c>
      <c r="C49" s="51"/>
      <c r="D49" s="51" t="s">
        <v>321</v>
      </c>
      <c r="E49" s="51"/>
    </row>
    <row r="50" spans="2:5">
      <c r="B50" s="51" t="s">
        <v>322</v>
      </c>
      <c r="C50" s="51"/>
      <c r="D50" s="51" t="s">
        <v>323</v>
      </c>
      <c r="E50" s="51"/>
    </row>
    <row r="51" spans="2:5">
      <c r="B51" s="51" t="s">
        <v>324</v>
      </c>
      <c r="C51" s="51"/>
      <c r="D51" s="51" t="s">
        <v>325</v>
      </c>
      <c r="E51" s="51"/>
    </row>
    <row r="54" spans="2:5">
      <c r="B54" s="87" t="s">
        <v>326</v>
      </c>
      <c r="C54" s="58"/>
      <c r="D54" s="58"/>
    </row>
    <row r="55" spans="2:5">
      <c r="B55" s="89" t="s">
        <v>327</v>
      </c>
      <c r="C55" s="196" t="s">
        <v>328</v>
      </c>
      <c r="D55" s="196"/>
    </row>
    <row r="56" spans="2:5" ht="42.75" customHeight="1">
      <c r="B56" s="88" t="s">
        <v>329</v>
      </c>
      <c r="C56" s="188" t="s">
        <v>330</v>
      </c>
      <c r="D56" s="188"/>
    </row>
    <row r="57" spans="2:5" ht="30">
      <c r="B57" s="88" t="s">
        <v>331</v>
      </c>
      <c r="C57" s="188" t="s">
        <v>332</v>
      </c>
      <c r="D57" s="188"/>
    </row>
    <row r="58" spans="2:5" ht="27.75" customHeight="1">
      <c r="B58" s="88" t="s">
        <v>333</v>
      </c>
      <c r="C58" s="189" t="s">
        <v>807</v>
      </c>
      <c r="D58" s="189"/>
    </row>
    <row r="59" spans="2:5" ht="30">
      <c r="B59" s="88" t="s">
        <v>334</v>
      </c>
      <c r="C59" s="188" t="s">
        <v>808</v>
      </c>
      <c r="D59" s="188"/>
    </row>
    <row r="60" spans="2:5" ht="39" customHeight="1">
      <c r="B60" s="88" t="s">
        <v>335</v>
      </c>
      <c r="C60" s="188" t="s">
        <v>336</v>
      </c>
      <c r="D60" s="188"/>
    </row>
  </sheetData>
  <mergeCells count="48">
    <mergeCell ref="C7:H7"/>
    <mergeCell ref="B1:H1"/>
    <mergeCell ref="B3:H3"/>
    <mergeCell ref="C4:H4"/>
    <mergeCell ref="C5:H5"/>
    <mergeCell ref="C6:H6"/>
    <mergeCell ref="C8:H8"/>
    <mergeCell ref="C9:H9"/>
    <mergeCell ref="C10:E10"/>
    <mergeCell ref="G10:H10"/>
    <mergeCell ref="C11:E11"/>
    <mergeCell ref="G11:H11"/>
    <mergeCell ref="C22:D22"/>
    <mergeCell ref="C23:D23"/>
    <mergeCell ref="C24:D24"/>
    <mergeCell ref="C25:D25"/>
    <mergeCell ref="B12:B16"/>
    <mergeCell ref="C12:E12"/>
    <mergeCell ref="C13:E13"/>
    <mergeCell ref="C14:E14"/>
    <mergeCell ref="C15:E15"/>
    <mergeCell ref="C16:E16"/>
    <mergeCell ref="C26:D26"/>
    <mergeCell ref="B27:B40"/>
    <mergeCell ref="C27:D27"/>
    <mergeCell ref="E27:F27"/>
    <mergeCell ref="G27:H27"/>
    <mergeCell ref="C28:D28"/>
    <mergeCell ref="E28:F28"/>
    <mergeCell ref="G28:H28"/>
    <mergeCell ref="C29:H29"/>
    <mergeCell ref="C30:E30"/>
    <mergeCell ref="B17:B26"/>
    <mergeCell ref="C17:D17"/>
    <mergeCell ref="C18:D18"/>
    <mergeCell ref="C19:D19"/>
    <mergeCell ref="C20:D20"/>
    <mergeCell ref="C21:D21"/>
    <mergeCell ref="C57:D57"/>
    <mergeCell ref="C58:D58"/>
    <mergeCell ref="C59:D59"/>
    <mergeCell ref="C60:D60"/>
    <mergeCell ref="F30:H30"/>
    <mergeCell ref="F36:H36"/>
    <mergeCell ref="C40:D40"/>
    <mergeCell ref="F40:G40"/>
    <mergeCell ref="C55:D55"/>
    <mergeCell ref="C56:D56"/>
  </mergeCells>
  <dataValidations count="25">
    <dataValidation allowBlank="1" showInputMessage="1" showErrorMessage="1" prompt="¿Cuándo se hará el proyecto? Se requiere definir y programar de manera ordenada las actividades y su duración" sqref="B17:B26" xr:uid="{2A80A95A-6F62-4D32-B474-9B6C4749A91F}"/>
    <dataValidation allowBlank="1" showInputMessage="1" showErrorMessage="1" prompt="Rubro según el Manual de Cuentas Presupuestal " sqref="C31 F31 F37:F39" xr:uid="{DDE6368B-1301-47C8-BC1B-1533DA8A64C1}"/>
    <dataValidation allowBlank="1" showInputMessage="1" showErrorMessage="1" prompt="Concepto del rubro según el Manual de Cuentas Presupuestal " sqref="D31 G31 G37" xr:uid="{F51D4E53-CA9F-4A27-99F2-4C8B76C36D0C}"/>
    <dataValidation allowBlank="1" showInputMessage="1" showErrorMessage="1" prompt="Asociar los rubros de ingresos y gastos que se deben incurrir para el desarrollo del proyecto en la vigencia. El total de los rubros de ingresos y gastos por fondo, deberán sumar el mismo valor" sqref="C29:H29" xr:uid="{18A51A91-C3F8-42F5-A2C9-3065963E28C4}"/>
    <dataValidation allowBlank="1" showInputMessage="1" showErrorMessage="1" prompt="Código que identifica el fondo definido. " sqref="E27:F27" xr:uid="{69681C79-F995-4D43-A9C8-C5C82C2EF423}"/>
    <dataValidation allowBlank="1" showInputMessage="1" showErrorMessage="1" prompt="Definir el(los) fondo(s) por el cual se financiará el proyecto. Sólo se podrá programar los fondos que están bajo responsabilidad del ordenador de gasto que formula el proyecto." sqref="C27:D27" xr:uid="{BCE537EE-F491-444F-BF9D-7D3F24EADDE3}"/>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2" xr:uid="{0244491A-4847-427C-A32B-631DFF6FDEC1}"/>
    <dataValidation allowBlank="1" showInputMessage="1" showErrorMessage="1" prompt="Por defecto señalar el tipo de: Mejoramiento de Gestión" sqref="C11" xr:uid="{4ED57C61-0B90-4BFA-B5E3-C45E34DB7C71}"/>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7:D17" xr:uid="{3E526737-664A-44B1-A416-B2CD6C0AE7C2}"/>
    <dataValidation allowBlank="1" showInputMessage="1" showErrorMessage="1" prompt="Determinar el miembro del equipo de la UAA que será responsable de asegurar el cumplimiento de la actividad asignada." sqref="H17" xr:uid="{7F64F2FA-5F25-485E-B551-0A1CC003E5D2}"/>
    <dataValidation allowBlank="1" showInputMessage="1" showErrorMessage="1" prompt="Estimar la duración de las actividades estableciendo aproximadamente los periodos de tiempo requeridos para finalizar cada una." sqref="F17:G17" xr:uid="{F1CFFEF2-DF5A-44ED-B038-0898D9F47E65}"/>
    <dataValidation allowBlank="1" showInputMessage="1" showErrorMessage="1" prompt="Asignar a cada actividad un valor o peso por medio de un porcentaje (%) de manera que el total sume 100%. Este porcentaje ayuda a evaluar el avance del proyecto en cualquier momento del año." sqref="E17" xr:uid="{A0D88B53-3D5E-49E3-9E33-8DBC6F4A91BD}"/>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F41CA23F-454A-48E5-91FE-559155B3C1C0}"/>
    <dataValidation allowBlank="1" showInputMessage="1" showErrorMessage="1" prompt="Establecer el punto de referencia o línea base para comparar el avance con la meta en un momento dado del año." sqref="G12" xr:uid="{46E3AC1E-C4E2-4A9C-83EA-939182224627}"/>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6" xr:uid="{58E8D8C3-EB8A-4C92-88DA-E1471AAF1C74}"/>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6C0785B0-E79D-403B-ABC9-C710197AB5A1}"/>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28FC944B-BEB1-454E-A7C3-BA44E65FB8BB}"/>
    <dataValidation allowBlank="1" showInputMessage="1" showErrorMessage="1" prompt="Unidad(es) responsable(s) de la dirección del proyecto con capacidad gerencial de plantear y ejecutar proyectos._x000a_" sqref="C10" xr:uid="{40985D17-D75F-4556-9D02-C81BD2575C38}"/>
    <dataValidation allowBlank="1" showInputMessage="1" showErrorMessage="1" prompt="Los proyectos en el mismo subprograma deben sumar 100% " sqref="G11" xr:uid="{8BE49755-5945-466B-8998-0F683CBD8782}"/>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A4648B8A-C41C-4753-A5E8-027FEDC2C4D1}"/>
    <dataValidation allowBlank="1" showInputMessage="1" showErrorMessage="1" prompt="Enunciado que proporciona una idea clara y concisa de qué se trata el proyecto." sqref="B4:H4" xr:uid="{F0B6E44D-B36E-4844-A594-A89A8AF33617}"/>
    <dataValidation allowBlank="1" showInputMessage="1" showErrorMessage="1" prompt="¿Cuánto se prevé costará el proyecto? Valor de los recursos monetarios necesarios para completar las actividades y ejecutar el proyecto." sqref="B27:B40" xr:uid="{61772D45-4555-4998-94ED-ECB81A7AB43A}"/>
    <dataValidation allowBlank="1" showInputMessage="1" showErrorMessage="1" prompt="Proporciona contexto y amplía la información contenida en el nombre del proyecto." sqref="C8:H8" xr:uid="{207581A1-5863-4544-BC7A-85AE8B2BF67A}"/>
    <dataValidation allowBlank="1" showInputMessage="1" showErrorMessage="1" promptTitle="Valor del proyecto" prompt="Recuerde que el valor debe estar expresado en Miles de pesos" sqref="G28:H28" xr:uid="{31F4F3CA-E0AF-409A-AD22-886B61A31B0D}"/>
    <dataValidation allowBlank="1" showInputMessage="1" showErrorMessage="1" promptTitle="Fondo" prompt="El sistema por defecto listará los centros que estan autorizados para el responsable de la unidad." sqref="C28:D28" xr:uid="{B1D58266-3BBB-4D37-AD72-E5B1931373F8}"/>
  </dataValidations>
  <pageMargins left="0.7" right="0.7" top="0.75" bottom="0.75" header="0.3" footer="0.3"/>
  <pageSetup scale="73" fitToHeight="0" orientation="landscape" horizontalDpi="1200" verticalDpi="1200" r:id="rId1"/>
  <ignoredErrors>
    <ignoredError sqref="C32:C39 F32:F35 F38:F39" evalError="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5F5014E-7E70-460C-88A3-C52EB9C31D65}">
          <x14:formula1>
            <xm:f>ESTRUCTURA!$G$4:$G$7</xm:f>
          </x14:formula1>
          <xm:sqref>F13:F16</xm:sqref>
        </x14:dataValidation>
        <x14:dataValidation type="list" allowBlank="1" showInputMessage="1" showErrorMessage="1" prompt="¿Para qué hacemos el proyecto? corresponde a la alineación con los objetivos estratégicos definidos en el Plan de Desarrollo Institucional 2019-2030. Favor seleccione el Enfoque correspondiente" xr:uid="{59D5260E-9FE4-4F8F-96FC-F8CCFB5A1DBD}">
          <x14:formula1>
            <xm:f>Hoja2!$A$3:$F$3</xm:f>
          </x14:formula1>
          <xm:sqref>C5:H5</xm:sqref>
        </x14:dataValidation>
        <x14:dataValidation type="list" allowBlank="1" showInputMessage="1" showErrorMessage="1" prompt="¿Para qué hacemos el proyecto? corresponde a la alineación con los objetivos estratégicos definidos en el Plan de Desarrollo Institucional 2019-2030.  Favor seleccione el programa correspondiente" xr:uid="{462C22DF-0D05-4884-A399-56DD4777E408}">
          <x14:formula1>
            <xm:f>INDIRECT(HLOOKUP($C$5,Hoja2!$A$3:$F$4,2,FALSE))</xm:f>
          </x14:formula1>
          <xm:sqref>C6:H6</xm:sqref>
        </x14:dataValidation>
        <x14:dataValidation type="list" allowBlank="1" showInputMessage="1" showErrorMessage="1" xr:uid="{6587B19E-C771-48EC-BE27-A08A19F57E18}">
          <x14:formula1>
            <xm:f>'CTAS (2)'!$A$2:$A$99</xm:f>
          </x14:formula1>
          <xm:sqref>D32:D39</xm:sqref>
        </x14:dataValidation>
        <x14:dataValidation type="list" allowBlank="1" showInputMessage="1" showErrorMessage="1" xr:uid="{97395C90-3DBF-40EF-A3D5-80A533DBDDC4}">
          <x14:formula1>
            <xm:f>'CTAS (2)'!$D$2:$D$178</xm:f>
          </x14:formula1>
          <xm:sqref>G32:G35</xm:sqref>
        </x14:dataValidation>
        <x14:dataValidation type="list" allowBlank="1" showInputMessage="1" showErrorMessage="1" xr:uid="{3BAB38B7-8B59-49B1-9CD7-F70692A99D34}">
          <x14:formula1>
            <xm:f>'CTAS (2)'!$I$2:$I$50</xm:f>
          </x14:formula1>
          <xm:sqref>G38:G39</xm:sqref>
        </x14:dataValidation>
        <x14:dataValidation type="list" errorStyle="information" allowBlank="1" showInputMessage="1" showErrorMessage="1" error="Favor elegir de la lista desplegable, excepto para el programa de Extensión para la vinculación con la sociedad, el estado y las empresas, para este caso favor incluir el subprograma en una casilla lateral." prompt="¿Para qué hacemos el proyecto? corresponde a la alineación con los objetivos estratégicos definidos en el Plan de Desarrollo Institucional 2019-2030. Favor seleccione el subprograma correspondiente" xr:uid="{06E5C2C4-00C8-4F0F-8B0C-4A8053051D6F}">
          <x14:formula1>
            <xm:f>INDIRECT(HLOOKUP($C$6,Hoja2!$H$3:$W$4,2,FALSE))</xm:f>
          </x14:formula1>
          <xm:sqref>C7:H7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989C-CE57-4BFD-86B4-21890527069C}">
  <sheetPr>
    <tabColor theme="7" tint="0.79998168889431442"/>
    <pageSetUpPr fitToPage="1"/>
  </sheetPr>
  <dimension ref="B1:H57"/>
  <sheetViews>
    <sheetView showGridLines="0" zoomScaleNormal="100" workbookViewId="0">
      <selection activeCell="J8" sqref="J8"/>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44" t="s">
        <v>337</v>
      </c>
      <c r="C1" s="244"/>
      <c r="D1" s="244"/>
      <c r="E1" s="244"/>
      <c r="F1" s="244"/>
      <c r="G1" s="244"/>
      <c r="H1" s="244"/>
    </row>
    <row r="2" spans="2:8" ht="11.25" hidden="1" customHeight="1" thickBot="1">
      <c r="B2" s="71"/>
      <c r="C2" s="71"/>
      <c r="D2" s="71"/>
      <c r="E2" s="71"/>
      <c r="F2" s="71"/>
      <c r="G2" s="71"/>
      <c r="H2" s="71"/>
    </row>
    <row r="3" spans="2:8" ht="26.25" customHeight="1">
      <c r="B3" s="234" t="s">
        <v>355</v>
      </c>
      <c r="C3" s="235"/>
      <c r="D3" s="235"/>
      <c r="E3" s="235"/>
      <c r="F3" s="235"/>
      <c r="G3" s="235"/>
      <c r="H3" s="236"/>
    </row>
    <row r="4" spans="2:8" ht="44.25" customHeight="1">
      <c r="B4" s="78" t="s">
        <v>277</v>
      </c>
      <c r="C4" s="197" t="s">
        <v>339</v>
      </c>
      <c r="D4" s="224"/>
      <c r="E4" s="224"/>
      <c r="F4" s="224"/>
      <c r="G4" s="224"/>
      <c r="H4" s="225"/>
    </row>
    <row r="5" spans="2:8" ht="23.25" customHeight="1">
      <c r="B5" s="78" t="s">
        <v>278</v>
      </c>
      <c r="C5" s="197" t="s">
        <v>14</v>
      </c>
      <c r="D5" s="224"/>
      <c r="E5" s="224"/>
      <c r="F5" s="224"/>
      <c r="G5" s="224"/>
      <c r="H5" s="225"/>
    </row>
    <row r="6" spans="2:8" ht="23.25" customHeight="1">
      <c r="B6" s="78" t="s">
        <v>10</v>
      </c>
      <c r="C6" s="197" t="s">
        <v>48</v>
      </c>
      <c r="D6" s="224"/>
      <c r="E6" s="224"/>
      <c r="F6" s="224"/>
      <c r="G6" s="224"/>
      <c r="H6" s="225"/>
    </row>
    <row r="7" spans="2:8" ht="28.5" customHeight="1">
      <c r="B7" s="78" t="s">
        <v>12</v>
      </c>
      <c r="C7" s="197" t="s">
        <v>52</v>
      </c>
      <c r="D7" s="224"/>
      <c r="E7" s="224"/>
      <c r="F7" s="224"/>
      <c r="G7" s="224"/>
      <c r="H7" s="225"/>
    </row>
    <row r="8" spans="2:8" ht="138" customHeight="1">
      <c r="B8" s="78" t="s">
        <v>340</v>
      </c>
      <c r="C8" s="197"/>
      <c r="D8" s="224"/>
      <c r="E8" s="224"/>
      <c r="F8" s="224"/>
      <c r="G8" s="224"/>
      <c r="H8" s="225"/>
    </row>
    <row r="9" spans="2:8" ht="35.25" customHeight="1">
      <c r="B9" s="76" t="s">
        <v>280</v>
      </c>
      <c r="C9" s="197" t="s">
        <v>341</v>
      </c>
      <c r="D9" s="224"/>
      <c r="E9" s="224"/>
      <c r="F9" s="224"/>
      <c r="G9" s="224"/>
      <c r="H9" s="225"/>
    </row>
    <row r="10" spans="2:8" ht="40.5" customHeight="1">
      <c r="B10" s="76" t="s">
        <v>281</v>
      </c>
      <c r="C10" s="197" t="s">
        <v>342</v>
      </c>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241" t="s">
        <v>343</v>
      </c>
      <c r="D13" s="242"/>
      <c r="E13" s="243"/>
      <c r="F13" s="55" t="s">
        <v>16</v>
      </c>
      <c r="G13" s="56">
        <v>0</v>
      </c>
      <c r="H13" s="57">
        <v>1</v>
      </c>
    </row>
    <row r="14" spans="2:8" ht="24" customHeight="1">
      <c r="B14" s="214"/>
      <c r="C14" s="241" t="s">
        <v>344</v>
      </c>
      <c r="D14" s="242"/>
      <c r="E14" s="243"/>
      <c r="F14" s="55" t="s">
        <v>16</v>
      </c>
      <c r="G14" s="56">
        <v>0</v>
      </c>
      <c r="H14" s="57">
        <v>1</v>
      </c>
    </row>
    <row r="15" spans="2:8" ht="25.5" customHeight="1">
      <c r="B15" s="214"/>
      <c r="C15" s="241" t="s">
        <v>345</v>
      </c>
      <c r="D15" s="242"/>
      <c r="E15" s="243"/>
      <c r="F15" s="55" t="s">
        <v>16</v>
      </c>
      <c r="G15" s="56">
        <v>0</v>
      </c>
      <c r="H15" s="57">
        <v>1</v>
      </c>
    </row>
    <row r="16" spans="2:8" ht="23.25" customHeight="1" thickBot="1">
      <c r="B16" s="217"/>
      <c r="C16" s="221"/>
      <c r="D16" s="222"/>
      <c r="E16" s="223"/>
      <c r="F16" s="45"/>
      <c r="G16" s="46"/>
      <c r="H16" s="47"/>
    </row>
    <row r="17" spans="2:8" ht="46.5" customHeight="1">
      <c r="B17" s="213" t="s">
        <v>292</v>
      </c>
      <c r="C17" s="202" t="s">
        <v>293</v>
      </c>
      <c r="D17" s="203"/>
      <c r="E17" s="79" t="s">
        <v>294</v>
      </c>
      <c r="F17" s="79" t="s">
        <v>295</v>
      </c>
      <c r="G17" s="79" t="s">
        <v>296</v>
      </c>
      <c r="H17" s="80" t="s">
        <v>297</v>
      </c>
    </row>
    <row r="18" spans="2:8" ht="63" customHeight="1">
      <c r="B18" s="214"/>
      <c r="C18" s="237" t="s">
        <v>346</v>
      </c>
      <c r="D18" s="238"/>
      <c r="E18" s="53"/>
      <c r="F18" s="23"/>
      <c r="G18" s="24"/>
      <c r="H18" s="32"/>
    </row>
    <row r="19" spans="2:8" ht="48" customHeight="1">
      <c r="B19" s="214"/>
      <c r="C19" s="237" t="s">
        <v>347</v>
      </c>
      <c r="D19" s="238"/>
      <c r="E19" s="53"/>
      <c r="F19" s="25"/>
      <c r="G19" s="24"/>
      <c r="H19" s="33"/>
    </row>
    <row r="20" spans="2:8" ht="48" customHeight="1">
      <c r="B20" s="214"/>
      <c r="C20" s="237" t="s">
        <v>348</v>
      </c>
      <c r="D20" s="238"/>
      <c r="E20" s="53"/>
      <c r="F20" s="25"/>
      <c r="G20" s="24"/>
      <c r="H20" s="33"/>
    </row>
    <row r="21" spans="2:8" ht="48" customHeight="1">
      <c r="B21" s="214"/>
      <c r="C21" s="237" t="s">
        <v>349</v>
      </c>
      <c r="D21" s="238"/>
      <c r="E21" s="53"/>
      <c r="F21" s="25"/>
      <c r="G21" s="24"/>
      <c r="H21" s="33"/>
    </row>
    <row r="22" spans="2:8" ht="48" customHeight="1">
      <c r="B22" s="214"/>
      <c r="C22" s="237" t="s">
        <v>350</v>
      </c>
      <c r="D22" s="238"/>
      <c r="E22" s="53"/>
      <c r="F22" s="25"/>
      <c r="G22" s="24"/>
      <c r="H22" s="33"/>
    </row>
    <row r="23" spans="2:8" ht="48" customHeight="1" thickBot="1">
      <c r="B23" s="214"/>
      <c r="C23" s="239" t="s">
        <v>351</v>
      </c>
      <c r="D23" s="240"/>
      <c r="E23" s="53"/>
      <c r="F23" s="25"/>
      <c r="G23" s="24"/>
      <c r="H23" s="33"/>
    </row>
    <row r="24" spans="2:8" ht="32.25" customHeight="1">
      <c r="B24" s="199" t="s">
        <v>298</v>
      </c>
      <c r="C24" s="202" t="s">
        <v>299</v>
      </c>
      <c r="D24" s="203"/>
      <c r="E24" s="202" t="s">
        <v>300</v>
      </c>
      <c r="F24" s="203"/>
      <c r="G24" s="202" t="s">
        <v>301</v>
      </c>
      <c r="H24" s="203"/>
    </row>
    <row r="25" spans="2:8" ht="28.5" customHeight="1">
      <c r="B25" s="200"/>
      <c r="C25" s="204"/>
      <c r="D25" s="205"/>
      <c r="E25" s="206"/>
      <c r="F25" s="207"/>
      <c r="G25" s="206"/>
      <c r="H25" s="208"/>
    </row>
    <row r="26" spans="2:8" ht="27.75" customHeight="1">
      <c r="B26" s="200"/>
      <c r="C26" s="209" t="s">
        <v>302</v>
      </c>
      <c r="D26" s="210"/>
      <c r="E26" s="210"/>
      <c r="F26" s="210"/>
      <c r="G26" s="210"/>
      <c r="H26" s="211"/>
    </row>
    <row r="27" spans="2:8" ht="21" customHeight="1">
      <c r="B27" s="200"/>
      <c r="C27" s="190" t="s">
        <v>303</v>
      </c>
      <c r="D27" s="191"/>
      <c r="E27" s="212"/>
      <c r="F27" s="190" t="s">
        <v>304</v>
      </c>
      <c r="G27" s="191"/>
      <c r="H27" s="192"/>
    </row>
    <row r="28" spans="2:8" s="30" customFormat="1" ht="30">
      <c r="B28" s="200"/>
      <c r="C28" s="81" t="s">
        <v>305</v>
      </c>
      <c r="D28" s="82" t="s">
        <v>306</v>
      </c>
      <c r="E28" s="83" t="s">
        <v>301</v>
      </c>
      <c r="F28" s="81" t="s">
        <v>305</v>
      </c>
      <c r="G28" s="82" t="s">
        <v>306</v>
      </c>
      <c r="H28" s="84" t="s">
        <v>301</v>
      </c>
    </row>
    <row r="29" spans="2:8" s="29" customFormat="1" ht="33" customHeight="1">
      <c r="B29" s="200"/>
      <c r="C29" s="31" t="e">
        <f>+VLOOKUP(D29,'CTAS (2)'!A:B,2,0)</f>
        <v>#N/A</v>
      </c>
      <c r="D29" s="21"/>
      <c r="E29" s="39"/>
      <c r="F29" s="21" t="e">
        <f>+VLOOKUP(G29,'CTAS (2)'!D:E,2,0)</f>
        <v>#N/A</v>
      </c>
      <c r="G29" s="21"/>
      <c r="H29" s="40"/>
    </row>
    <row r="30" spans="2:8" s="29" customFormat="1" ht="33" customHeight="1">
      <c r="B30" s="200"/>
      <c r="C30" s="31" t="e">
        <f>+VLOOKUP(D30,'CTAS (2)'!A:B,2,0)</f>
        <v>#N/A</v>
      </c>
      <c r="D30" s="21"/>
      <c r="E30" s="39"/>
      <c r="F30" s="21" t="e">
        <f>+VLOOKUP(G30,'CTAS (2)'!D:E,2,0)</f>
        <v>#N/A</v>
      </c>
      <c r="G30" s="21"/>
      <c r="H30" s="40"/>
    </row>
    <row r="31" spans="2:8" s="29" customFormat="1" ht="33" customHeight="1">
      <c r="B31" s="200"/>
      <c r="C31" s="31" t="e">
        <f>+VLOOKUP(D31,'CTAS (2)'!A:B,2,0)</f>
        <v>#N/A</v>
      </c>
      <c r="D31" s="21"/>
      <c r="E31" s="39"/>
      <c r="F31" s="21" t="e">
        <f>+VLOOKUP(G31,'CTAS (2)'!D:E,2,0)</f>
        <v>#N/A</v>
      </c>
      <c r="G31" s="21"/>
      <c r="H31" s="40"/>
    </row>
    <row r="32" spans="2:8" s="29" customFormat="1" ht="33" customHeight="1">
      <c r="B32" s="200"/>
      <c r="C32" s="31" t="e">
        <f>+VLOOKUP(D32,'CTAS (2)'!A:B,2,0)</f>
        <v>#N/A</v>
      </c>
      <c r="D32" s="21"/>
      <c r="E32" s="39"/>
      <c r="F32" s="21" t="e">
        <f>+VLOOKUP(G32,'CTAS (2)'!D:E,2,0)</f>
        <v>#N/A</v>
      </c>
      <c r="G32" s="21"/>
      <c r="H32" s="40"/>
    </row>
    <row r="33" spans="2:8" s="29" customFormat="1" ht="33" customHeight="1">
      <c r="B33" s="200"/>
      <c r="C33" s="31" t="e">
        <f>+VLOOKUP(D33,'CTAS (2)'!A:B,2,0)</f>
        <v>#N/A</v>
      </c>
      <c r="D33" s="85"/>
      <c r="E33" s="86"/>
      <c r="F33" s="193" t="s">
        <v>307</v>
      </c>
      <c r="G33" s="191"/>
      <c r="H33" s="192"/>
    </row>
    <row r="34" spans="2:8" s="29" customFormat="1" ht="33" customHeight="1">
      <c r="B34" s="200"/>
      <c r="C34" s="31" t="e">
        <f>+VLOOKUP(D34,'CTAS (2)'!A:B,2,0)</f>
        <v>#N/A</v>
      </c>
      <c r="D34" s="85"/>
      <c r="E34" s="86"/>
      <c r="F34" s="81" t="s">
        <v>305</v>
      </c>
      <c r="G34" s="82" t="s">
        <v>306</v>
      </c>
      <c r="H34" s="84" t="s">
        <v>301</v>
      </c>
    </row>
    <row r="35" spans="2:8" s="29" customFormat="1" ht="33" customHeight="1">
      <c r="B35" s="200"/>
      <c r="C35" s="31" t="e">
        <f>+VLOOKUP(D35,'CTAS (2)'!A:B,2,0)</f>
        <v>#N/A</v>
      </c>
      <c r="D35" s="85"/>
      <c r="E35" s="86"/>
      <c r="F35" s="21" t="e">
        <f>+VLOOKUP(G35,'CTAS (2)'!I:J,2,0)</f>
        <v>#N/A</v>
      </c>
      <c r="G35" s="21"/>
      <c r="H35" s="40"/>
    </row>
    <row r="36" spans="2:8" s="29" customFormat="1" ht="33" customHeight="1">
      <c r="B36" s="200"/>
      <c r="C36" s="31" t="e">
        <f>+VLOOKUP(D36,'CTAS (2)'!A:B,2,0)</f>
        <v>#N/A</v>
      </c>
      <c r="D36" s="85"/>
      <c r="E36" s="86"/>
      <c r="F36" s="21" t="e">
        <f>+VLOOKUP(G36,'CTAS (2)'!I:J,2,0)</f>
        <v>#N/A</v>
      </c>
      <c r="G36" s="21"/>
      <c r="H36" s="40"/>
    </row>
    <row r="37" spans="2:8" ht="28.5" customHeight="1" thickBot="1">
      <c r="B37" s="201"/>
      <c r="C37" s="194" t="s">
        <v>308</v>
      </c>
      <c r="D37" s="195"/>
      <c r="E37" s="34">
        <v>0</v>
      </c>
      <c r="F37" s="194" t="s">
        <v>309</v>
      </c>
      <c r="G37" s="195"/>
      <c r="H37" s="35">
        <f>+H29+H30+H31+H32+H35+H36</f>
        <v>0</v>
      </c>
    </row>
    <row r="39" spans="2:8">
      <c r="B39" s="30"/>
    </row>
    <row r="40" spans="2:8">
      <c r="B40" s="22" t="s">
        <v>352</v>
      </c>
    </row>
    <row r="42" spans="2:8">
      <c r="B42" s="20" t="s">
        <v>353</v>
      </c>
    </row>
    <row r="43" spans="2:8">
      <c r="B43" s="52" t="s">
        <v>312</v>
      </c>
      <c r="C43" s="52" t="s">
        <v>313</v>
      </c>
      <c r="D43" s="52" t="s">
        <v>312</v>
      </c>
      <c r="E43" s="52" t="s">
        <v>313</v>
      </c>
    </row>
    <row r="44" spans="2:8">
      <c r="B44" s="51" t="s">
        <v>314</v>
      </c>
      <c r="C44" s="51"/>
      <c r="D44" s="51" t="s">
        <v>315</v>
      </c>
      <c r="E44" s="51"/>
    </row>
    <row r="45" spans="2:8">
      <c r="B45" s="51" t="s">
        <v>316</v>
      </c>
      <c r="C45" s="51"/>
      <c r="D45" s="51" t="s">
        <v>317</v>
      </c>
      <c r="E45" s="51"/>
    </row>
    <row r="46" spans="2:8">
      <c r="B46" s="51" t="s">
        <v>318</v>
      </c>
      <c r="C46" s="51"/>
      <c r="D46" s="51" t="s">
        <v>319</v>
      </c>
      <c r="E46" s="51"/>
    </row>
    <row r="47" spans="2:8">
      <c r="B47" s="51" t="s">
        <v>320</v>
      </c>
      <c r="C47" s="51"/>
      <c r="D47" s="51" t="s">
        <v>321</v>
      </c>
      <c r="E47" s="51"/>
    </row>
    <row r="48" spans="2:8">
      <c r="B48" s="51" t="s">
        <v>322</v>
      </c>
      <c r="C48" s="51"/>
      <c r="D48" s="51" t="s">
        <v>323</v>
      </c>
      <c r="E48" s="51"/>
    </row>
    <row r="49" spans="2:5">
      <c r="B49" s="51" t="s">
        <v>324</v>
      </c>
      <c r="C49" s="51"/>
      <c r="D49" s="51" t="s">
        <v>325</v>
      </c>
      <c r="E49" s="51"/>
    </row>
    <row r="51" spans="2:5">
      <c r="B51" s="87" t="s">
        <v>326</v>
      </c>
      <c r="C51" s="58"/>
      <c r="D51" s="58"/>
    </row>
    <row r="52" spans="2:5">
      <c r="B52" s="156" t="s">
        <v>327</v>
      </c>
      <c r="C52" s="196" t="s">
        <v>328</v>
      </c>
      <c r="D52" s="196"/>
    </row>
    <row r="53" spans="2:5" ht="15" customHeight="1">
      <c r="B53" s="155" t="s">
        <v>329</v>
      </c>
      <c r="C53" s="188" t="s">
        <v>330</v>
      </c>
      <c r="D53" s="188"/>
    </row>
    <row r="54" spans="2:5" ht="30" customHeight="1">
      <c r="B54" s="155" t="s">
        <v>331</v>
      </c>
      <c r="C54" s="188" t="s">
        <v>332</v>
      </c>
      <c r="D54" s="188"/>
    </row>
    <row r="55" spans="2:5" ht="15" customHeight="1">
      <c r="B55" s="155" t="s">
        <v>333</v>
      </c>
      <c r="C55" s="189" t="s">
        <v>807</v>
      </c>
      <c r="D55" s="189"/>
    </row>
    <row r="56" spans="2:5" ht="30" customHeight="1">
      <c r="B56" s="155" t="s">
        <v>334</v>
      </c>
      <c r="C56" s="188" t="s">
        <v>808</v>
      </c>
      <c r="D56" s="188"/>
    </row>
    <row r="57" spans="2:5" ht="30" customHeight="1">
      <c r="B57" s="155" t="s">
        <v>335</v>
      </c>
      <c r="C57" s="188" t="s">
        <v>336</v>
      </c>
      <c r="D57" s="188"/>
    </row>
  </sheetData>
  <mergeCells count="45">
    <mergeCell ref="C56:D56"/>
    <mergeCell ref="C57:D57"/>
    <mergeCell ref="C7:H7"/>
    <mergeCell ref="C52:D52"/>
    <mergeCell ref="C53:D53"/>
    <mergeCell ref="C54:D54"/>
    <mergeCell ref="C55:D55"/>
    <mergeCell ref="C8:H8"/>
    <mergeCell ref="C9:H9"/>
    <mergeCell ref="C10:E10"/>
    <mergeCell ref="G10:H10"/>
    <mergeCell ref="C11:E11"/>
    <mergeCell ref="G11:H11"/>
    <mergeCell ref="F27:H27"/>
    <mergeCell ref="F33:H33"/>
    <mergeCell ref="F37:G37"/>
    <mergeCell ref="B1:H1"/>
    <mergeCell ref="B3:H3"/>
    <mergeCell ref="C4:H4"/>
    <mergeCell ref="C5:H5"/>
    <mergeCell ref="C6:H6"/>
    <mergeCell ref="B12:B16"/>
    <mergeCell ref="C12:E12"/>
    <mergeCell ref="C13:E13"/>
    <mergeCell ref="C14:E14"/>
    <mergeCell ref="C15:E15"/>
    <mergeCell ref="C16:E16"/>
    <mergeCell ref="B24:B37"/>
    <mergeCell ref="C24:D24"/>
    <mergeCell ref="C27:E27"/>
    <mergeCell ref="B17:B23"/>
    <mergeCell ref="C17:D17"/>
    <mergeCell ref="C18:D18"/>
    <mergeCell ref="C19:D19"/>
    <mergeCell ref="C20:D20"/>
    <mergeCell ref="C21:D21"/>
    <mergeCell ref="C22:D22"/>
    <mergeCell ref="C23:D23"/>
    <mergeCell ref="C37:D37"/>
    <mergeCell ref="E24:F24"/>
    <mergeCell ref="G24:H24"/>
    <mergeCell ref="C25:D25"/>
    <mergeCell ref="E25:F25"/>
    <mergeCell ref="G25:H25"/>
    <mergeCell ref="C26:H26"/>
  </mergeCells>
  <dataValidations count="23">
    <dataValidation allowBlank="1" showInputMessage="1" showErrorMessage="1" prompt="¿Cuándo se hará el proyecto? Se requiere definir y programar de manera ordenada las actividades y su duración" sqref="B17:B23" xr:uid="{CB260C0D-E01C-47D7-8D8D-F1D3B70D4297}"/>
    <dataValidation allowBlank="1" showInputMessage="1" showErrorMessage="1" prompt="Rubro según el Manual de Cuentas Presupuestal " sqref="C28 F28 F34:F36" xr:uid="{E3581206-8CF0-436D-9704-7873C215BC13}"/>
    <dataValidation allowBlank="1" showInputMessage="1" showErrorMessage="1" prompt="Concepto del rubro según el Manual de Cuentas Presupuestal " sqref="D28 G28 G34" xr:uid="{36265897-521B-4CAA-B5D3-F2740B956CE9}"/>
    <dataValidation allowBlank="1" showInputMessage="1" showErrorMessage="1" prompt="Asociar los rubros de ingresos y gastos que se deben incurrir para el desarrollo del proyecto en la vigencia. El total de los rubros de ingresos y gastos por fondo, deberán sumar el mismo valor" sqref="C26:H26" xr:uid="{45964EDA-69DC-4615-98D9-9C084E498A10}"/>
    <dataValidation allowBlank="1" showInputMessage="1" showErrorMessage="1" prompt="Código que identifica el fondo definido. " sqref="E24:F24" xr:uid="{0FF5116D-4C16-4F9D-83DC-3F4A04782D66}"/>
    <dataValidation allowBlank="1" showInputMessage="1" showErrorMessage="1" prompt="Definir el(los) fondo(s) por el cual se financiará el proyecto. Sólo se podrá programar los fondos que están bajo responsabilidad del ordenador de gasto que formula el proyecto." sqref="C24:D24" xr:uid="{B1353BDC-CDC0-481F-B05D-033B36C827A2}"/>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2" xr:uid="{850B9487-A63B-435D-8632-13EAE7F4D4D6}"/>
    <dataValidation allowBlank="1" showInputMessage="1" showErrorMessage="1" prompt="Por defecto señalar el tipo de: Mejoramiento de Gestión" sqref="C11" xr:uid="{6632D087-D63A-49FE-AE49-217338F96772}"/>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7:D17" xr:uid="{93F570D3-78C5-454D-9B59-B09B41430CA5}"/>
    <dataValidation allowBlank="1" showInputMessage="1" showErrorMessage="1" prompt="Determinar el miembro del equipo de la UAA que será responsable de asegurar el cumplimiento de la actividad asignada." sqref="H17" xr:uid="{65CF6074-ECCE-46F5-A12C-E32B454F5E01}"/>
    <dataValidation allowBlank="1" showInputMessage="1" showErrorMessage="1" prompt="Estimar la duración de las actividades estableciendo aproximadamente los periodos de tiempo requeridos para finalizar cada una." sqref="F17:G17" xr:uid="{1EAD39D0-A6B6-4026-B6BC-A960067195A8}"/>
    <dataValidation allowBlank="1" showInputMessage="1" showErrorMessage="1" prompt="Asignar a cada actividad un valor o peso por medio de un porcentaje (%) de manera que el total sume 100%. Este porcentaje ayuda a evaluar el avance del proyecto en cualquier momento del año." sqref="E17" xr:uid="{DF36C389-7488-44BA-B89B-A7E5050901B0}"/>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1FC6C33E-A2DA-41D7-827A-3F0E3791CC2D}"/>
    <dataValidation allowBlank="1" showInputMessage="1" showErrorMessage="1" prompt="Establecer el punto de referencia o línea base para comparar el avance con la meta en un momento dado del año." sqref="G12" xr:uid="{E9334CBD-7696-42A2-BB8E-574550A94907}"/>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6" xr:uid="{A3A81901-CE2F-4999-B480-35290C6DAD70}"/>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99E1C3D3-DF17-41D8-A2CB-870929E67E00}"/>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1FF160E5-4563-469F-BAF1-3EDDE3B467BF}"/>
    <dataValidation allowBlank="1" showInputMessage="1" showErrorMessage="1" prompt="Unidad(es) responsable(s) de la dirección del proyecto con capacidad gerencial de plantear y ejecutar proyectos._x000a_" sqref="C10" xr:uid="{B1012813-BE8B-4A2E-8CE2-B86DD9793AF8}"/>
    <dataValidation allowBlank="1" showInputMessage="1" showErrorMessage="1" prompt="Los proyectos en el mismo subprograma deben sumar 100% " sqref="G11" xr:uid="{7F4C47E8-5A52-4A58-8190-E976AE8302D5}"/>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91015F8B-430B-45E1-BBBA-54DEA978CD24}"/>
    <dataValidation allowBlank="1" showInputMessage="1" showErrorMessage="1" prompt="Enunciado que proporciona una idea clara y concisa de qué se trata el proyecto." sqref="B4:H4" xr:uid="{B8ED78D4-70DB-4D3A-B08F-654540491195}"/>
    <dataValidation allowBlank="1" showInputMessage="1" showErrorMessage="1" prompt="¿Cuánto se prevé costará el proyecto? Valor de los recursos monetarios necesarios para completar las actividades y ejecutar el proyecto." sqref="B24:B37" xr:uid="{FEB95A7A-A952-42CF-B521-9F2994070571}"/>
    <dataValidation allowBlank="1" showInputMessage="1" showErrorMessage="1" prompt="Proporciona contexto y amplía la información contenida en el nombre del proyecto." sqref="C8:H8" xr:uid="{A43B09F4-26E8-43BA-880C-F47B3C15D6F0}"/>
  </dataValidations>
  <pageMargins left="0.7" right="0.7" top="0.75" bottom="0.75" header="0.3" footer="0.3"/>
  <pageSetup scale="73" fitToHeight="0"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166A35F7-4CA0-4636-988E-C9CD7490A414}">
          <x14:formula1>
            <xm:f>ESTRUCTURA!$G$4:$G$7</xm:f>
          </x14:formula1>
          <xm:sqref>F13:F16</xm:sqref>
        </x14:dataValidation>
        <x14:dataValidation type="list" allowBlank="1" showInputMessage="1" showErrorMessage="1" prompt="¿Para qué hacemos el proyecto? corresponde a la alineación con los objetivos estratégicos definidos en el Plan de Desarrollo Institucional 2019-2030. " xr:uid="{31899F50-C5D1-49CB-821F-A192ED0475C0}">
          <x14:formula1>
            <xm:f>Hoja2!$A$3:$F$3</xm:f>
          </x14:formula1>
          <xm:sqref>C5:H5</xm:sqref>
        </x14:dataValidation>
        <x14:dataValidation type="list" showInputMessage="1" showErrorMessage="1" prompt="¿Para qué hacemos el proyecto? corresponde a la alineación con los objetivos estratégicos definidos en el Plan de Desarrollo Institucional 2019-2030. " xr:uid="{E30905CB-9C78-4674-9140-C61ECC93C853}">
          <x14:formula1>
            <xm:f>INDIRECT(HLOOKUP($C$6,Hoja2!$H$3:$W$4,2,FALSE))</xm:f>
          </x14:formula1>
          <xm:sqref>C7:H7</xm:sqref>
        </x14:dataValidation>
        <x14:dataValidation type="list" allowBlank="1" showInputMessage="1" showErrorMessage="1" prompt="¿Para qué hacemos el proyecto? corresponde a la alineación con los objetivos estratégicos definidos en el Plan de Desarrollo Institucional 2019-2030. " xr:uid="{49262B3F-93B2-4307-8021-33C4303E74DE}">
          <x14:formula1>
            <xm:f>INDIRECT(HLOOKUP($C$5,Hoja2!$A$3:$F$4,2,FALSE))</xm:f>
          </x14:formula1>
          <xm:sqref>C6:H6</xm:sqref>
        </x14:dataValidation>
        <x14:dataValidation type="list" allowBlank="1" showInputMessage="1" showErrorMessage="1" xr:uid="{9994A69D-FAC5-4269-8BE4-471C72BFC255}">
          <x14:formula1>
            <xm:f>'CTAS (2)'!$A$2:$A$99</xm:f>
          </x14:formula1>
          <xm:sqref>D29:D36</xm:sqref>
        </x14:dataValidation>
        <x14:dataValidation type="list" allowBlank="1" showInputMessage="1" showErrorMessage="1" xr:uid="{4061BAC7-5F6F-4F56-A0E8-1CCD83820AC1}">
          <x14:formula1>
            <xm:f>'CTAS (2)'!$D$2:$D$178</xm:f>
          </x14:formula1>
          <xm:sqref>G29:G32</xm:sqref>
        </x14:dataValidation>
        <x14:dataValidation type="list" allowBlank="1" showInputMessage="1" showErrorMessage="1" xr:uid="{5248D6C3-78FE-47C8-BC3A-643ABA344A02}">
          <x14:formula1>
            <xm:f>'CTAS (2)'!$I$2:$I$50</xm:f>
          </x14:formula1>
          <xm:sqref>G35:G36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6" tint="0.79998168889431442"/>
    <pageSetUpPr fitToPage="1"/>
  </sheetPr>
  <dimension ref="B1:H59"/>
  <sheetViews>
    <sheetView showGridLines="0" zoomScaleNormal="100" workbookViewId="0">
      <selection activeCell="J8" sqref="J8"/>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33" t="s">
        <v>354</v>
      </c>
      <c r="C1" s="233"/>
      <c r="D1" s="233"/>
      <c r="E1" s="233"/>
      <c r="F1" s="233"/>
      <c r="G1" s="233"/>
      <c r="H1" s="233"/>
    </row>
    <row r="2" spans="2:8" ht="11.25" hidden="1" customHeight="1" thickBot="1">
      <c r="B2" s="71"/>
      <c r="C2" s="71"/>
      <c r="D2" s="71"/>
      <c r="E2" s="71"/>
      <c r="F2" s="71"/>
      <c r="G2" s="71"/>
      <c r="H2" s="71"/>
    </row>
    <row r="3" spans="2:8" ht="26.25" customHeight="1">
      <c r="B3" s="234" t="s">
        <v>355</v>
      </c>
      <c r="C3" s="235"/>
      <c r="D3" s="235"/>
      <c r="E3" s="235"/>
      <c r="F3" s="235"/>
      <c r="G3" s="235"/>
      <c r="H3" s="236"/>
    </row>
    <row r="4" spans="2:8" ht="34.5" customHeight="1">
      <c r="B4" s="78" t="s">
        <v>277</v>
      </c>
      <c r="C4" s="197" t="s">
        <v>356</v>
      </c>
      <c r="D4" s="224"/>
      <c r="E4" s="224"/>
      <c r="F4" s="224"/>
      <c r="G4" s="224"/>
      <c r="H4" s="225"/>
    </row>
    <row r="5" spans="2:8" ht="23.25" customHeight="1">
      <c r="B5" s="78" t="s">
        <v>278</v>
      </c>
      <c r="C5" s="197" t="s">
        <v>14</v>
      </c>
      <c r="D5" s="224"/>
      <c r="E5" s="224"/>
      <c r="F5" s="224"/>
      <c r="G5" s="224"/>
      <c r="H5" s="225"/>
    </row>
    <row r="6" spans="2:8" ht="23.25" customHeight="1">
      <c r="B6" s="78" t="s">
        <v>10</v>
      </c>
      <c r="C6" s="197" t="s">
        <v>18</v>
      </c>
      <c r="D6" s="224"/>
      <c r="E6" s="224"/>
      <c r="F6" s="224"/>
      <c r="G6" s="224"/>
      <c r="H6" s="225"/>
    </row>
    <row r="7" spans="2:8" ht="28.5" customHeight="1">
      <c r="B7" s="78" t="s">
        <v>12</v>
      </c>
      <c r="C7" s="197" t="s">
        <v>20</v>
      </c>
      <c r="D7" s="224"/>
      <c r="E7" s="224"/>
      <c r="F7" s="224"/>
      <c r="G7" s="224"/>
      <c r="H7" s="225"/>
    </row>
    <row r="8" spans="2:8" ht="138" customHeight="1">
      <c r="B8" s="78" t="s">
        <v>340</v>
      </c>
      <c r="C8" s="197"/>
      <c r="D8" s="224"/>
      <c r="E8" s="224"/>
      <c r="F8" s="224"/>
      <c r="G8" s="224"/>
      <c r="H8" s="225"/>
    </row>
    <row r="9" spans="2:8" ht="35.25" customHeight="1">
      <c r="B9" s="76" t="s">
        <v>280</v>
      </c>
      <c r="C9" s="197" t="s">
        <v>357</v>
      </c>
      <c r="D9" s="224"/>
      <c r="E9" s="224"/>
      <c r="F9" s="224"/>
      <c r="G9" s="224"/>
      <c r="H9" s="225"/>
    </row>
    <row r="10" spans="2:8" ht="40.5" customHeight="1">
      <c r="B10" s="76" t="s">
        <v>281</v>
      </c>
      <c r="C10" s="197" t="s">
        <v>342</v>
      </c>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241" t="s">
        <v>358</v>
      </c>
      <c r="D13" s="242"/>
      <c r="E13" s="243"/>
      <c r="F13" s="45" t="s">
        <v>16</v>
      </c>
      <c r="G13" s="46">
        <v>0</v>
      </c>
      <c r="H13" s="47">
        <v>1</v>
      </c>
    </row>
    <row r="14" spans="2:8" ht="25.5" customHeight="1">
      <c r="B14" s="214"/>
      <c r="C14" s="241" t="s">
        <v>359</v>
      </c>
      <c r="D14" s="242"/>
      <c r="E14" s="243"/>
      <c r="F14" s="45" t="s">
        <v>16</v>
      </c>
      <c r="G14" s="46">
        <v>0</v>
      </c>
      <c r="H14" s="47">
        <v>1</v>
      </c>
    </row>
    <row r="15" spans="2:8" ht="23.25" customHeight="1" thickBot="1">
      <c r="B15" s="217"/>
      <c r="C15" s="245" t="s">
        <v>360</v>
      </c>
      <c r="D15" s="246"/>
      <c r="E15" s="247"/>
      <c r="F15" s="45" t="s">
        <v>16</v>
      </c>
      <c r="G15" s="46">
        <v>0</v>
      </c>
      <c r="H15" s="47">
        <v>1</v>
      </c>
    </row>
    <row r="16" spans="2:8" ht="46.5" customHeight="1">
      <c r="B16" s="213" t="s">
        <v>292</v>
      </c>
      <c r="C16" s="202" t="s">
        <v>293</v>
      </c>
      <c r="D16" s="203"/>
      <c r="E16" s="79" t="s">
        <v>294</v>
      </c>
      <c r="F16" s="79" t="s">
        <v>295</v>
      </c>
      <c r="G16" s="79" t="s">
        <v>296</v>
      </c>
      <c r="H16" s="80" t="s">
        <v>297</v>
      </c>
    </row>
    <row r="17" spans="2:8" ht="63" customHeight="1">
      <c r="B17" s="214"/>
      <c r="C17" s="197" t="s">
        <v>361</v>
      </c>
      <c r="D17" s="198"/>
      <c r="E17" s="26"/>
      <c r="F17" s="23"/>
      <c r="G17" s="24"/>
      <c r="H17" s="32"/>
    </row>
    <row r="18" spans="2:8" ht="30" customHeight="1">
      <c r="B18" s="214"/>
      <c r="C18" s="197" t="s">
        <v>362</v>
      </c>
      <c r="D18" s="198"/>
      <c r="E18" s="27"/>
      <c r="F18" s="25"/>
      <c r="G18" s="24"/>
      <c r="H18" s="33"/>
    </row>
    <row r="19" spans="2:8" ht="30" customHeight="1">
      <c r="B19" s="214"/>
      <c r="C19" s="197" t="s">
        <v>363</v>
      </c>
      <c r="D19" s="198"/>
      <c r="E19" s="27"/>
      <c r="F19" s="25"/>
      <c r="G19" s="24"/>
      <c r="H19" s="33"/>
    </row>
    <row r="20" spans="2:8" ht="30" customHeight="1">
      <c r="B20" s="214"/>
      <c r="C20" s="197" t="s">
        <v>364</v>
      </c>
      <c r="D20" s="198"/>
      <c r="E20" s="28"/>
      <c r="F20" s="23"/>
      <c r="G20" s="24"/>
      <c r="H20" s="32"/>
    </row>
    <row r="21" spans="2:8" ht="30" customHeight="1">
      <c r="B21" s="214"/>
      <c r="C21" s="197" t="s">
        <v>365</v>
      </c>
      <c r="D21" s="198"/>
      <c r="E21" s="28"/>
      <c r="F21" s="23"/>
      <c r="G21" s="24"/>
      <c r="H21" s="32"/>
    </row>
    <row r="22" spans="2:8" ht="30" customHeight="1">
      <c r="B22" s="214"/>
      <c r="C22" s="197" t="s">
        <v>366</v>
      </c>
      <c r="D22" s="198"/>
      <c r="E22" s="28"/>
      <c r="F22" s="23"/>
      <c r="G22" s="24"/>
      <c r="H22" s="32"/>
    </row>
    <row r="23" spans="2:8" ht="30" customHeight="1">
      <c r="B23" s="214"/>
      <c r="C23" s="197" t="s">
        <v>367</v>
      </c>
      <c r="D23" s="198"/>
      <c r="E23" s="28"/>
      <c r="F23" s="23"/>
      <c r="G23" s="24"/>
      <c r="H23" s="32"/>
    </row>
    <row r="24" spans="2:8" ht="30" customHeight="1" thickBot="1">
      <c r="B24" s="217"/>
      <c r="C24" s="248" t="s">
        <v>368</v>
      </c>
      <c r="D24" s="249"/>
      <c r="E24" s="41"/>
      <c r="F24" s="42"/>
      <c r="G24" s="36"/>
      <c r="H24" s="43"/>
    </row>
    <row r="25" spans="2:8" ht="32.25" customHeight="1">
      <c r="B25" s="199" t="s">
        <v>298</v>
      </c>
      <c r="C25" s="202" t="s">
        <v>299</v>
      </c>
      <c r="D25" s="203"/>
      <c r="E25" s="202" t="s">
        <v>300</v>
      </c>
      <c r="F25" s="203"/>
      <c r="G25" s="202" t="s">
        <v>301</v>
      </c>
      <c r="H25" s="203"/>
    </row>
    <row r="26" spans="2:8" ht="28.5" customHeight="1">
      <c r="B26" s="200"/>
      <c r="C26" s="204"/>
      <c r="D26" s="205"/>
      <c r="E26" s="206"/>
      <c r="F26" s="207"/>
      <c r="G26" s="206"/>
      <c r="H26" s="208"/>
    </row>
    <row r="27" spans="2:8" ht="27.75" customHeight="1">
      <c r="B27" s="200"/>
      <c r="C27" s="209" t="s">
        <v>302</v>
      </c>
      <c r="D27" s="210"/>
      <c r="E27" s="210"/>
      <c r="F27" s="210"/>
      <c r="G27" s="210"/>
      <c r="H27" s="211"/>
    </row>
    <row r="28" spans="2:8" ht="21" customHeight="1">
      <c r="B28" s="200"/>
      <c r="C28" s="190" t="s">
        <v>303</v>
      </c>
      <c r="D28" s="191"/>
      <c r="E28" s="212"/>
      <c r="F28" s="190" t="s">
        <v>304</v>
      </c>
      <c r="G28" s="191"/>
      <c r="H28" s="192"/>
    </row>
    <row r="29" spans="2:8" s="30" customFormat="1" ht="30">
      <c r="B29" s="200"/>
      <c r="C29" s="81" t="s">
        <v>305</v>
      </c>
      <c r="D29" s="82" t="s">
        <v>306</v>
      </c>
      <c r="E29" s="83" t="s">
        <v>301</v>
      </c>
      <c r="F29" s="81" t="s">
        <v>305</v>
      </c>
      <c r="G29" s="82" t="s">
        <v>306</v>
      </c>
      <c r="H29" s="84" t="s">
        <v>301</v>
      </c>
    </row>
    <row r="30" spans="2:8" s="29" customFormat="1" ht="33" customHeight="1">
      <c r="B30" s="200"/>
      <c r="C30" s="31" t="e">
        <f>+VLOOKUP(D30,'CTAS (2)'!A:B,2,0)</f>
        <v>#N/A</v>
      </c>
      <c r="D30" s="21"/>
      <c r="E30" s="39"/>
      <c r="F30" s="21" t="e">
        <f>+VLOOKUP(G30,'CTAS (2)'!D:E,2,0)</f>
        <v>#N/A</v>
      </c>
      <c r="G30" s="21"/>
      <c r="H30" s="40"/>
    </row>
    <row r="31" spans="2:8" s="29" customFormat="1" ht="33" customHeight="1">
      <c r="B31" s="200"/>
      <c r="C31" s="31" t="e">
        <f>+VLOOKUP(D31,'CTAS (2)'!A:B,2,0)</f>
        <v>#N/A</v>
      </c>
      <c r="D31" s="21"/>
      <c r="E31" s="39"/>
      <c r="F31" s="21" t="e">
        <f>+VLOOKUP(G31,'CTAS (2)'!D:E,2,0)</f>
        <v>#N/A</v>
      </c>
      <c r="G31" s="21"/>
      <c r="H31" s="40"/>
    </row>
    <row r="32" spans="2:8" s="29" customFormat="1" ht="33" customHeight="1">
      <c r="B32" s="200"/>
      <c r="C32" s="31" t="e">
        <f>+VLOOKUP(D32,'CTAS (2)'!A:B,2,0)</f>
        <v>#N/A</v>
      </c>
      <c r="D32" s="21"/>
      <c r="E32" s="39"/>
      <c r="F32" s="21" t="e">
        <f>+VLOOKUP(G32,'CTAS (2)'!D:E,2,0)</f>
        <v>#N/A</v>
      </c>
      <c r="G32" s="21"/>
      <c r="H32" s="40"/>
    </row>
    <row r="33" spans="2:8" s="29" customFormat="1" ht="33" customHeight="1">
      <c r="B33" s="200"/>
      <c r="C33" s="31" t="e">
        <f>+VLOOKUP(D33,'CTAS (2)'!A:B,2,0)</f>
        <v>#N/A</v>
      </c>
      <c r="D33" s="21"/>
      <c r="E33" s="39"/>
      <c r="F33" s="21" t="e">
        <f>+VLOOKUP(G33,'CTAS (2)'!D:E,2,0)</f>
        <v>#N/A</v>
      </c>
      <c r="G33" s="21"/>
      <c r="H33" s="40"/>
    </row>
    <row r="34" spans="2:8" s="29" customFormat="1" ht="33" customHeight="1">
      <c r="B34" s="200"/>
      <c r="C34" s="31" t="e">
        <f>+VLOOKUP(D34,'CTAS (2)'!A:B,2,0)</f>
        <v>#N/A</v>
      </c>
      <c r="D34" s="85"/>
      <c r="E34" s="86"/>
      <c r="F34" s="193" t="s">
        <v>307</v>
      </c>
      <c r="G34" s="191"/>
      <c r="H34" s="192"/>
    </row>
    <row r="35" spans="2:8" s="29" customFormat="1" ht="33" customHeight="1">
      <c r="B35" s="200"/>
      <c r="C35" s="31" t="e">
        <f>+VLOOKUP(D35,'CTAS (2)'!A:B,2,0)</f>
        <v>#N/A</v>
      </c>
      <c r="D35" s="85"/>
      <c r="E35" s="86"/>
      <c r="F35" s="81" t="s">
        <v>305</v>
      </c>
      <c r="G35" s="82" t="s">
        <v>306</v>
      </c>
      <c r="H35" s="84" t="s">
        <v>301</v>
      </c>
    </row>
    <row r="36" spans="2:8" s="29" customFormat="1" ht="33" customHeight="1">
      <c r="B36" s="200"/>
      <c r="C36" s="31" t="e">
        <f>+VLOOKUP(D36,'CTAS (2)'!A:B,2,0)</f>
        <v>#N/A</v>
      </c>
      <c r="D36" s="85"/>
      <c r="E36" s="86"/>
      <c r="F36" s="21" t="e">
        <f>+VLOOKUP(G36,'CTAS (2)'!I:J,2,0)</f>
        <v>#N/A</v>
      </c>
      <c r="G36" s="21"/>
      <c r="H36" s="40"/>
    </row>
    <row r="37" spans="2:8" s="29" customFormat="1" ht="33" customHeight="1">
      <c r="B37" s="200"/>
      <c r="C37" s="31" t="e">
        <f>+VLOOKUP(D37,'CTAS (2)'!A:B,2,0)</f>
        <v>#N/A</v>
      </c>
      <c r="D37" s="85"/>
      <c r="E37" s="86"/>
      <c r="F37" s="21" t="e">
        <f>+VLOOKUP(G37,'CTAS (2)'!I:J,2,0)</f>
        <v>#N/A</v>
      </c>
      <c r="G37" s="21"/>
      <c r="H37" s="40"/>
    </row>
    <row r="38" spans="2:8" ht="28.5" customHeight="1" thickBot="1">
      <c r="B38" s="201"/>
      <c r="C38" s="194" t="s">
        <v>308</v>
      </c>
      <c r="D38" s="195"/>
      <c r="E38" s="34">
        <v>0</v>
      </c>
      <c r="F38" s="194" t="s">
        <v>309</v>
      </c>
      <c r="G38" s="195"/>
      <c r="H38" s="35">
        <f>+H30+H31+H32+H33+H36+H37</f>
        <v>0</v>
      </c>
    </row>
    <row r="40" spans="2:8">
      <c r="B40" s="58" t="s">
        <v>369</v>
      </c>
    </row>
    <row r="42" spans="2:8">
      <c r="B42" s="22" t="s">
        <v>352</v>
      </c>
    </row>
    <row r="44" spans="2:8">
      <c r="B44" s="20" t="s">
        <v>353</v>
      </c>
    </row>
    <row r="45" spans="2:8">
      <c r="B45" s="52" t="s">
        <v>312</v>
      </c>
      <c r="C45" s="52" t="s">
        <v>313</v>
      </c>
      <c r="D45" s="52" t="s">
        <v>312</v>
      </c>
      <c r="E45" s="52" t="s">
        <v>313</v>
      </c>
    </row>
    <row r="46" spans="2:8">
      <c r="B46" s="51" t="s">
        <v>314</v>
      </c>
      <c r="C46" s="51"/>
      <c r="D46" s="51" t="s">
        <v>315</v>
      </c>
      <c r="E46" s="51"/>
    </row>
    <row r="47" spans="2:8">
      <c r="B47" s="51" t="s">
        <v>316</v>
      </c>
      <c r="C47" s="51"/>
      <c r="D47" s="51" t="s">
        <v>317</v>
      </c>
      <c r="E47" s="51"/>
    </row>
    <row r="48" spans="2:8">
      <c r="B48" s="51" t="s">
        <v>318</v>
      </c>
      <c r="C48" s="51"/>
      <c r="D48" s="51" t="s">
        <v>319</v>
      </c>
      <c r="E48" s="51"/>
    </row>
    <row r="49" spans="2:5">
      <c r="B49" s="51" t="s">
        <v>320</v>
      </c>
      <c r="C49" s="51"/>
      <c r="D49" s="51" t="s">
        <v>321</v>
      </c>
      <c r="E49" s="51"/>
    </row>
    <row r="50" spans="2:5">
      <c r="B50" s="51" t="s">
        <v>322</v>
      </c>
      <c r="C50" s="51"/>
      <c r="D50" s="51" t="s">
        <v>323</v>
      </c>
      <c r="E50" s="51"/>
    </row>
    <row r="51" spans="2:5">
      <c r="B51" s="51" t="s">
        <v>324</v>
      </c>
      <c r="C51" s="51"/>
      <c r="D51" s="51" t="s">
        <v>325</v>
      </c>
      <c r="E51" s="51"/>
    </row>
    <row r="53" spans="2:5">
      <c r="B53" s="87" t="s">
        <v>326</v>
      </c>
      <c r="C53" s="58"/>
      <c r="D53" s="58"/>
    </row>
    <row r="54" spans="2:5">
      <c r="B54" s="156" t="s">
        <v>327</v>
      </c>
      <c r="C54" s="196" t="s">
        <v>328</v>
      </c>
      <c r="D54" s="196"/>
    </row>
    <row r="55" spans="2:5" ht="15" customHeight="1">
      <c r="B55" s="155" t="s">
        <v>329</v>
      </c>
      <c r="C55" s="188" t="s">
        <v>330</v>
      </c>
      <c r="D55" s="188"/>
    </row>
    <row r="56" spans="2:5" ht="30" customHeight="1">
      <c r="B56" s="155" t="s">
        <v>331</v>
      </c>
      <c r="C56" s="188" t="s">
        <v>332</v>
      </c>
      <c r="D56" s="188"/>
    </row>
    <row r="57" spans="2:5" ht="82.5" customHeight="1">
      <c r="B57" s="155" t="s">
        <v>333</v>
      </c>
      <c r="C57" s="189" t="s">
        <v>807</v>
      </c>
      <c r="D57" s="189"/>
    </row>
    <row r="58" spans="2:5" ht="30" customHeight="1">
      <c r="B58" s="155" t="s">
        <v>334</v>
      </c>
      <c r="C58" s="188" t="s">
        <v>808</v>
      </c>
      <c r="D58" s="188"/>
    </row>
    <row r="59" spans="2:5" ht="30" customHeight="1">
      <c r="B59" s="155" t="s">
        <v>335</v>
      </c>
      <c r="C59" s="188" t="s">
        <v>336</v>
      </c>
      <c r="D59" s="188"/>
    </row>
  </sheetData>
  <mergeCells count="46">
    <mergeCell ref="C59:D59"/>
    <mergeCell ref="C54:D54"/>
    <mergeCell ref="C55:D55"/>
    <mergeCell ref="C56:D56"/>
    <mergeCell ref="C57:D57"/>
    <mergeCell ref="C58:D58"/>
    <mergeCell ref="C28:E28"/>
    <mergeCell ref="F28:H28"/>
    <mergeCell ref="C24:D24"/>
    <mergeCell ref="B25:B38"/>
    <mergeCell ref="C25:D25"/>
    <mergeCell ref="E25:F25"/>
    <mergeCell ref="C38:D38"/>
    <mergeCell ref="F38:G38"/>
    <mergeCell ref="G25:H25"/>
    <mergeCell ref="C26:D26"/>
    <mergeCell ref="E26:F26"/>
    <mergeCell ref="G26:H26"/>
    <mergeCell ref="C27:H27"/>
    <mergeCell ref="F34:H34"/>
    <mergeCell ref="C20:D20"/>
    <mergeCell ref="C21:D21"/>
    <mergeCell ref="C22:D22"/>
    <mergeCell ref="C23:D23"/>
    <mergeCell ref="B12:B15"/>
    <mergeCell ref="C12:E12"/>
    <mergeCell ref="C13:E13"/>
    <mergeCell ref="C14:E14"/>
    <mergeCell ref="C15:E15"/>
    <mergeCell ref="B16:B24"/>
    <mergeCell ref="C16:D16"/>
    <mergeCell ref="C17:D17"/>
    <mergeCell ref="C18:D18"/>
    <mergeCell ref="C19:D19"/>
    <mergeCell ref="C8:H8"/>
    <mergeCell ref="C9:H9"/>
    <mergeCell ref="C10:E10"/>
    <mergeCell ref="G10:H10"/>
    <mergeCell ref="C11:E11"/>
    <mergeCell ref="G11:H11"/>
    <mergeCell ref="C7:H7"/>
    <mergeCell ref="B1:H1"/>
    <mergeCell ref="B3:H3"/>
    <mergeCell ref="C4:H4"/>
    <mergeCell ref="C5:H5"/>
    <mergeCell ref="C6:H6"/>
  </mergeCells>
  <dataValidations xWindow="864" yWindow="443" count="23">
    <dataValidation allowBlank="1" showInputMessage="1" showErrorMessage="1" prompt="Rubro según el Manual de Cuentas Presupuestal " sqref="C29 F29 F35:F37" xr:uid="{00000000-0002-0000-0200-000000000000}"/>
    <dataValidation allowBlank="1" showInputMessage="1" showErrorMessage="1" prompt="Concepto del rubro según el Manual de Cuentas Presupuestal " sqref="D29 G29 G35" xr:uid="{00000000-0002-0000-0200-000001000000}"/>
    <dataValidation allowBlank="1" showInputMessage="1" showErrorMessage="1" prompt="Asociar los rubros de ingresos y gastos que se deben incurrir para el desarrollo del proyecto en la vigencia. El total de los rubros de ingresos y gastos por fondo, deberán sumar el mismo valor" sqref="C27:H27" xr:uid="{00000000-0002-0000-0200-000003000000}"/>
    <dataValidation allowBlank="1" showInputMessage="1" showErrorMessage="1" prompt="Código que identifica el fondo definido. " sqref="E25:F25" xr:uid="{00000000-0002-0000-0200-000004000000}"/>
    <dataValidation allowBlank="1" showInputMessage="1" showErrorMessage="1" prompt="Definir el(los) fondo(s) por el cual se financiará el proyecto. Sólo se podrá programar los fondos que están bajo responsabilidad del ordenador de gasto que formula el proyecto." sqref="C25:D25" xr:uid="{00000000-0002-0000-0200-000005000000}"/>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2" xr:uid="{00000000-0002-0000-0200-000006000000}"/>
    <dataValidation allowBlank="1" showInputMessage="1" showErrorMessage="1" prompt="Por defecto señalar el tipo de: Mejoramiento de Gestión" sqref="C11" xr:uid="{00000000-0002-0000-0200-000007000000}"/>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6:D16" xr:uid="{00000000-0002-0000-0200-000008000000}"/>
    <dataValidation allowBlank="1" showInputMessage="1" showErrorMessage="1" prompt="Determinar el miembro del equipo de la UAA que será responsable de asegurar el cumplimiento de la actividad asignada." sqref="H16" xr:uid="{00000000-0002-0000-0200-000009000000}"/>
    <dataValidation allowBlank="1" showInputMessage="1" showErrorMessage="1" prompt="Estimar la duración de las actividades estableciendo aproximadamente los periodos de tiempo requeridos para finalizar cada una." sqref="F16:G16" xr:uid="{00000000-0002-0000-0200-00000A000000}"/>
    <dataValidation allowBlank="1" showInputMessage="1" showErrorMessage="1" prompt="Asignar a cada actividad un valor o peso por medio de un porcentaje (%) de manera que el total sume 100%. Este porcentaje ayuda a evaluar el avance del proyecto en cualquier momento del año." sqref="E16" xr:uid="{00000000-0002-0000-0200-00000B000000}"/>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00000000-0002-0000-0200-00000C000000}"/>
    <dataValidation allowBlank="1" showInputMessage="1" showErrorMessage="1" prompt="Establecer el punto de referencia o línea base para comparar el avance con la meta en un momento dado del año." sqref="G12" xr:uid="{00000000-0002-0000-0200-00000D000000}"/>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5" xr:uid="{00000000-0002-0000-0200-00000E000000}"/>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00000000-0002-0000-0200-00000F000000}"/>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00000000-0002-0000-0200-000010000000}"/>
    <dataValidation allowBlank="1" showInputMessage="1" showErrorMessage="1" prompt="Unidad(es) responsable(s) de la dirección del proyecto con capacidad gerencial de plantear y ejecutar proyectos._x000a_" sqref="C10" xr:uid="{00000000-0002-0000-0200-000011000000}"/>
    <dataValidation allowBlank="1" showInputMessage="1" showErrorMessage="1" prompt="Los proyectos en el mismo subprograma deben sumar 100% " sqref="G11" xr:uid="{00000000-0002-0000-0200-000012000000}"/>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00000000-0002-0000-0200-000013000000}"/>
    <dataValidation allowBlank="1" showInputMessage="1" showErrorMessage="1" prompt="Enunciado que proporciona una idea clara y concisa de qué se trata el proyecto." sqref="B4:H4" xr:uid="{00000000-0002-0000-0200-000014000000}"/>
    <dataValidation allowBlank="1" showInputMessage="1" showErrorMessage="1" prompt="Proporciona contexto y amplía la información contenida en el nombre del proyecto." sqref="C8:H8" xr:uid="{00000000-0002-0000-0200-000015000000}"/>
    <dataValidation allowBlank="1" showInputMessage="1" showErrorMessage="1" prompt="¿Cuándo se hará el proyecto? Se requiere definir y programar de manera ordenada las actividades y su duración" sqref="B16:B24" xr:uid="{00000000-0002-0000-0200-000016000000}"/>
    <dataValidation allowBlank="1" showInputMessage="1" showErrorMessage="1" prompt="¿Cuánto se prevé costará el proyecto? Valor de los recursos monetarios necesarios para completar las actividades y ejecutar el proyecto." sqref="B25:B38" xr:uid="{00000000-0002-0000-0200-000002000000}"/>
  </dataValidations>
  <pageMargins left="0.7" right="0.7" top="0.75" bottom="0.75" header="0.3" footer="0.3"/>
  <pageSetup scale="73" fitToHeight="0" orientation="landscape" horizontalDpi="1200" verticalDpi="1200" r:id="rId1"/>
  <drawing r:id="rId2"/>
  <extLst>
    <ext xmlns:x14="http://schemas.microsoft.com/office/spreadsheetml/2009/9/main" uri="{CCE6A557-97BC-4b89-ADB6-D9C93CAAB3DF}">
      <x14:dataValidations xmlns:xm="http://schemas.microsoft.com/office/excel/2006/main" xWindow="864" yWindow="443" count="7">
        <x14:dataValidation type="list" allowBlank="1" showInputMessage="1" showErrorMessage="1" xr:uid="{00000000-0002-0000-0200-00001A000000}">
          <x14:formula1>
            <xm:f>ESTRUCTURA!$G$4:$G$7</xm:f>
          </x14:formula1>
          <xm:sqref>F13:F15</xm:sqref>
        </x14:dataValidation>
        <x14:dataValidation type="list" allowBlank="1" showInputMessage="1" showErrorMessage="1" prompt="¿Para qué hacemos el proyecto? corresponde a la alineación con los objetivos estratégicos definidos en el Plan de Desarrollo Institucional 2019-2030. " xr:uid="{00000000-0002-0000-0200-00001B000000}">
          <x14:formula1>
            <xm:f>Hoja2!$A$3:$F$3</xm:f>
          </x14:formula1>
          <xm:sqref>C5:H5</xm:sqref>
        </x14:dataValidation>
        <x14:dataValidation type="list" showInputMessage="1" showErrorMessage="1" prompt="¿Para qué hacemos el proyecto? corresponde a la alineación con los objetivos estratégicos definidos en el Plan de Desarrollo Institucional 2019-2030. " xr:uid="{89FD944C-C58B-49B1-9DD9-C8BCBB8554FA}">
          <x14:formula1>
            <xm:f>INDIRECT(HLOOKUP($C$6,Hoja2!$H$3:$W$4,2,FALSE))</xm:f>
          </x14:formula1>
          <xm:sqref>C7:H7</xm:sqref>
        </x14:dataValidation>
        <x14:dataValidation type="list" allowBlank="1" showInputMessage="1" showErrorMessage="1" prompt="¿Para qué hacemos el proyecto? corresponde a la alineación con los objetivos estratégicos definidos en el Plan de Desarrollo Institucional 2019-2030. " xr:uid="{C82E8A96-FC23-4922-870B-B321A6E125E6}">
          <x14:formula1>
            <xm:f>INDIRECT(HLOOKUP($C$5,Hoja2!$A$3:$F$4,2,FALSE))</xm:f>
          </x14:formula1>
          <xm:sqref>C6:H6</xm:sqref>
        </x14:dataValidation>
        <x14:dataValidation type="list" allowBlank="1" showInputMessage="1" showErrorMessage="1" xr:uid="{00000000-0002-0000-0200-000019000000}">
          <x14:formula1>
            <xm:f>'CTAS (2)'!$A$2:$A$99</xm:f>
          </x14:formula1>
          <xm:sqref>D30:D37</xm:sqref>
        </x14:dataValidation>
        <x14:dataValidation type="list" allowBlank="1" showInputMessage="1" showErrorMessage="1" xr:uid="{00000000-0002-0000-0200-000018000000}">
          <x14:formula1>
            <xm:f>'CTAS (2)'!$D$2:$D$178</xm:f>
          </x14:formula1>
          <xm:sqref>G30:G33</xm:sqref>
        </x14:dataValidation>
        <x14:dataValidation type="list" allowBlank="1" showInputMessage="1" showErrorMessage="1" xr:uid="{6394FF9E-B913-40A9-AB56-8993AC4D5A66}">
          <x14:formula1>
            <xm:f>'CTAS (2)'!$I$2:$I$50</xm:f>
          </x14:formula1>
          <xm:sqref>G36:G37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02879-45E3-47E9-9DF9-5AA2A43C1F77}">
  <sheetPr>
    <tabColor theme="6" tint="0.59999389629810485"/>
    <pageSetUpPr fitToPage="1"/>
  </sheetPr>
  <dimension ref="B1:H62"/>
  <sheetViews>
    <sheetView showGridLines="0" zoomScaleNormal="100" workbookViewId="0">
      <selection activeCell="J7" sqref="J7"/>
    </sheetView>
  </sheetViews>
  <sheetFormatPr baseColWidth="10" defaultColWidth="11.42578125" defaultRowHeight="15"/>
  <cols>
    <col min="1" max="1" width="4.7109375" style="20" customWidth="1"/>
    <col min="2" max="2" width="39.5703125" style="20" customWidth="1"/>
    <col min="3" max="3" width="19.85546875" style="20" customWidth="1"/>
    <col min="4" max="4" width="38" style="20" customWidth="1"/>
    <col min="5" max="5" width="16.5703125" style="20" customWidth="1"/>
    <col min="6" max="6" width="22.7109375" style="20" customWidth="1"/>
    <col min="7" max="7" width="43.5703125" style="20" customWidth="1"/>
    <col min="8" max="8" width="15.140625" style="20" customWidth="1"/>
    <col min="9" max="16384" width="11.42578125" style="20"/>
  </cols>
  <sheetData>
    <row r="1" spans="2:8" ht="25.5" customHeight="1" thickBot="1">
      <c r="B1" s="233" t="s">
        <v>370</v>
      </c>
      <c r="C1" s="233"/>
      <c r="D1" s="233"/>
      <c r="E1" s="233"/>
      <c r="F1" s="233"/>
      <c r="G1" s="233"/>
      <c r="H1" s="233"/>
    </row>
    <row r="2" spans="2:8" ht="11.25" hidden="1" customHeight="1" thickBot="1">
      <c r="B2" s="71"/>
      <c r="C2" s="71"/>
      <c r="D2" s="71"/>
      <c r="E2" s="71"/>
      <c r="F2" s="71"/>
      <c r="G2" s="71"/>
      <c r="H2" s="71"/>
    </row>
    <row r="3" spans="2:8" ht="26.25" customHeight="1">
      <c r="B3" s="234" t="s">
        <v>371</v>
      </c>
      <c r="C3" s="235"/>
      <c r="D3" s="235"/>
      <c r="E3" s="235"/>
      <c r="F3" s="235"/>
      <c r="G3" s="235"/>
      <c r="H3" s="236"/>
    </row>
    <row r="4" spans="2:8" ht="33" customHeight="1">
      <c r="B4" s="78" t="s">
        <v>277</v>
      </c>
      <c r="C4" s="197" t="s">
        <v>372</v>
      </c>
      <c r="D4" s="224"/>
      <c r="E4" s="224"/>
      <c r="F4" s="224"/>
      <c r="G4" s="224"/>
      <c r="H4" s="225"/>
    </row>
    <row r="5" spans="2:8" ht="23.25" customHeight="1">
      <c r="B5" s="78" t="s">
        <v>278</v>
      </c>
      <c r="C5" s="197"/>
      <c r="D5" s="224"/>
      <c r="E5" s="224"/>
      <c r="F5" s="224"/>
      <c r="G5" s="224"/>
      <c r="H5" s="225"/>
    </row>
    <row r="6" spans="2:8" ht="23.25" customHeight="1">
      <c r="B6" s="78" t="s">
        <v>10</v>
      </c>
      <c r="C6" s="197"/>
      <c r="D6" s="224"/>
      <c r="E6" s="224"/>
      <c r="F6" s="224"/>
      <c r="G6" s="224"/>
      <c r="H6" s="225"/>
    </row>
    <row r="7" spans="2:8" ht="28.5" customHeight="1">
      <c r="B7" s="78" t="s">
        <v>12</v>
      </c>
      <c r="C7" s="197"/>
      <c r="D7" s="224"/>
      <c r="E7" s="224"/>
      <c r="F7" s="224"/>
      <c r="G7" s="224"/>
      <c r="H7" s="225"/>
    </row>
    <row r="8" spans="2:8" ht="138" customHeight="1">
      <c r="B8" s="78" t="s">
        <v>340</v>
      </c>
      <c r="C8" s="250" t="s">
        <v>373</v>
      </c>
      <c r="D8" s="251"/>
      <c r="E8" s="251"/>
      <c r="F8" s="251"/>
      <c r="G8" s="251"/>
      <c r="H8" s="252"/>
    </row>
    <row r="9" spans="2:8" ht="35.25" customHeight="1">
      <c r="B9" s="76" t="s">
        <v>280</v>
      </c>
      <c r="C9" s="197" t="s">
        <v>374</v>
      </c>
      <c r="D9" s="224"/>
      <c r="E9" s="224"/>
      <c r="F9" s="224"/>
      <c r="G9" s="224"/>
      <c r="H9" s="225"/>
    </row>
    <row r="10" spans="2:8" ht="40.5" customHeight="1">
      <c r="B10" s="76" t="s">
        <v>281</v>
      </c>
      <c r="C10" s="197" t="s">
        <v>342</v>
      </c>
      <c r="D10" s="224"/>
      <c r="E10" s="198"/>
      <c r="F10" s="72" t="s">
        <v>282</v>
      </c>
      <c r="G10" s="226" t="s">
        <v>283</v>
      </c>
      <c r="H10" s="227"/>
    </row>
    <row r="11" spans="2:8" ht="30.75" customHeight="1" thickBot="1">
      <c r="B11" s="77" t="s">
        <v>284</v>
      </c>
      <c r="C11" s="228" t="s">
        <v>285</v>
      </c>
      <c r="D11" s="229"/>
      <c r="E11" s="230"/>
      <c r="F11" s="73" t="s">
        <v>286</v>
      </c>
      <c r="G11" s="231"/>
      <c r="H11" s="232"/>
    </row>
    <row r="12" spans="2:8" ht="31.5" customHeight="1">
      <c r="B12" s="213" t="s">
        <v>287</v>
      </c>
      <c r="C12" s="218" t="s">
        <v>288</v>
      </c>
      <c r="D12" s="219"/>
      <c r="E12" s="220"/>
      <c r="F12" s="74" t="s">
        <v>289</v>
      </c>
      <c r="G12" s="74" t="s">
        <v>290</v>
      </c>
      <c r="H12" s="75" t="s">
        <v>291</v>
      </c>
    </row>
    <row r="13" spans="2:8" ht="24" customHeight="1">
      <c r="B13" s="214"/>
      <c r="C13" s="241" t="s">
        <v>375</v>
      </c>
      <c r="D13" s="242"/>
      <c r="E13" s="243"/>
      <c r="F13" s="45" t="s">
        <v>16</v>
      </c>
      <c r="G13" s="46">
        <v>0</v>
      </c>
      <c r="H13" s="47">
        <v>1</v>
      </c>
    </row>
    <row r="14" spans="2:8" ht="24" customHeight="1">
      <c r="B14" s="214"/>
      <c r="C14" s="241" t="s">
        <v>376</v>
      </c>
      <c r="D14" s="242"/>
      <c r="E14" s="243"/>
      <c r="F14" s="45" t="s">
        <v>16</v>
      </c>
      <c r="G14" s="46">
        <v>0</v>
      </c>
      <c r="H14" s="47">
        <v>1</v>
      </c>
    </row>
    <row r="15" spans="2:8" ht="25.5" customHeight="1">
      <c r="B15" s="214"/>
      <c r="C15" s="241" t="s">
        <v>377</v>
      </c>
      <c r="D15" s="242"/>
      <c r="E15" s="243"/>
      <c r="F15" s="45" t="s">
        <v>16</v>
      </c>
      <c r="G15" s="46">
        <v>0</v>
      </c>
      <c r="H15" s="47">
        <v>1</v>
      </c>
    </row>
    <row r="16" spans="2:8" ht="23.25" customHeight="1" thickBot="1">
      <c r="B16" s="217"/>
      <c r="C16" s="245" t="s">
        <v>378</v>
      </c>
      <c r="D16" s="246"/>
      <c r="E16" s="247"/>
      <c r="F16" s="45" t="s">
        <v>16</v>
      </c>
      <c r="G16" s="46">
        <v>0</v>
      </c>
      <c r="H16" s="47">
        <v>1</v>
      </c>
    </row>
    <row r="17" spans="2:8" ht="46.5" customHeight="1">
      <c r="B17" s="213" t="s">
        <v>292</v>
      </c>
      <c r="C17" s="202" t="s">
        <v>293</v>
      </c>
      <c r="D17" s="203"/>
      <c r="E17" s="79" t="s">
        <v>294</v>
      </c>
      <c r="F17" s="79" t="s">
        <v>295</v>
      </c>
      <c r="G17" s="79" t="s">
        <v>296</v>
      </c>
      <c r="H17" s="80" t="s">
        <v>297</v>
      </c>
    </row>
    <row r="18" spans="2:8" ht="63" customHeight="1">
      <c r="B18" s="214"/>
      <c r="C18" s="197" t="s">
        <v>379</v>
      </c>
      <c r="D18" s="198"/>
      <c r="E18" s="26"/>
      <c r="F18" s="23"/>
      <c r="G18" s="24"/>
      <c r="H18" s="32"/>
    </row>
    <row r="19" spans="2:8" ht="48" customHeight="1">
      <c r="B19" s="214"/>
      <c r="C19" s="197" t="s">
        <v>380</v>
      </c>
      <c r="D19" s="198"/>
      <c r="E19" s="27"/>
      <c r="F19" s="25"/>
      <c r="G19" s="24"/>
      <c r="H19" s="33"/>
    </row>
    <row r="20" spans="2:8" ht="94.5" customHeight="1">
      <c r="B20" s="214"/>
      <c r="C20" s="197" t="s">
        <v>381</v>
      </c>
      <c r="D20" s="198"/>
      <c r="E20" s="27"/>
      <c r="F20" s="25"/>
      <c r="G20" s="24"/>
      <c r="H20" s="33"/>
    </row>
    <row r="21" spans="2:8" ht="30" customHeight="1">
      <c r="B21" s="214"/>
      <c r="C21" s="197" t="s">
        <v>382</v>
      </c>
      <c r="D21" s="198"/>
      <c r="E21" s="28"/>
      <c r="F21" s="23"/>
      <c r="G21" s="24"/>
      <c r="H21" s="32"/>
    </row>
    <row r="22" spans="2:8" ht="30" customHeight="1">
      <c r="B22" s="214"/>
      <c r="C22" s="197" t="s">
        <v>383</v>
      </c>
      <c r="D22" s="198"/>
      <c r="E22" s="28"/>
      <c r="F22" s="23"/>
      <c r="G22" s="24"/>
      <c r="H22" s="32"/>
    </row>
    <row r="23" spans="2:8" ht="30" customHeight="1">
      <c r="B23" s="214"/>
      <c r="C23" s="197" t="s">
        <v>384</v>
      </c>
      <c r="D23" s="198"/>
      <c r="E23" s="28"/>
      <c r="F23" s="23"/>
      <c r="G23" s="24"/>
      <c r="H23" s="32"/>
    </row>
    <row r="24" spans="2:8" ht="30" customHeight="1">
      <c r="B24" s="214"/>
      <c r="C24" s="197" t="s">
        <v>385</v>
      </c>
      <c r="D24" s="198"/>
      <c r="E24" s="28"/>
      <c r="F24" s="23"/>
      <c r="G24" s="24"/>
      <c r="H24" s="32"/>
    </row>
    <row r="25" spans="2:8" ht="30" customHeight="1" thickBot="1">
      <c r="B25" s="217"/>
      <c r="C25" s="248" t="s">
        <v>386</v>
      </c>
      <c r="D25" s="249"/>
      <c r="E25" s="41"/>
      <c r="F25" s="42"/>
      <c r="G25" s="36"/>
      <c r="H25" s="43"/>
    </row>
    <row r="26" spans="2:8" ht="32.25" customHeight="1">
      <c r="B26" s="199" t="s">
        <v>298</v>
      </c>
      <c r="C26" s="202" t="s">
        <v>299</v>
      </c>
      <c r="D26" s="203"/>
      <c r="E26" s="202" t="s">
        <v>300</v>
      </c>
      <c r="F26" s="203"/>
      <c r="G26" s="202" t="s">
        <v>301</v>
      </c>
      <c r="H26" s="203"/>
    </row>
    <row r="27" spans="2:8" ht="28.5" customHeight="1">
      <c r="B27" s="200"/>
      <c r="C27" s="204"/>
      <c r="D27" s="205"/>
      <c r="E27" s="206"/>
      <c r="F27" s="207"/>
      <c r="G27" s="206"/>
      <c r="H27" s="208"/>
    </row>
    <row r="28" spans="2:8" ht="27.75" customHeight="1">
      <c r="B28" s="200"/>
      <c r="C28" s="209" t="s">
        <v>302</v>
      </c>
      <c r="D28" s="210"/>
      <c r="E28" s="210"/>
      <c r="F28" s="210"/>
      <c r="G28" s="210"/>
      <c r="H28" s="211"/>
    </row>
    <row r="29" spans="2:8" ht="21" customHeight="1">
      <c r="B29" s="200"/>
      <c r="C29" s="190" t="s">
        <v>303</v>
      </c>
      <c r="D29" s="191"/>
      <c r="E29" s="212"/>
      <c r="F29" s="190" t="s">
        <v>304</v>
      </c>
      <c r="G29" s="191"/>
      <c r="H29" s="192"/>
    </row>
    <row r="30" spans="2:8" s="30" customFormat="1" ht="30">
      <c r="B30" s="200"/>
      <c r="C30" s="81" t="s">
        <v>305</v>
      </c>
      <c r="D30" s="82" t="s">
        <v>306</v>
      </c>
      <c r="E30" s="83" t="s">
        <v>301</v>
      </c>
      <c r="F30" s="81" t="s">
        <v>305</v>
      </c>
      <c r="G30" s="82" t="s">
        <v>306</v>
      </c>
      <c r="H30" s="84" t="s">
        <v>301</v>
      </c>
    </row>
    <row r="31" spans="2:8" s="29" customFormat="1" ht="33" customHeight="1">
      <c r="B31" s="200"/>
      <c r="C31" s="31" t="e">
        <f>+VLOOKUP(D31,'CTAS (2)'!A:B,2,0)</f>
        <v>#N/A</v>
      </c>
      <c r="D31" s="21"/>
      <c r="E31" s="39"/>
      <c r="F31" s="21" t="e">
        <f>+VLOOKUP(G31,'CTAS (2)'!D:E,2,0)</f>
        <v>#N/A</v>
      </c>
      <c r="G31" s="21"/>
      <c r="H31" s="40"/>
    </row>
    <row r="32" spans="2:8" s="29" customFormat="1" ht="33" customHeight="1">
      <c r="B32" s="200"/>
      <c r="C32" s="31" t="e">
        <f>+VLOOKUP(D32,'CTAS (2)'!A:B,2,0)</f>
        <v>#N/A</v>
      </c>
      <c r="D32" s="21"/>
      <c r="E32" s="39"/>
      <c r="F32" s="21" t="e">
        <f>+VLOOKUP(G32,'CTAS (2)'!D:E,2,0)</f>
        <v>#N/A</v>
      </c>
      <c r="G32" s="21"/>
      <c r="H32" s="40"/>
    </row>
    <row r="33" spans="2:8" s="29" customFormat="1" ht="33" customHeight="1">
      <c r="B33" s="200"/>
      <c r="C33" s="31" t="e">
        <f>+VLOOKUP(D33,'CTAS (2)'!A:B,2,0)</f>
        <v>#N/A</v>
      </c>
      <c r="D33" s="21"/>
      <c r="E33" s="39"/>
      <c r="F33" s="21" t="e">
        <f>+VLOOKUP(G33,'CTAS (2)'!D:E,2,0)</f>
        <v>#N/A</v>
      </c>
      <c r="G33" s="21"/>
      <c r="H33" s="40"/>
    </row>
    <row r="34" spans="2:8" s="29" customFormat="1" ht="33" customHeight="1">
      <c r="B34" s="200"/>
      <c r="C34" s="31" t="e">
        <f>+VLOOKUP(D34,'CTAS (2)'!A:B,2,0)</f>
        <v>#N/A</v>
      </c>
      <c r="D34" s="21"/>
      <c r="E34" s="39"/>
      <c r="F34" s="21" t="e">
        <f>+VLOOKUP(G34,'CTAS (2)'!D:E,2,0)</f>
        <v>#N/A</v>
      </c>
      <c r="G34" s="21"/>
      <c r="H34" s="40"/>
    </row>
    <row r="35" spans="2:8" s="29" customFormat="1" ht="33" customHeight="1">
      <c r="B35" s="200"/>
      <c r="C35" s="31" t="e">
        <f>+VLOOKUP(D35,'CTAS (2)'!A:B,2,0)</f>
        <v>#N/A</v>
      </c>
      <c r="D35" s="85"/>
      <c r="E35" s="86"/>
      <c r="F35" s="193" t="s">
        <v>307</v>
      </c>
      <c r="G35" s="191"/>
      <c r="H35" s="192"/>
    </row>
    <row r="36" spans="2:8" s="29" customFormat="1" ht="33" customHeight="1">
      <c r="B36" s="200"/>
      <c r="C36" s="31" t="e">
        <f>+VLOOKUP(D36,'CTAS (2)'!A:B,2,0)</f>
        <v>#N/A</v>
      </c>
      <c r="D36" s="85"/>
      <c r="E36" s="86"/>
      <c r="F36" s="81" t="s">
        <v>305</v>
      </c>
      <c r="G36" s="82" t="s">
        <v>306</v>
      </c>
      <c r="H36" s="84" t="s">
        <v>301</v>
      </c>
    </row>
    <row r="37" spans="2:8" s="29" customFormat="1" ht="33" customHeight="1">
      <c r="B37" s="200"/>
      <c r="C37" s="31" t="e">
        <f>+VLOOKUP(D37,'CTAS (2)'!A:B,2,0)</f>
        <v>#N/A</v>
      </c>
      <c r="D37" s="85"/>
      <c r="E37" s="86"/>
      <c r="F37" s="21" t="e">
        <f>+VLOOKUP(G37,'CTAS (2)'!I:J,2,0)</f>
        <v>#N/A</v>
      </c>
      <c r="G37" s="21"/>
      <c r="H37" s="40"/>
    </row>
    <row r="38" spans="2:8" s="29" customFormat="1" ht="33" customHeight="1">
      <c r="B38" s="200"/>
      <c r="C38" s="31" t="e">
        <f>+VLOOKUP(D38,'CTAS (2)'!A:B,2,0)</f>
        <v>#N/A</v>
      </c>
      <c r="D38" s="85"/>
      <c r="E38" s="86"/>
      <c r="F38" s="21" t="e">
        <f>+VLOOKUP(G38,'CTAS (2)'!I:J,2,0)</f>
        <v>#N/A</v>
      </c>
      <c r="G38" s="21"/>
      <c r="H38" s="40"/>
    </row>
    <row r="39" spans="2:8" ht="28.5" customHeight="1" thickBot="1">
      <c r="B39" s="201"/>
      <c r="C39" s="194" t="s">
        <v>308</v>
      </c>
      <c r="D39" s="195"/>
      <c r="E39" s="34">
        <v>0</v>
      </c>
      <c r="F39" s="194" t="s">
        <v>309</v>
      </c>
      <c r="G39" s="195"/>
      <c r="H39" s="35">
        <f>+H31+H32+H33+H34+H37+H38</f>
        <v>0</v>
      </c>
    </row>
    <row r="41" spans="2:8">
      <c r="B41" s="58" t="s">
        <v>369</v>
      </c>
    </row>
    <row r="42" spans="2:8" ht="30" customHeight="1">
      <c r="B42" s="48" t="s">
        <v>387</v>
      </c>
      <c r="C42" s="44"/>
      <c r="D42" s="44"/>
      <c r="E42" s="44"/>
      <c r="F42" s="44"/>
      <c r="G42" s="44"/>
      <c r="H42" s="44"/>
    </row>
    <row r="43" spans="2:8">
      <c r="B43" s="30"/>
    </row>
    <row r="44" spans="2:8">
      <c r="B44" s="22" t="s">
        <v>352</v>
      </c>
    </row>
    <row r="46" spans="2:8">
      <c r="B46" s="20" t="s">
        <v>353</v>
      </c>
    </row>
    <row r="47" spans="2:8">
      <c r="B47" s="52" t="s">
        <v>312</v>
      </c>
      <c r="C47" s="52" t="s">
        <v>313</v>
      </c>
      <c r="D47" s="52" t="s">
        <v>312</v>
      </c>
      <c r="E47" s="52" t="s">
        <v>313</v>
      </c>
    </row>
    <row r="48" spans="2:8">
      <c r="B48" s="51" t="s">
        <v>314</v>
      </c>
      <c r="C48" s="51"/>
      <c r="D48" s="51" t="s">
        <v>315</v>
      </c>
      <c r="E48" s="51"/>
    </row>
    <row r="49" spans="2:5">
      <c r="B49" s="51" t="s">
        <v>316</v>
      </c>
      <c r="C49" s="51"/>
      <c r="D49" s="51" t="s">
        <v>317</v>
      </c>
      <c r="E49" s="51"/>
    </row>
    <row r="50" spans="2:5">
      <c r="B50" s="51" t="s">
        <v>318</v>
      </c>
      <c r="C50" s="51"/>
      <c r="D50" s="51" t="s">
        <v>319</v>
      </c>
      <c r="E50" s="51"/>
    </row>
    <row r="51" spans="2:5">
      <c r="B51" s="51" t="s">
        <v>320</v>
      </c>
      <c r="C51" s="51"/>
      <c r="D51" s="51" t="s">
        <v>321</v>
      </c>
      <c r="E51" s="51"/>
    </row>
    <row r="52" spans="2:5">
      <c r="B52" s="51" t="s">
        <v>322</v>
      </c>
      <c r="C52" s="51"/>
      <c r="D52" s="51" t="s">
        <v>323</v>
      </c>
      <c r="E52" s="51"/>
    </row>
    <row r="53" spans="2:5">
      <c r="B53" s="51" t="s">
        <v>324</v>
      </c>
      <c r="C53" s="51"/>
      <c r="D53" s="51" t="s">
        <v>325</v>
      </c>
      <c r="E53" s="51"/>
    </row>
    <row r="56" spans="2:5">
      <c r="B56" s="87" t="s">
        <v>326</v>
      </c>
      <c r="C56" s="58"/>
      <c r="D56" s="58"/>
    </row>
    <row r="57" spans="2:5">
      <c r="B57" s="156" t="s">
        <v>327</v>
      </c>
      <c r="C57" s="196" t="s">
        <v>328</v>
      </c>
      <c r="D57" s="196"/>
    </row>
    <row r="58" spans="2:5" ht="15" customHeight="1">
      <c r="B58" s="155" t="s">
        <v>329</v>
      </c>
      <c r="C58" s="188" t="s">
        <v>330</v>
      </c>
      <c r="D58" s="188"/>
    </row>
    <row r="59" spans="2:5" ht="30" customHeight="1">
      <c r="B59" s="155" t="s">
        <v>331</v>
      </c>
      <c r="C59" s="188" t="s">
        <v>332</v>
      </c>
      <c r="D59" s="188"/>
    </row>
    <row r="60" spans="2:5" ht="84.75" customHeight="1">
      <c r="B60" s="155" t="s">
        <v>333</v>
      </c>
      <c r="C60" s="189" t="s">
        <v>807</v>
      </c>
      <c r="D60" s="189"/>
    </row>
    <row r="61" spans="2:5" ht="30" customHeight="1">
      <c r="B61" s="155" t="s">
        <v>334</v>
      </c>
      <c r="C61" s="188" t="s">
        <v>808</v>
      </c>
      <c r="D61" s="188"/>
    </row>
    <row r="62" spans="2:5" ht="30" customHeight="1">
      <c r="B62" s="155" t="s">
        <v>335</v>
      </c>
      <c r="C62" s="188" t="s">
        <v>336</v>
      </c>
      <c r="D62" s="188"/>
    </row>
  </sheetData>
  <mergeCells count="47">
    <mergeCell ref="C7:H7"/>
    <mergeCell ref="B1:H1"/>
    <mergeCell ref="B3:H3"/>
    <mergeCell ref="C4:H4"/>
    <mergeCell ref="C5:H5"/>
    <mergeCell ref="C6:H6"/>
    <mergeCell ref="C8:H8"/>
    <mergeCell ref="C9:H9"/>
    <mergeCell ref="C10:E10"/>
    <mergeCell ref="G10:H10"/>
    <mergeCell ref="C11:E11"/>
    <mergeCell ref="G11:H11"/>
    <mergeCell ref="B17:B25"/>
    <mergeCell ref="C17:D17"/>
    <mergeCell ref="C18:D18"/>
    <mergeCell ref="C19:D19"/>
    <mergeCell ref="C20:D20"/>
    <mergeCell ref="C21:D21"/>
    <mergeCell ref="C22:D22"/>
    <mergeCell ref="B12:B16"/>
    <mergeCell ref="C12:E12"/>
    <mergeCell ref="C13:E13"/>
    <mergeCell ref="C15:E15"/>
    <mergeCell ref="C16:E16"/>
    <mergeCell ref="C14:E14"/>
    <mergeCell ref="C27:D27"/>
    <mergeCell ref="E27:F27"/>
    <mergeCell ref="G27:H27"/>
    <mergeCell ref="B26:B39"/>
    <mergeCell ref="C26:D26"/>
    <mergeCell ref="C29:E29"/>
    <mergeCell ref="C60:D60"/>
    <mergeCell ref="C61:D61"/>
    <mergeCell ref="C62:D62"/>
    <mergeCell ref="C23:D23"/>
    <mergeCell ref="C24:D24"/>
    <mergeCell ref="C25:D25"/>
    <mergeCell ref="C58:D58"/>
    <mergeCell ref="C59:D59"/>
    <mergeCell ref="C57:D57"/>
    <mergeCell ref="C28:H28"/>
    <mergeCell ref="F29:H29"/>
    <mergeCell ref="F35:H35"/>
    <mergeCell ref="C39:D39"/>
    <mergeCell ref="F39:G39"/>
    <mergeCell ref="E26:F26"/>
    <mergeCell ref="G26:H26"/>
  </mergeCells>
  <dataValidations count="23">
    <dataValidation allowBlank="1" showInputMessage="1" showErrorMessage="1" prompt="¿Cuánto se prevé costará el proyecto? Valor de los recursos monetarios necesarios para completar las actividades y ejecutar el proyecto." sqref="B26:B39" xr:uid="{278CB755-7767-4656-973A-F762FE8F6F7B}"/>
    <dataValidation allowBlank="1" showInputMessage="1" showErrorMessage="1" prompt="¿Cuándo se hará el proyecto? Se requiere definir y programar de manera ordenada las actividades y su duración" sqref="B17:B25" xr:uid="{7216BFA8-80EC-4AA5-B445-37AAC49DBF54}"/>
    <dataValidation allowBlank="1" showInputMessage="1" showErrorMessage="1" prompt="Enunciado que proporciona una idea clara y concisa de qué se trata el proyecto." sqref="B4:H4" xr:uid="{001EF8B6-6E59-417E-A1E6-6999E5A275C7}"/>
    <dataValidation allowBlank="1" showInputMessage="1" showErrorMessage="1" prompt="¿Qué se va hacer? Es una declaración del compromiso que adquiere la unidad. Tenga en cuenta:_x000a_- El objetivo inicia con un verbo en infinitivo por ej.: Diseñar, Implementar, Aumentar, Disminuir._x000a_" sqref="C9" xr:uid="{2535770B-3C43-4F96-9594-E635EA43C653}"/>
    <dataValidation allowBlank="1" showInputMessage="1" showErrorMessage="1" prompt="Los proyectos en el mismo subprograma deben sumar 100% " sqref="G11" xr:uid="{5EBFB4F9-5A75-4FDF-AA61-61651697B9B5}"/>
    <dataValidation allowBlank="1" showInputMessage="1" showErrorMessage="1" prompt="Unidad(es) responsable(s) de la dirección del proyecto con capacidad gerencial de plantear y ejecutar proyectos._x000a_" sqref="C10" xr:uid="{9945B3DD-1F86-4F03-81F4-D24E26152946}"/>
    <dataValidation allowBlank="1" showInputMessage="1" showErrorMessage="1" prompt="Teniendo en cuenta que la planificación es anual  la duración corresponderá a un (1) año. En el caso de proyectos que por su complejidad duren más de un año se deben incluir en el sistema de información por fases." sqref="G10" xr:uid="{1EB3286B-199A-41AB-B9A7-923CBDB8E202}"/>
    <dataValidation allowBlank="1" showInputMessage="1" showErrorMessage="1" prompt="RECUERDA: El objetivo del proyecto es diferente del objetivo del producto. Por ej. El objetivo de un proyecto es: Elaborar el Programa Educativo de la Maestría X y el objetivo del producto del proyecto es: Formar profesionales..." sqref="B9" xr:uid="{E560EC15-DD10-41C5-951B-63E9E44178EB}"/>
    <dataValidation allowBlank="1" showInputMessage="1" showErrorMessage="1" prompt="Son expresiones cuantitativas que permiten medir el cumplimiento del objetivo o compromiso propuesto en el proyecto, por tanto los indicadores deben ser coherentes y pertinentes con el objetivo planteado. " sqref="B12:B16" xr:uid="{DCFB29ED-5ECA-4628-938D-DB26D8A46326}"/>
    <dataValidation allowBlank="1" showInputMessage="1" showErrorMessage="1" prompt="Establecer el punto de referencia o línea base para comparar el avance con la meta en un momento dado del año." sqref="G12" xr:uid="{343B9C96-CAC2-4EC1-945B-7C30B677994C}"/>
    <dataValidation allowBlank="1" showInputMessage="1" showErrorMessage="1" prompt="Determinar el valor esperado al culminar el proyecto o fase (para el caso de proyectos mayores de un año) de acuerdo a lo que la unidad puede comprometerse teniendo en cuenta los recursos humanos, tecnológicos y presupuestales disponibles" sqref="H12" xr:uid="{6F7A0CD6-6EE1-40FE-B9E6-7B0A676B25D1}"/>
    <dataValidation allowBlank="1" showInputMessage="1" showErrorMessage="1" prompt="Asignar a cada actividad un valor o peso por medio de un porcentaje (%) de manera que el total sume 100%. Este porcentaje ayuda a evaluar el avance del proyecto en cualquier momento del año." sqref="E17" xr:uid="{DDEC7BCC-2109-43B4-A921-830D128ECF00}"/>
    <dataValidation allowBlank="1" showInputMessage="1" showErrorMessage="1" prompt="Estimar la duración de las actividades estableciendo aproximadamente los periodos de tiempo requeridos para finalizar cada una." sqref="F17:G17" xr:uid="{D9FD97EA-69AA-4BFC-A7C6-AC06D7CF56F2}"/>
    <dataValidation allowBlank="1" showInputMessage="1" showErrorMessage="1" prompt="Determinar el miembro del equipo de la UAA que será responsable de asegurar el cumplimiento de la actividad asignada." sqref="H17" xr:uid="{6CC49F56-2FEC-4BF6-AD5C-5BBD608277F5}"/>
    <dataValidation allowBlank="1" showInputMessage="1" showErrorMessage="1" prompt="Identificar y describir las acciones específicas necesarias para cumplir las metas y el objetivo del proyecto. Se recomienda que las actividades no sean tan generales como etapas, ni tan desagregadas como tareas puntuales. " sqref="C17:D17" xr:uid="{888818A1-5A94-4ED9-A715-AEC531E25D3C}"/>
    <dataValidation allowBlank="1" showInputMessage="1" showErrorMessage="1" prompt="Por defecto señalar el tipo de: Mejoramiento de Gestión" sqref="C11" xr:uid="{2AEBE7E2-90D9-47D5-B416-CA903E651F17}"/>
    <dataValidation allowBlank="1" showInputMessage="1" showErrorMessage="1" prompt="Expresión precisa y concreta del objeto de medición, por ejemplo: Porcentaje de deserción estudiantil, Número de profesores visitantes extranjeros, Porcentaje de asignaturas implementadas en moodle o tiempo promedio de respuesta a solicitudes." sqref="C12:E13" xr:uid="{9E5E2BF6-50F1-46FB-A125-7117444278CD}"/>
    <dataValidation allowBlank="1" showInputMessage="1" showErrorMessage="1" prompt="Definir el(los) fondo(s) por el cual se financiará el proyecto. Sólo se podrá programar los fondos que están bajo responsabilidad del ordenador de gasto que formula el proyecto." sqref="C26:D26" xr:uid="{C263E63F-19C6-46BD-BDF5-FCE00D9FD27F}"/>
    <dataValidation allowBlank="1" showInputMessage="1" showErrorMessage="1" prompt="Código que identifica el fondo definido. " sqref="E26:F26" xr:uid="{CCED8E75-F19C-4F7E-8818-D0DE443447B1}"/>
    <dataValidation allowBlank="1" showInputMessage="1" showErrorMessage="1" prompt="Asociar los rubros de ingresos y gastos que se deben incurrir para el desarrollo del proyecto en la vigencia. El total de los rubros de ingresos y gastos por fondo, deberán sumar el mismo valor" sqref="C28:H28" xr:uid="{0B51235C-1A60-43F9-BD8A-CB8F7CC96E5F}"/>
    <dataValidation allowBlank="1" showInputMessage="1" showErrorMessage="1" prompt="Concepto del rubro según el Manual de Cuentas Presupuestal " sqref="D30 G30 G36" xr:uid="{BDD85A74-8A00-47DB-8084-ABA24B1E4C1D}"/>
    <dataValidation allowBlank="1" showInputMessage="1" showErrorMessage="1" prompt="Rubro según el Manual de Cuentas Presupuestal " sqref="C30 F30 F36:F38" xr:uid="{19B1F592-914C-4B9F-A373-29933ABB6C63}"/>
    <dataValidation allowBlank="1" showInputMessage="1" showErrorMessage="1" prompt="Proporciona contexto y amplía la información contenida en el nombre del proyecto._x000a_" sqref="C8:H8" xr:uid="{FE8B4278-8902-41E2-992D-7D2FF0E01C81}"/>
  </dataValidations>
  <pageMargins left="0.7" right="0.7" top="0.75" bottom="0.75" header="0.3" footer="0.3"/>
  <pageSetup scale="73" fitToHeight="0" orientation="landscape" horizontalDpi="1200" verticalDpi="1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2FF4389D-4157-4F14-8BB0-75D36F9889E7}">
          <x14:formula1>
            <xm:f>'CTAS (2)'!$I$2:$I$50</xm:f>
          </x14:formula1>
          <xm:sqref>G37:G38</xm:sqref>
        </x14:dataValidation>
        <x14:dataValidation type="list" allowBlank="1" showInputMessage="1" showErrorMessage="1" xr:uid="{2F3F2FC3-5187-41B5-BE64-D2E05D48E897}">
          <x14:formula1>
            <xm:f>'CTAS (2)'!$D$2:$D$178</xm:f>
          </x14:formula1>
          <xm:sqref>G31:G34</xm:sqref>
        </x14:dataValidation>
        <x14:dataValidation type="list" allowBlank="1" showInputMessage="1" showErrorMessage="1" xr:uid="{DA765CA3-37E3-4BEE-B5ED-22DF5BBB060F}">
          <x14:formula1>
            <xm:f>'CTAS (2)'!$A$2:$A$99</xm:f>
          </x14:formula1>
          <xm:sqref>D31:D38</xm:sqref>
        </x14:dataValidation>
        <x14:dataValidation type="list" allowBlank="1" showInputMessage="1" showErrorMessage="1" prompt="¿Para qué hacemos el proyecto? corresponde a la alineación con los objetivos estratégicos definidos en el Plan de Desarrollo Institucional 2019-2030. " xr:uid="{4F56DF73-6AC1-4302-AC5A-BD5A563DC2D8}">
          <x14:formula1>
            <xm:f>INDIRECT(HLOOKUP($C$5,Hoja2!$A$3:$F$4,2,FALSE))</xm:f>
          </x14:formula1>
          <xm:sqref>C6:H6</xm:sqref>
        </x14:dataValidation>
        <x14:dataValidation type="list" showInputMessage="1" showErrorMessage="1" prompt="¿Para qué hacemos el proyecto? corresponde a la alineación con los objetivos estratégicos definidos en el Plan de Desarrollo Institucional 2019-2030. " xr:uid="{E5B9BD80-F645-448B-B2C0-4DBBEDC4699F}">
          <x14:formula1>
            <xm:f>INDIRECT(HLOOKUP($C$6,Hoja2!$H$3:$W$4,2,FALSE))</xm:f>
          </x14:formula1>
          <xm:sqref>C7:H7</xm:sqref>
        </x14:dataValidation>
        <x14:dataValidation type="list" allowBlank="1" showInputMessage="1" showErrorMessage="1" prompt="¿Para qué hacemos el proyecto? corresponde a la alineación con los objetivos estratégicos definidos en el Plan de Desarrollo Institucional 2019-2030. " xr:uid="{FA640503-3301-40C1-9E45-8CA89C4D0A8D}">
          <x14:formula1>
            <xm:f>Hoja2!$A$3:$F$3</xm:f>
          </x14:formula1>
          <xm:sqref>C5:H5</xm:sqref>
        </x14:dataValidation>
        <x14:dataValidation type="list" allowBlank="1" showInputMessage="1" showErrorMessage="1" xr:uid="{4D3CA132-EE81-4488-AAD8-39A6F426CA34}">
          <x14:formula1>
            <xm:f>ESTRUCTURA!$G$4:$G$7</xm:f>
          </x14:formula1>
          <xm:sqref>F13:F16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44</vt:i4>
      </vt:variant>
    </vt:vector>
  </HeadingPairs>
  <TitlesOfParts>
    <vt:vector size="60" baseType="lpstr">
      <vt:lpstr>ESTRUCTURA</vt:lpstr>
      <vt:lpstr>Hoja2</vt:lpstr>
      <vt:lpstr>Contenido</vt:lpstr>
      <vt:lpstr>PDI2019-2030</vt:lpstr>
      <vt:lpstr>IdeasProy</vt:lpstr>
      <vt:lpstr>Proyecto General</vt:lpstr>
      <vt:lpstr>Registro Calif</vt:lpstr>
      <vt:lpstr>Prop. Intención</vt:lpstr>
      <vt:lpstr>Creación prog</vt:lpstr>
      <vt:lpstr>Reforma curric</vt:lpstr>
      <vt:lpstr>Autoev Acredita</vt:lpstr>
      <vt:lpstr>CTAS (2)</vt:lpstr>
      <vt:lpstr>Crea Diplomado</vt:lpstr>
      <vt:lpstr>SEAescuelas</vt:lpstr>
      <vt:lpstr>Eventos</vt:lpstr>
      <vt:lpstr>EjemPonderación</vt:lpstr>
      <vt:lpstr>'Autoev Acredita'!Área_de_impresión</vt:lpstr>
      <vt:lpstr>'Crea Diplomado'!Área_de_impresión</vt:lpstr>
      <vt:lpstr>'Creación prog'!Área_de_impresión</vt:lpstr>
      <vt:lpstr>Eventos!Área_de_impresión</vt:lpstr>
      <vt:lpstr>'PDI2019-2030'!Área_de_impresión</vt:lpstr>
      <vt:lpstr>'Prop. Intención'!Área_de_impresión</vt:lpstr>
      <vt:lpstr>'Proyecto General'!Área_de_impresión</vt:lpstr>
      <vt:lpstr>'Reforma curric'!Área_de_impresión</vt:lpstr>
      <vt:lpstr>'Registro Calif'!Área_de_impresión</vt:lpstr>
      <vt:lpstr>SEAescuelas!Área_de_impresión</vt:lpstr>
      <vt:lpstr>Bienestar_de_la_comunidad</vt:lpstr>
      <vt:lpstr>Calidad_y_pertinencia_de_programas</vt:lpstr>
      <vt:lpstr>Cohesión_social_y_construcción_de_comunidad</vt:lpstr>
      <vt:lpstr>Culturas_UIS</vt:lpstr>
      <vt:lpstr>Democratización_del_conocimiento_para_la_transformación_social_y_el_logro_del_buen_vivir</vt:lpstr>
      <vt:lpstr>Desarrollo_profesoral</vt:lpstr>
      <vt:lpstr>dimension</vt:lpstr>
      <vt:lpstr>Diseño_de_soluciones_compartidas_para_atender_prioridades_nacionales_y_retos_globales</vt:lpstr>
      <vt:lpstr>Egresados</vt:lpstr>
      <vt:lpstr>'CTAS (2)'!EGRESO</vt:lpstr>
      <vt:lpstr>'CTAS (2)'!EGRESOS</vt:lpstr>
      <vt:lpstr>Emprendimiento</vt:lpstr>
      <vt:lpstr>Extensión_para_la_vinculación__empresa__estado_y_sociedad</vt:lpstr>
      <vt:lpstr>'CTAS (2)'!FONDO</vt:lpstr>
      <vt:lpstr>Formación_integral_e_innovación_pedagógica</vt:lpstr>
      <vt:lpstr>Gestión_de_la_Innovación</vt:lpstr>
      <vt:lpstr>Gestión_del_talento_humano</vt:lpstr>
      <vt:lpstr>Gestión_Institucional</vt:lpstr>
      <vt:lpstr>Gestión_Universitaria_para_la_excelencia_académica</vt:lpstr>
      <vt:lpstr>'CTAS (2)'!INGRESOS</vt:lpstr>
      <vt:lpstr>Interacción_con_el_entorno_académico_internacional</vt:lpstr>
      <vt:lpstr>'CTAS (2)'!INVERSION</vt:lpstr>
      <vt:lpstr>Investigación</vt:lpstr>
      <vt:lpstr>Investigación_e_innovación_como_ejes_articuladores_de_las_funciones_misionales</vt:lpstr>
      <vt:lpstr>listasub</vt:lpstr>
      <vt:lpstr>Modelo_pedagógico</vt:lpstr>
      <vt:lpstr>programa</vt:lpstr>
      <vt:lpstr>Regionalización</vt:lpstr>
      <vt:lpstr>Sostenibilidad_Financiera</vt:lpstr>
      <vt:lpstr>SUB</vt:lpstr>
      <vt:lpstr>ESTRUCTURA!subprograma</vt:lpstr>
      <vt:lpstr>subprogramas</vt:lpstr>
      <vt:lpstr>ESTRUCTURA!Títulos_a_imprimir</vt:lpstr>
      <vt:lpstr>Visibilidad_y_prestigio_internacional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proyectos PAG</dc:title>
  <dc:subject/>
  <dc:creator>Planeación</dc:creator>
  <cp:keywords>Proyectos</cp:keywords>
  <dc:description/>
  <cp:lastModifiedBy>UIS</cp:lastModifiedBy>
  <cp:revision/>
  <dcterms:created xsi:type="dcterms:W3CDTF">2011-09-05T19:46:22Z</dcterms:created>
  <dcterms:modified xsi:type="dcterms:W3CDTF">2022-08-04T12:53:54Z</dcterms:modified>
  <cp:category/>
  <cp:contentStatus/>
</cp:coreProperties>
</file>