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Direcge4\OneDrive - Universidad Industrial de Santander\006 Plan Anticorrupción\02 Seg 2022\"/>
    </mc:Choice>
  </mc:AlternateContent>
  <bookViews>
    <workbookView xWindow="0" yWindow="0" windowWidth="28800" windowHeight="12330" activeTab="6"/>
  </bookViews>
  <sheets>
    <sheet name="Componente 1" sheetId="1" r:id="rId1"/>
    <sheet name="Componente 2" sheetId="2" r:id="rId2"/>
    <sheet name="Componente 3" sheetId="3" r:id="rId3"/>
    <sheet name="Componente 4" sheetId="4" r:id="rId4"/>
    <sheet name="Componente 5 " sheetId="5" r:id="rId5"/>
    <sheet name="Componente 6" sheetId="8" r:id="rId6"/>
    <sheet name="Informe de Avance" sheetId="6" r:id="rId7"/>
    <sheet name="Unidades" sheetId="10" state="hidden" r:id="rId8"/>
  </sheets>
  <definedNames>
    <definedName name="_xlnm.Print_Area" localSheetId="6">'Informe de Avance'!$A$1:$P$30</definedName>
    <definedName name="_xlnm.Print_Titles" localSheetId="0">'Componente 1'!$5:$6</definedName>
    <definedName name="_xlnm.Print_Titles" localSheetId="1">'Componente 2'!$2:$2</definedName>
    <definedName name="_xlnm.Print_Titles" localSheetId="2">'Componente 3'!$2:$3</definedName>
    <definedName name="_xlnm.Print_Titles" localSheetId="3">'Componente 4'!$2:$3</definedName>
    <definedName name="_xlnm.Print_Titles" localSheetId="4">'Componente 5 '!$1:$2</definedName>
    <definedName name="_xlnm.Print_Titles" localSheetId="5">'Componente 6'!$1:$1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8" i="5" l="1"/>
  <c r="G11" i="6" s="1"/>
  <c r="I18" i="4"/>
  <c r="L18" i="5"/>
  <c r="C18" i="5" l="1"/>
  <c r="B7" i="8"/>
  <c r="C18" i="4"/>
  <c r="C10" i="3"/>
  <c r="D10" i="2"/>
  <c r="C15" i="1"/>
  <c r="H7" i="6"/>
  <c r="H7" i="8"/>
  <c r="H18" i="5" l="1"/>
  <c r="G18" i="4" l="1"/>
  <c r="K18" i="4" l="1"/>
  <c r="I10" i="3"/>
  <c r="K10" i="3"/>
  <c r="G10" i="3"/>
  <c r="M10" i="2"/>
  <c r="O10" i="2"/>
  <c r="K10" i="2"/>
  <c r="I15" i="1"/>
  <c r="K15" i="1"/>
  <c r="G15" i="1"/>
  <c r="F7" i="6" s="1"/>
  <c r="J7" i="8"/>
  <c r="F7" i="8"/>
  <c r="E12" i="6"/>
  <c r="A3" i="1"/>
  <c r="H11" i="6" l="1"/>
  <c r="G12" i="6"/>
  <c r="H12" i="6"/>
  <c r="G10" i="6"/>
  <c r="H10" i="6"/>
  <c r="G9" i="6"/>
  <c r="H9" i="6"/>
  <c r="G8" i="6"/>
  <c r="H8" i="6"/>
  <c r="G7" i="6"/>
  <c r="G13" i="6" l="1"/>
  <c r="B12" i="6"/>
  <c r="F12" i="6" l="1"/>
  <c r="F11" i="6"/>
  <c r="F10" i="6"/>
  <c r="F9" i="6"/>
  <c r="F8" i="6"/>
  <c r="F13" i="6" l="1"/>
  <c r="H13" i="6"/>
  <c r="C11" i="6" l="1"/>
  <c r="C10" i="6"/>
  <c r="C9" i="6"/>
  <c r="C8" i="6"/>
  <c r="C7" i="6"/>
  <c r="B11" i="6"/>
  <c r="B10" i="6"/>
  <c r="B9" i="6"/>
  <c r="B8" i="6"/>
  <c r="B7" i="6"/>
  <c r="E11" i="6"/>
  <c r="E10" i="6"/>
  <c r="E9" i="6"/>
  <c r="E8" i="6"/>
  <c r="E7" i="6"/>
  <c r="E13" i="6" l="1"/>
</calcChain>
</file>

<file path=xl/sharedStrings.xml><?xml version="1.0" encoding="utf-8"?>
<sst xmlns="http://schemas.openxmlformats.org/spreadsheetml/2006/main" count="597" uniqueCount="397">
  <si>
    <t xml:space="preserve">SEGUIMIENTO PLAN ANTICORRUPCIÓN Y DE ATENCIÓN AL CIUDADANO </t>
  </si>
  <si>
    <t>Componente 1</t>
  </si>
  <si>
    <t>Gestión del Riesgo de Corrupción - Mapa de Riesgos de Corrupción</t>
  </si>
  <si>
    <t>Subcomponente</t>
  </si>
  <si>
    <t>Actividades</t>
  </si>
  <si>
    <t>Meta o Producto</t>
  </si>
  <si>
    <t>Responsable</t>
  </si>
  <si>
    <t>Fecha Programada</t>
  </si>
  <si>
    <t xml:space="preserve">% Alcance
I Cuatrimestre  </t>
  </si>
  <si>
    <t xml:space="preserve">Observaciones </t>
  </si>
  <si>
    <t xml:space="preserve">% Alcance
II Cuatrimestre  </t>
  </si>
  <si>
    <t xml:space="preserve">% Alcance
III Cuatrimestre  </t>
  </si>
  <si>
    <r>
      <t>Subcomponente 1</t>
    </r>
    <r>
      <rPr>
        <sz val="11"/>
        <rFont val="Humanst521 BT"/>
        <family val="2"/>
      </rPr>
      <t>. Política de Administración del Riesgo de Corrupción</t>
    </r>
  </si>
  <si>
    <t>1.1</t>
  </si>
  <si>
    <t>Actualizar el manual de administración de riesgos</t>
  </si>
  <si>
    <t>Manual de administración de riesgos actualizado y publicado</t>
  </si>
  <si>
    <t xml:space="preserve">Planeación 
Vicerrectoría Administrativa
Dirección de Control Interno y Evaluación de Gestión </t>
  </si>
  <si>
    <t>diciembre de 2022</t>
  </si>
  <si>
    <t>Actualmente se cuenta con una propuesta del Manual de Administración de Riesgos, la cual debe ser revisada según capacitación realizada por el DAFP el 5 de abril de 2022, con el fin de complementar los lineamientos y descripción de la metodología. Ver Anexo Manual Administración de Riesgos UIS_2022</t>
  </si>
  <si>
    <t>1.2.</t>
  </si>
  <si>
    <t xml:space="preserve">Actualizar el Formato mapa de riesgos FSE.18 </t>
  </si>
  <si>
    <t>Formato mapa de riesgos aprobado y publicado</t>
  </si>
  <si>
    <t>En el año 2021 se elaboró una herramienta siguiendo los parámetros de las guías de riesgos del DAFP versión 4 y 5, actualmente se evidenció la necesidad de continuar realizando ajustes a la herramienta propuesta en temas relacionados con calculo riesgo residual, tratamiento de riesgo inherente y residual, definición de mapa de calor, definición de criterios para probabilidad e impacto de riesgos. Ver anexo Nueva metodología 27_04_22</t>
  </si>
  <si>
    <t>1.3.</t>
  </si>
  <si>
    <t>Socializar el Manual de Administración de riesgos y el Formato de mapa de riesgos</t>
  </si>
  <si>
    <t>1 actividad de socialización</t>
  </si>
  <si>
    <t>Esta actividad se realizará una vez se tenga la ejecución de las actividades 1.1 y 1.2</t>
  </si>
  <si>
    <r>
      <t>Subcomponente 2.</t>
    </r>
    <r>
      <rPr>
        <sz val="11"/>
        <rFont val="Humanst521 BT"/>
        <family val="2"/>
      </rPr>
      <t xml:space="preserve"> Construcción del Mapa de Riesgos de Corrupción</t>
    </r>
  </si>
  <si>
    <t>2.1</t>
  </si>
  <si>
    <t>Actualizar el Mapa de riesgos de corrupción</t>
  </si>
  <si>
    <t>Mapa de riesgos de corrupción actualizado</t>
  </si>
  <si>
    <t>Planeación 
Vicerrectoría Administrativa</t>
  </si>
  <si>
    <t>En el primer semestre se actualizó el mapa de riesgos de corrupción para la vigencia 2022. Una vez se encuentre aprobada la nueva herramienta del mapa de riesgos se espera realizar el ejercicio de transición.  Ver enlace https://www.uis.edu.co/webUIS/es/administracion/controlGestion/documentos/2022/mapaRiesgosCorrupcion2022.xlsx</t>
  </si>
  <si>
    <r>
      <t>Subcomponente 3</t>
    </r>
    <r>
      <rPr>
        <sz val="11"/>
        <rFont val="Humanst521 BT"/>
        <family val="2"/>
      </rPr>
      <t>. Consulta y Divulgación</t>
    </r>
  </si>
  <si>
    <t>3.1</t>
  </si>
  <si>
    <t>Realizar una publicación a manera informativa sobre la gestión del riesgo de corrupción y mapa de riesgos de corrupción</t>
  </si>
  <si>
    <t>1 publicación</t>
  </si>
  <si>
    <t>Esta actividad se desarrollará en el segundo semestre de la vigencia 2022</t>
  </si>
  <si>
    <r>
      <t>Subcomponente 4.</t>
    </r>
    <r>
      <rPr>
        <sz val="11"/>
        <rFont val="Humanst521 BT"/>
        <family val="2"/>
      </rPr>
      <t xml:space="preserve"> Monitoreo y Revisión </t>
    </r>
  </si>
  <si>
    <t>4.1</t>
  </si>
  <si>
    <t>Recordar y socializar a los líderes de proceso el compromiso y la importancia del monitoreo y revisión de los riesgos de corrupción</t>
  </si>
  <si>
    <t>3 actividades de socialización</t>
  </si>
  <si>
    <t>Vicerrectoría Administrativa</t>
  </si>
  <si>
    <t xml:space="preserve">Se envió comunicación a Ordenadores de gastos, líderes de procesos y profesionales de unidades académicas
administrativas., en donde se socializa a través de circular se comparte Infografía con información relacionada con Plan Anticorrupción y Atención al Ciudadano 2021 y sus componentes. Adicionalmente, sensibilizar a los funcionarios para que conozcan y eviten la materialización de los riesgos de corrupción. </t>
  </si>
  <si>
    <r>
      <t xml:space="preserve">Subcomponente 5. </t>
    </r>
    <r>
      <rPr>
        <sz val="9"/>
        <color rgb="FF000000"/>
        <rFont val="Humanst521 BT"/>
        <family val="2"/>
      </rPr>
      <t>Seguimiento</t>
    </r>
  </si>
  <si>
    <t>5.1</t>
  </si>
  <si>
    <t>Realizar el seguimiento correspondiente al mapa de corrupción Institucional.</t>
  </si>
  <si>
    <t>3 seguimientos realizados</t>
  </si>
  <si>
    <t>Dirección de Control Interno y Evaluación de Gestión</t>
  </si>
  <si>
    <t>Periódicamente la Dirección de Control Interno y Evaluación de Gestión realiza acompañamiento y seguimiento a las acciones establecidas en el plan anticorrupción; adicionalmente cuatrimestralmente revisa y consolida las evidencias que soportan el avance con relación a las acciones formuladas.</t>
  </si>
  <si>
    <t xml:space="preserve">N° DE ACCIONES </t>
  </si>
  <si>
    <t xml:space="preserve">% PROMEDIO DE CUMPLIMIENTO  </t>
  </si>
  <si>
    <t>Componente 2</t>
  </si>
  <si>
    <t>Estrategia de racionalización de trámites</t>
  </si>
  <si>
    <t>Planeación de la Estrategia de Racionalización</t>
  </si>
  <si>
    <t>#</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</si>
  <si>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</si>
  <si>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</si>
  <si>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</si>
  <si>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</si>
  <si>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</si>
  <si>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</si>
  <si>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</si>
  <si>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INICIO
mm/aaaa</t>
  </si>
  <si>
    <t>FIN
mm/aaaa</t>
  </si>
  <si>
    <t xml:space="preserve">% Alcance 
I Cuatrimestre </t>
  </si>
  <si>
    <t>Renovación de los sistemas de información administrativos - Fase V
(Proyecto PAG 5265)</t>
  </si>
  <si>
    <t>Tecnológica</t>
  </si>
  <si>
    <t xml:space="preserve">Diseño y desarrollo de los módulos del Sistema Financiero, de Gestión del Talento Humano y de Contratación contemplados en el alcance para la vigencia 2022. </t>
  </si>
  <si>
    <t>Se cuenta con avances en el diseño y modelamiento de algunos módulos periféricos y de cada sistema, según lo definido en el alcance de 2021.</t>
  </si>
  <si>
    <t>Levantamiento de información, desarrollo de modelos e implementación del software.</t>
  </si>
  <si>
    <t>Agilizar los procesos administrativos de la División de Gestión del Talento Humano, la División Financiera y la División de Contratación.</t>
  </si>
  <si>
    <t xml:space="preserve">Vicerrectoría Administrativa
(División Financiera
División de Gestión de Talento Humano
División de Contratación
División de Servicios de Información) </t>
  </si>
  <si>
    <t>Febrero de 2022</t>
  </si>
  <si>
    <t>Diciembre de 2022</t>
  </si>
  <si>
    <t>En el marco del proyecto de Renovación de los Sistemas de Información – RSI, durante el primer cuatrimestre se han realizado actividades relacionadas con el avance en el levantamiento de requerimientos, el diseño de tablas y la identificación de mejoras para los módulos contemplados dentro del alcance: Presupuesto, Tesorería, Recaudos y Contratación.</t>
  </si>
  <si>
    <t>Solicitud de servicios prestados por la División de Servicios de Información</t>
  </si>
  <si>
    <t>Implementación de una nueva plataforma de gestión de tickets para acceder o solicitar los servicios prestados por la División de Servicios de Información.</t>
  </si>
  <si>
    <t>La plataforma que se usa actualmente fue diseñada hace más de 10 años y estaba orientada principalmente a la atención de tickets de desarrollo y mantenimiento de sistemas de información.</t>
  </si>
  <si>
    <t>Se pretende adoptar un software de talla mundial, de licenciamiento libre, que sea especializado en mesas de servicios.</t>
  </si>
  <si>
    <t>*Acceso por parte de nuevos roles: ejemplo estudiantes (actualmente solo tienen acceso a la mesa de ayuda los usuarios que tienen acceso a "nuevas versiones".)
- Unificar mas adelante la plataforma de solicitudes a otras dependencias.</t>
  </si>
  <si>
    <t>División de Servicios de Información</t>
  </si>
  <si>
    <t>abril de 2022</t>
  </si>
  <si>
    <t>noviembre de 2022</t>
  </si>
  <si>
    <t>Ya se definió cual será la plataforma de gestión de tickets a utilizar y se realizó primera reunión para revisar su funcionamiento.</t>
  </si>
  <si>
    <t>Mejora de acceso a la información de contactos para soporte DSI</t>
  </si>
  <si>
    <t>Ajustar la página institucional de la DSI para mejorar la identificación de contacto del personal destinado a atención de usuarios de los servicios prestados por la DSI</t>
  </si>
  <si>
    <t>No existe un sitio con la información unificada</t>
  </si>
  <si>
    <t>Actualizar el micro sitio de la División de Servicios de Información con información de contacto de fácil acceso.</t>
  </si>
  <si>
    <t>- Información de contacto disponible en un solo sitio, de fácil acceso a los usuarios.</t>
  </si>
  <si>
    <t>Se publicó la información de contacto de la DSI tanto en el sitio web actual, como en el antiguo.</t>
  </si>
  <si>
    <t>Proceso UISALUD</t>
  </si>
  <si>
    <t>Desarrollo e implementación de módulos complementarios al software asistencial:  
• Módulo de informes estadísticos
• Módulo de auditoria
• Modulo auxiliar de archivo
• Módulo Historias clínicas por especialidades y subespecialidades
• Módulo fichas epidemiológicas</t>
  </si>
  <si>
    <t xml:space="preserve">Actualmente la Unidad implemento y puso en marcha el funcionamiento en todas las áreas de atención, un nuevo software asistencial, sin embargo con el fin de optimizar  y mejorar el servicio prestado, así como un mayor aprovechamiento de esta herramienta tecnológica, se requiere el desarrollo de nuevos módulos complementarios. </t>
  </si>
  <si>
    <t>Desarrollo e implementación de módulos complementarios al software asistencial.</t>
  </si>
  <si>
    <t>Mayor acceso a la información por parte de los usuarios.
Agilizar el tiempo de la consulta asistencial.
Agilizar los procesos que se derivan de la consulta asistencial.
Mejor control y seguimiento de los procesos y tratamientos.</t>
  </si>
  <si>
    <t>Dirección - UISALUD</t>
  </si>
  <si>
    <t>Enero de 2022</t>
  </si>
  <si>
    <t>En el periodo de enero a abril se generaron todos los módulos complementarios del software planteados:
• Módulo de informes estadísticos
• Módulo de auditoria
• Modulo auxiliar de archivo
• Módulo Historias clínicas por especialidades y subespecialidades
• Módulo fichas epidemiológicas</t>
  </si>
  <si>
    <t>Componente 3</t>
  </si>
  <si>
    <t>Rendición de cuentas</t>
  </si>
  <si>
    <t xml:space="preserve">Subcomponente </t>
  </si>
  <si>
    <t>Meta o producto</t>
  </si>
  <si>
    <t xml:space="preserve">Responsable </t>
  </si>
  <si>
    <t>Fecha programada</t>
  </si>
  <si>
    <r>
      <t xml:space="preserve">Subcomponente 1      
</t>
    </r>
    <r>
      <rPr>
        <sz val="11"/>
        <rFont val="Humanst521 BT"/>
        <family val="2"/>
      </rPr>
      <t>Informar avances y resultados de la gestión con calidad y en lenguaje comprensible</t>
    </r>
  </si>
  <si>
    <t>Identificar y organizar la información producida por la entidad para la rendición de cuentas</t>
  </si>
  <si>
    <t>Información recopilada para la rendición de cuentas</t>
  </si>
  <si>
    <t>Rectoría (Protocolo)
Planeación</t>
  </si>
  <si>
    <t>Se está terminando de actualizar la información institucional que será presentada en las audiencias de rendición pública de cuentas, toda vez que en esta oportunidad, además de la información de la vigencia 2021, se incorporará Informe sobre el trienio 2019-2022.</t>
  </si>
  <si>
    <t>1.2</t>
  </si>
  <si>
    <t xml:space="preserve">Elaborar  difusión del proceso de rendición de cuentas, orientadas a los diferentes grupos de interés de la Universidad. </t>
  </si>
  <si>
    <t xml:space="preserve">Campaña y difusión </t>
  </si>
  <si>
    <t xml:space="preserve">Dirección de comunicaciones UIS </t>
  </si>
  <si>
    <t>Desde la Dirección de Comunicaciones se está trabajando en la recolección y catalogación de material para el desarrollo de productos comunicativos que se organizarán junto con el área de protocolo de la Rectoría.</t>
  </si>
  <si>
    <r>
      <t xml:space="preserve">Subcomponente 2                             </t>
    </r>
    <r>
      <rPr>
        <sz val="11"/>
        <rFont val="Humanst521 BT"/>
        <family val="2"/>
      </rPr>
      <t xml:space="preserve">               Desarrollar escenarios de diálogo de doble vía con la ciudadanía y sus organizaciones</t>
    </r>
  </si>
  <si>
    <t>Preparar los ejercicios de rendición de cuentas</t>
  </si>
  <si>
    <t>5 espacios de rendición de cuentas</t>
  </si>
  <si>
    <t>Rectoría (Protocolo)</t>
  </si>
  <si>
    <t>Se avanza en el desarrollo de los materiales y planeación de las audiencias, toda vez que cada encuentro estará dirigido a un determinado público de interés.</t>
  </si>
  <si>
    <t>2.2</t>
  </si>
  <si>
    <t>Organizar y realizar la rendición de cuentas basados en los resultados del informe de gestión y cumpliendo con los lineamientos establecidos en el cronograma anual de la Superintendencia Nacional de Salud.</t>
  </si>
  <si>
    <t>Soportes actas o evidencias fotográficas del cumplimiento de la actividad de rendición de cuentas.</t>
  </si>
  <si>
    <t>Director  - UISALUD</t>
  </si>
  <si>
    <t>junio de 2022</t>
  </si>
  <si>
    <r>
      <t xml:space="preserve">Subcomponente 3                                    </t>
    </r>
    <r>
      <rPr>
        <sz val="11"/>
        <rFont val="Humanst521 BT"/>
        <family val="2"/>
      </rPr>
      <t xml:space="preserve">             Responder a compromisos propuestos, evaluación  y retroalimentación en los ejercicios de rendición de cuentas con acciones correctivas para mejora</t>
    </r>
  </si>
  <si>
    <t>Evaluar los ejercicios de audiencia pública desarrollados durante la vigencia</t>
  </si>
  <si>
    <t>Documento con los resultados de la retroalimentación</t>
  </si>
  <si>
    <t>Para los nuevos ejercicios de rendición de cuentas, se avanza en el análisis de los comentarios recibidos en vigencias anteriores.</t>
  </si>
  <si>
    <t>Componente 4</t>
  </si>
  <si>
    <t>Mecanismos para Mejorar la Atención al Ciudadano</t>
  </si>
  <si>
    <t xml:space="preserve">Actividades </t>
  </si>
  <si>
    <t xml:space="preserve">Meta o Producto </t>
  </si>
  <si>
    <r>
      <rPr>
        <b/>
        <sz val="11"/>
        <color rgb="FF000000"/>
        <rFont val="Humanst521 BT"/>
        <family val="2"/>
      </rPr>
      <t>Subcomponente 1</t>
    </r>
    <r>
      <rPr>
        <sz val="11"/>
        <color rgb="FF000000"/>
        <rFont val="Humanst521 BT"/>
        <family val="2"/>
      </rPr>
      <t xml:space="preserve">
Planeación estratégica del servicio al ciudadano</t>
    </r>
  </si>
  <si>
    <t>Caracterizar la población usuaria de UISALUD, con el fin de identificar necesidades especiales y establecer los protocolos específicos para la atención de estos usuarios.</t>
  </si>
  <si>
    <t xml:space="preserve">Propuesta de mecanismos de atención y orientación al Usuario con necesidades especiales </t>
  </si>
  <si>
    <t>Coordinadora de Vigilancia Epidemiológica y Gestión del Riesgo.</t>
  </si>
  <si>
    <t>Revisar y fortalecer la matriz de grupos de interés de la Universidad mediante la clasificación de las necesidades y expectativas para cada grupo de interés, así como la identificación de los riesgos asociados.</t>
  </si>
  <si>
    <t>Matriz de grupos de interés actualizada</t>
  </si>
  <si>
    <t>Coordinación de Gestión de Calidad
Planeación
Dirección de Control Interno y Evaluación de la Gestión
Equipo MIPG</t>
  </si>
  <si>
    <t>Se realizó el ejercicio de clasificación de las necesidades y expectativas de los grupos de interés, al igual que la identificación de los riesgos de gestión y corrupción para las necesidades y expectativas de estos grupos. 
 Se adjunta propuesta Matriz de Grupos de Interés actualizada por Calidad y se encuentra pendiente revisión de Planeación y DCIEG.  Posteriormente, se gestionará la   aprobación.</t>
  </si>
  <si>
    <r>
      <t xml:space="preserve">Subcomponente 2
</t>
    </r>
    <r>
      <rPr>
        <sz val="11"/>
        <color rgb="FF000000"/>
        <rFont val="Humanst521 BT"/>
        <family val="2"/>
      </rPr>
      <t>Fortalecimiento del talento humano al servicio del ciudadano</t>
    </r>
  </si>
  <si>
    <t>Realizar capacitación integridad y transparencia en la función pública: Conductas y aspectos relevantes de los regímenes de responsabilidad del servidor público y la lucha contra la corrupción</t>
  </si>
  <si>
    <t>1 capacitación</t>
  </si>
  <si>
    <t>División de Gestión de Talento Humano</t>
  </si>
  <si>
    <t>Jornada de Inducción:
- Régimen Disciplinario Nuevos Servidores UIS.
- Cómo, por qué y para qué de la gestión administrativa institucional.
Fecha: 28 de febrero de 2022 de (8:00 a.m. a 12:00 m.)
Asistentes: 115    Evaluación Reacción: 89%
Jornada de Reinducción Primer Semestre:
- Régimen Disciplinario Nuevos Servidores UIS.
- Cómo, por qué y para qué de la gestión administrativa institucional.
Fecha: 24 de marzo de 2022 de (8:00 a.m. a 11:30 a.m.)
Asistentes: 691
Evaluación Reacción: 90%</t>
  </si>
  <si>
    <t>Establecer y ejecutar el plan de capacitación de UISALUD para la anualidad 2022, fortalecimiento de las habilidades y destrezas del personal de UISALUD, que permitan una adecuada ejecución de sus procesos misionales y una mejor atención al ciudadano.</t>
  </si>
  <si>
    <t>Plan de capacitación UISALUD 2022 ejecutado</t>
  </si>
  <si>
    <t>Coordinador de Salud.</t>
  </si>
  <si>
    <r>
      <t xml:space="preserve">Subcomponente 3
</t>
    </r>
    <r>
      <rPr>
        <sz val="11"/>
        <color rgb="FF000000"/>
        <rFont val="Humanst521 BT"/>
        <family val="2"/>
      </rPr>
      <t>Gestión de relacionamiento con los ciudadano</t>
    </r>
  </si>
  <si>
    <t>Elaborar y publicar el informe de seguimiento de PQRDSF</t>
  </si>
  <si>
    <t>Informes semestrales</t>
  </si>
  <si>
    <t xml:space="preserve">En el primer trimestre del año 2022 se realizó y publico el resultado del análisis de PQRDSF correspondiente al año 2021. El informe del primer semestre del año 2022 se realizará y publicará en el segundo semestre de la vigencia 2022. </t>
  </si>
  <si>
    <t>3.2</t>
  </si>
  <si>
    <t>Gestionar la publicación del video tutorial de la inscripción inicial de proveedores UIS, en el que se expliquen los requerimientos y su acceso mediante la página web de la UIS.</t>
  </si>
  <si>
    <t>Video</t>
  </si>
  <si>
    <t>Dirección de comunicaciones UIS</t>
  </si>
  <si>
    <t>3.3</t>
  </si>
  <si>
    <t>Desarrollar un video tutorial del manejo adecuado de la imagen institucional de la Universidad Industrial de Santander</t>
  </si>
  <si>
    <t>Se consolido la información y se desarrolló el guion para el video tutorial, se espera avanzar en el desarrollo de la pieza para el segundo informe.
En el siguiente enlace se encuentran las evidencias. https://n9.cl/identidad_visual</t>
  </si>
  <si>
    <t>3.4</t>
  </si>
  <si>
    <t xml:space="preserve">Realizar ajustes y modificaciones en la red interna que permitan aumentar la velocidad y capacidad en el uso del software asistencial implementado en las diferentes áreas de UISALUD </t>
  </si>
  <si>
    <t>Informe/reporte de las acciones realizadas para el fortalecimiento de la red interna.</t>
  </si>
  <si>
    <t>3.5</t>
  </si>
  <si>
    <t>Mantener actualizado el normograma de UISALUD de tal forma que se garantice el cumplimiento de la normativa legal vigente.</t>
  </si>
  <si>
    <t>Listado Maestro de Documentos Externos actualizado.</t>
  </si>
  <si>
    <t>Profesional Jurídico de UISALUD</t>
  </si>
  <si>
    <t>La  Unidad cuenta con el Listado Maestro de Documentos Externos el cual contiene la normatividad vigente y se encuentra actualizado</t>
  </si>
  <si>
    <r>
      <rPr>
        <b/>
        <sz val="11"/>
        <color rgb="FF000000"/>
        <rFont val="Humanst521 BT"/>
        <family val="2"/>
      </rPr>
      <t>Subcomponente 4</t>
    </r>
    <r>
      <rPr>
        <sz val="11"/>
        <color rgb="FF000000"/>
        <rFont val="Humanst521 BT"/>
        <family val="2"/>
      </rPr>
      <t xml:space="preserve">
Conocimiento del servicio al ciudadano</t>
    </r>
  </si>
  <si>
    <t xml:space="preserve">Enviar vía correo electrónico a  líderes, facilitadores y jefes de unidad con material explicativo sobre el sistema de información de PQRDS de la Universidad, con el fin de fortalecer su uso y manejo. </t>
  </si>
  <si>
    <t xml:space="preserve">2 correos
(1 por semestre) </t>
  </si>
  <si>
    <t>4.2</t>
  </si>
  <si>
    <t>Elaborar la propuesta de metodología de la gestión de conocimiento para la Universidad Industrial de Santander.</t>
  </si>
  <si>
    <t>Propuesta de metodología de la gestión de conocimiento</t>
  </si>
  <si>
    <t>La DGTH estableció una acción de mejora con el fin de identificar y establecer un plan de trabajo para la creación e implementación de los lineamientos para la gestión del conocimiento y la innovación en la Universidad.</t>
  </si>
  <si>
    <r>
      <rPr>
        <b/>
        <sz val="11"/>
        <color rgb="FF000000"/>
        <rFont val="Humanst521 BT"/>
        <family val="2"/>
      </rPr>
      <t>Subcomponente 5</t>
    </r>
    <r>
      <rPr>
        <sz val="11"/>
        <color rgb="FF000000"/>
        <rFont val="Humanst521 BT"/>
        <family val="2"/>
      </rPr>
      <t xml:space="preserve">
Evaluación de gestión y medición de la percepción ciudadana</t>
    </r>
  </si>
  <si>
    <t xml:space="preserve">Ejecutar auditorías internas según el Programa Anual de Auditorías, con el fin de verificar el cumplimiento de la normativa interna y el desarrollo de las actividades propias de cada UAA.   </t>
  </si>
  <si>
    <t xml:space="preserve">Reporte de Auditorias Ejecutadas. </t>
  </si>
  <si>
    <t>5.2</t>
  </si>
  <si>
    <t>Elaborar y publicar el informe de seguimiento de PQRDS</t>
  </si>
  <si>
    <t>Informe de seguimiento de PQRDS</t>
  </si>
  <si>
    <t>En el primer trimestre del año 2022 se realizó y publico el resultado del análisis de PQRDSF correspondiente al año 2021. El informe del primer semestre del año 2022 se realizará y publicará en el segundo semestre de la vigencia 2022. 
Nota: Esta acción da soporte también al numeral 3.1de este componente.</t>
  </si>
  <si>
    <t>Componente 5</t>
  </si>
  <si>
    <t>Mecanismos para la Transparencia y Acceso a la Información</t>
  </si>
  <si>
    <t>Indicadores</t>
  </si>
  <si>
    <r>
      <t xml:space="preserve">Subcomponente 1
</t>
    </r>
    <r>
      <rPr>
        <sz val="11"/>
        <color rgb="FF000000"/>
        <rFont val="Humanst521 BT"/>
        <family val="2"/>
      </rPr>
      <t>Lineamientos de Transparencia Activa</t>
    </r>
  </si>
  <si>
    <t>Revisar que la información institucional registrada en la sección de Transparencia y acceso a la información se encuentre vigente</t>
  </si>
  <si>
    <t>Sección de transparencia y acceso a la información del sitio web institucional con la información, actualizada</t>
  </si>
  <si>
    <t>Documento con elementos del micro sitio revisados</t>
  </si>
  <si>
    <t xml:space="preserve">Acción de carácter permanente que se realiza entre varias Unidades con el fin de mantener el micrositio actualizado. 
Durante el primer trimestre se realizó una revisión de la estructura del micrositio con el fin de poder migrar la información a la nueva página web de la Universidad. </t>
  </si>
  <si>
    <t xml:space="preserve">Verificar la publicación permanente de los contratos en el portal web institucional </t>
  </si>
  <si>
    <t xml:space="preserve">Reporte de seguimiento de los contratos suscritos </t>
  </si>
  <si>
    <t xml:space="preserve">Documento de seguimiento </t>
  </si>
  <si>
    <t>1.3</t>
  </si>
  <si>
    <t>Mantener actualizada la plataforma de SIA observa con la documentación contractual de UISALUD</t>
  </si>
  <si>
    <t>Documentos contractuales cargados en SIA observa.</t>
  </si>
  <si>
    <t>100% de documentos contractuales cargados en SIA observa.</t>
  </si>
  <si>
    <t>Coordinadora Administrativa y de aseguramiento UISALUD</t>
  </si>
  <si>
    <t xml:space="preserve">El cargue de la documentación  se encuentra en un 81% del total de documentos generados en los procesos contractuales de la Unidad </t>
  </si>
  <si>
    <t>1.4</t>
  </si>
  <si>
    <t>Gestionar la aprobación y publicación de los procedimientos y trámites de UISALUD en intranet de la Universidad</t>
  </si>
  <si>
    <t>Procedimientos y trámites de UISALUD, disponibles en la intranet de la Universidad para consulta.</t>
  </si>
  <si>
    <t>100% de documentos aprobados y cargados en la intranet de la Universidad para consulta según plan de trabajo establecido</t>
  </si>
  <si>
    <t>Coordinadora de Aseguramiento de la Calidad en Salud.</t>
  </si>
  <si>
    <t>Durante el periodo de Enero a Abril se ha realizado la gestión para incluir documentación del proceso de UISALUD dentro del Sistema de Gestión Integrado (SGI) de la Universidad Industrial de Santander, a los siguientes documentos:
* Instructivo Ejecución Plan Padrino	IUD.03
* Manual de Trámites UISALUD-  Afiliados Plan Básico de Salud	MUD.07
* Manual Programa de Auditoria para el Mejoramiento de la Calidad en Salud	MUD.08
* Manual Sistema de Información para la calidad UISALUD	MUD.09
* Procedimiento para la dispensación de medicamentos para quimioterapia	PUD.21
* Protocolo para la atención y el manejo nutricional de la población de primera infancia, infancia y adolescencia usuaria de UISALUD.	TUD.41
* Protocolo para el manejo de la desnutrición aguda sin complicaciones en los niños y niñas menores de 5 años usuarios de UISALUD.	TUD.42
* Protocolo para la atención y el manejo nutricional de la población usuaria de UISALUD.	TUD.43
* Protocolo para la atención y el manejo nutricional de la paciente gestante usuaria de UISALUD.	TUD.44
* Protocolo para la atención y el manejo nutricional para la población con riesgo o presencia de alteraciones cardio cerebro vasculares y metabólicas	TUD.45
Los documentos se encuentran en trámite de aprobación.</t>
  </si>
  <si>
    <r>
      <t xml:space="preserve">Subcomponente 2
</t>
    </r>
    <r>
      <rPr>
        <sz val="11"/>
        <color rgb="FF000000"/>
        <rFont val="Humanst521 BT"/>
        <family val="2"/>
      </rPr>
      <t>Lineamientos de Transparencia Pasiva</t>
    </r>
  </si>
  <si>
    <t xml:space="preserve">Desde la Dirección de Control Interno y Evaluación de gestión se envió circular informativa a los correos Institucional@uis.edu.co y jefes-aca-adm@uis.edu.co, con información como: Tutorial PQRDS Usuarios y Documento con información relacionada al sistema PQRDS. </t>
  </si>
  <si>
    <r>
      <t xml:space="preserve">Subcomponente 3
</t>
    </r>
    <r>
      <rPr>
        <sz val="11"/>
        <color rgb="FF000000"/>
        <rFont val="Humanst521 BT"/>
        <family val="2"/>
      </rPr>
      <t>Elaboración de los Instrumentos de Gestión de la Información</t>
    </r>
  </si>
  <si>
    <t>Actualizar permanentemente los Registros de Activos de Información de la Universidad Industrial de Santander</t>
  </si>
  <si>
    <t>Matriz de activos de información actualizada y publicada</t>
  </si>
  <si>
    <t>Activos de Información actualizados y publicados.</t>
  </si>
  <si>
    <t>Dirección de Certificación y Gestión Documental y la División de Servicios de Información</t>
  </si>
  <si>
    <t>En el primer cuatrimestre de 2022 no se ha identificado la necesidad de realizar actualizaciones al formato.</t>
  </si>
  <si>
    <t>Implementar el Programa de Documentos Especiales. FASE 2</t>
  </si>
  <si>
    <t xml:space="preserve">Socializar a las UAA el Programa de Documentos Especiales en su fase 2 para su Implementación </t>
  </si>
  <si>
    <t>Programa de Documentos Especiales implementado</t>
  </si>
  <si>
    <t>Dirección de Certificación y Gestión Documental</t>
  </si>
  <si>
    <t xml:space="preserve">Se presentó ante el Comité Institucional de Gestión y Desempeño el cronograma de la Fase 2 del Programa. Ya socializado ante el comité se definirá fecha para socializar a las UAA. </t>
  </si>
  <si>
    <t>Implementar el Programa de Documentos Vitales o Esenciales. FASE 2</t>
  </si>
  <si>
    <t xml:space="preserve">Socializar a las UAA el Programa de Documentos Vitales o Esenciales en su fase 2 para su Implementación </t>
  </si>
  <si>
    <t>Programa de Documentos Vitales o Esenciales implementado</t>
  </si>
  <si>
    <t>Implementar el Programa de Reprografía. FASE 2</t>
  </si>
  <si>
    <t xml:space="preserve">Socializar a las UAA el Programa de Reprografía en su fase 2 para su Implementación </t>
  </si>
  <si>
    <t>Programa de Reprografía implementado</t>
  </si>
  <si>
    <t xml:space="preserve">Actualizar las Tablas de Retención Documental TRD </t>
  </si>
  <si>
    <t>Hacer permanentes actualizaciones de las TRD, según necesidades</t>
  </si>
  <si>
    <t>TRD actualizadas y publicadas</t>
  </si>
  <si>
    <t xml:space="preserve">Se han recibido solicitudes de actualización de TRD de 6 UAA las cuales una vez revisadas se presentarán ante el Comité Institucional de Gestión y Desempeño. </t>
  </si>
  <si>
    <t>3.6</t>
  </si>
  <si>
    <t>Actualizar las Tablas de Control de Acceso TCA</t>
  </si>
  <si>
    <t>TCA actualizado con base en los ajustes a las Tablas de Retención Documental</t>
  </si>
  <si>
    <t>Tablas de Control de Acceso TCA actualizadas y publicadas</t>
  </si>
  <si>
    <t xml:space="preserve">En el primer cuatrimestre de 2022 no se han realizado solicitudes de actualización de las TRD por parte de las unidades a TRD. </t>
  </si>
  <si>
    <t>3.7</t>
  </si>
  <si>
    <t>Identificar los Archivos de Derechos Humanos en los Instrumentos Archivísticos de la Universidad Industrial de Santander (FASE 2)  según las directrices del Protocolo de Gestión Documental del Archivo General de la Nación y Centro Nacional de Memoria Histórica.</t>
  </si>
  <si>
    <t>Archivos de Derechos Humanos identificados en los Instrumentos Archivísticos según las directrices.</t>
  </si>
  <si>
    <t xml:space="preserve">Archivos de Derechos Humanos identificados en los Instrumentos Archivísticos y publicados </t>
  </si>
  <si>
    <t xml:space="preserve">En el instrumento archivístico Plan Institucional de Archivos PINAR actualizado y socializado ante el Comité Institucional de Gestión y Desempeño para la vigencia 2022 se incluyó la fase 2 de Identificación de Archivos de Derechos Humanos. En las Tablas de Control de Acceso a la información y en el Índice de Información Clasificada y Reservada se han identificado hasta la fecha Archivos de Derechos Humanos. </t>
  </si>
  <si>
    <r>
      <t xml:space="preserve">Subcomponente 4
</t>
    </r>
    <r>
      <rPr>
        <sz val="11"/>
        <color theme="1"/>
        <rFont val="Humanst521 BT"/>
        <family val="2"/>
      </rPr>
      <t>Criterio Diferencial de Accesibilidad</t>
    </r>
  </si>
  <si>
    <t xml:space="preserve">Configurar e implementar el nuevo portal web de la Universidad dando cumplimiento a los lineamientos de la resolución 1519 del 2020 del MINTIC </t>
  </si>
  <si>
    <t>Nueva página web actualizada cumpliendo lineamientos técnicos exigidos.</t>
  </si>
  <si>
    <t>Nueva página web institucional actualizada</t>
  </si>
  <si>
    <t xml:space="preserve">Desde el año 2020 se han desarrollado diferentes actividades e iniciativas hacia la configuración e implementación del nuevo portal web de la Universidad Industrial de Santander. En lo que respecta al primer cuatrimestre del año 2022 se han realizado actividades relacionadas con recopilación, estructura y configuración de la información, diseño gráfico y pruebas de funcionalidad del nuevo portal web correspondiente en este periodo a los módulos de los programas académicos, grupos de investigación, y versión básica de las unidades académicas administrativas. El 15 de marzo de 2022 se llevo a cabo el lanzamiento oficial de la nueva página web institucional de la UIS con la actualización en los módulos en mención. </t>
  </si>
  <si>
    <r>
      <t xml:space="preserve">Subcomponente 5
</t>
    </r>
    <r>
      <rPr>
        <sz val="11"/>
        <color theme="1"/>
        <rFont val="Humanst521 BT"/>
        <family val="2"/>
      </rPr>
      <t>Monitoreo del Acceso a la Información Pública</t>
    </r>
  </si>
  <si>
    <t>Documento elaborado</t>
  </si>
  <si>
    <t>En el primer trimestre del año 2022 se realizó y publico el resultado del análisis de PQRDSF correspondiente al año 2021. El informe del primer semestre del año 2022 se realizará y publicará en el segundo semestre de la vigencia 2022.</t>
  </si>
  <si>
    <t xml:space="preserve">Componente 6. </t>
  </si>
  <si>
    <t>Iniciativas adicionales</t>
  </si>
  <si>
    <t xml:space="preserve">Ejecutar las actividades establecidas en el Plan Anual de Auditorías Internas. </t>
  </si>
  <si>
    <t xml:space="preserve">Reporte o Informe de actividades ejecutadas en el año </t>
  </si>
  <si>
    <t xml:space="preserve">Dirección de Control Interno y Evaluación de Gestión </t>
  </si>
  <si>
    <t xml:space="preserve">Desde la Dirección de Control Interno y Evaluación de Gestión se avanza en la ejecución de las actividades establecidas en el Plan Anual de Auditorías Internas.  
Incluyendo rendiciones a entes externos, desarrollo de auditorías tanto de gestión como de calidad, acompañamiento y asesoría, participación en comités, entre otros. </t>
  </si>
  <si>
    <t xml:space="preserve">Desarrollar un video tutorial dirigido a la comunidad UIS sobre la consulta y traslados de inventarios en la plataforma de nuevas versiones UIS </t>
  </si>
  <si>
    <t xml:space="preserve">Elaboración de un video tutorial </t>
  </si>
  <si>
    <t>Aprobación, divulgación y apropiación del Código de integridad UIS</t>
  </si>
  <si>
    <t>Código de Integridad aprobado y publicado
Evidencias de socialización del Código de Integridad</t>
  </si>
  <si>
    <t>División de Gestión de Talento Humano
Planeación
Dirección de Control Interno y Evaluación de Gestión
Dirección de Comunicaciones</t>
  </si>
  <si>
    <t>Mediante la resolución 0534 de 2022 fue aprobado el código de integridad, quedando como compromiso por parte de la División de Gestión de Talento Humano la divulgación.</t>
  </si>
  <si>
    <t xml:space="preserve">NOMBRE DEL COMPONENTE </t>
  </si>
  <si>
    <t xml:space="preserve">% PROMEDIO DE CUMPLIMIENTO </t>
  </si>
  <si>
    <t xml:space="preserve">PERIODO </t>
  </si>
  <si>
    <t xml:space="preserve">enero-abril </t>
  </si>
  <si>
    <t xml:space="preserve">mayo - agosto </t>
  </si>
  <si>
    <t>septiembre-diciembre</t>
  </si>
  <si>
    <t xml:space="preserve">% PROM. AVANCE </t>
  </si>
  <si>
    <t xml:space="preserve">OBSERVACIONES </t>
  </si>
  <si>
    <t xml:space="preserve">Fecha corte del Seguimiento </t>
  </si>
  <si>
    <t xml:space="preserve">Profesional de Control Interno y Evaluación de Gestión </t>
  </si>
  <si>
    <t xml:space="preserve">ADRIANA PATRICIA AFANADOR VELASCO </t>
  </si>
  <si>
    <t xml:space="preserve">UNIDADES </t>
  </si>
  <si>
    <t xml:space="preserve">Jefe unidad </t>
  </si>
  <si>
    <t xml:space="preserve">Correo </t>
  </si>
  <si>
    <t xml:space="preserve">Profesional /Facilitador </t>
  </si>
  <si>
    <t>Componente PAAC</t>
  </si>
  <si>
    <t xml:space="preserve">Mapa de riesgos corrupción </t>
  </si>
  <si>
    <t xml:space="preserve">I Seguimiento </t>
  </si>
  <si>
    <t xml:space="preserve">II Seguimiento </t>
  </si>
  <si>
    <t xml:space="preserve">III Seguimiento </t>
  </si>
  <si>
    <t>Planeación</t>
  </si>
  <si>
    <t xml:space="preserve">Daniel Sierra </t>
  </si>
  <si>
    <t>dasierra@uis.edu.co
dirplan@uis.edu.co</t>
  </si>
  <si>
    <t xml:space="preserve">Sandra Leguizamón </t>
  </si>
  <si>
    <t>planges@uis.edu.co</t>
  </si>
  <si>
    <t>X</t>
  </si>
  <si>
    <t xml:space="preserve">Vicerrectoría Administrativa + Coordinadora de Calidad </t>
  </si>
  <si>
    <t xml:space="preserve">Gerardo Latorre </t>
  </si>
  <si>
    <t>vicerrector.adm@uis.edu.co
glatorre@uis.edu.co</t>
  </si>
  <si>
    <t xml:space="preserve">Diana Landazábal
Juliana Peña </t>
  </si>
  <si>
    <t>dialanda@uis.edu.co
sanjulpe@uis.edu.co</t>
  </si>
  <si>
    <t xml:space="preserve">Javier Acevedo </t>
  </si>
  <si>
    <t>direcge@uis.edu.co</t>
  </si>
  <si>
    <t xml:space="preserve">Adriana Afanador
Jorge Vidal </t>
  </si>
  <si>
    <t>apafanad@uis.edu.co 
direcge7@uis.edu.co</t>
  </si>
  <si>
    <t>UISALUD</t>
  </si>
  <si>
    <t xml:space="preserve">Gonzalo Gómez </t>
  </si>
  <si>
    <t>ggomezpa@uis.edu.co</t>
  </si>
  <si>
    <t>uisalud.coorcalidad@uis.edu.co</t>
  </si>
  <si>
    <t xml:space="preserve">Admisiones y Registro Académico </t>
  </si>
  <si>
    <t xml:space="preserve">Juan Carlos Escobar </t>
  </si>
  <si>
    <t>admisiones@uis.edu.co</t>
  </si>
  <si>
    <t xml:space="preserve">Raúl </t>
  </si>
  <si>
    <t>calidad.admisiones@uis.edu.co</t>
  </si>
  <si>
    <t>Protocolo</t>
  </si>
  <si>
    <t xml:space="preserve">Yohanna </t>
  </si>
  <si>
    <t>protocolo@uis.edu.co</t>
  </si>
  <si>
    <t>Dirección de Comunicaciones</t>
  </si>
  <si>
    <t xml:space="preserve">Vidal Abreo </t>
  </si>
  <si>
    <t>dir.comunicaciones@uis.edu.co</t>
  </si>
  <si>
    <t xml:space="preserve">Anjeline Cadena </t>
  </si>
  <si>
    <t>soancadi@uis.edu.co</t>
  </si>
  <si>
    <t xml:space="preserve">División de Gestión del Talento Humano </t>
  </si>
  <si>
    <t xml:space="preserve">Olga Chacón </t>
  </si>
  <si>
    <t>divrechu@uis.edu.co</t>
  </si>
  <si>
    <t xml:space="preserve">Antonia Sambrano </t>
  </si>
  <si>
    <t>azambran@uis.edu.co</t>
  </si>
  <si>
    <t>División de Contratación</t>
  </si>
  <si>
    <t xml:space="preserve">María teresa Duarte </t>
  </si>
  <si>
    <t>mtduarte@uis.edu.co</t>
  </si>
  <si>
    <t xml:space="preserve">Marysabel </t>
  </si>
  <si>
    <t>contratacion9@uis.edu.co</t>
  </si>
  <si>
    <t xml:space="preserve">Sergio Utrera </t>
  </si>
  <si>
    <t>admdoc@uis.edu.co</t>
  </si>
  <si>
    <t xml:space="preserve">Milena Alférez </t>
  </si>
  <si>
    <t>amalferp@uis.edu.co</t>
  </si>
  <si>
    <t xml:space="preserve">Robinson Delgado </t>
  </si>
  <si>
    <t>jefe.dsi@uis.edu.co</t>
  </si>
  <si>
    <t xml:space="preserve">Laura Rueda </t>
  </si>
  <si>
    <t>profesional.dsi@uis.edu.co</t>
  </si>
  <si>
    <t>División Financiera</t>
  </si>
  <si>
    <t xml:space="preserve">Efraín Sanmiguel </t>
  </si>
  <si>
    <t>easanmi@uis.edu.co</t>
  </si>
  <si>
    <t xml:space="preserve">Claudia Gómez </t>
  </si>
  <si>
    <t>divfinan7@uis.edu.co</t>
  </si>
  <si>
    <t xml:space="preserve">División de Planta Física </t>
  </si>
  <si>
    <t xml:space="preserve">Iván Rojas </t>
  </si>
  <si>
    <t>iarojasc@uis.edu.co</t>
  </si>
  <si>
    <t xml:space="preserve">Diana </t>
  </si>
  <si>
    <t>planfis2@uis.edu.co</t>
  </si>
  <si>
    <t xml:space="preserve">Jurídica </t>
  </si>
  <si>
    <t>En el marco del proyecto de Renovación de los Sistemas de Información – RSI, durante el segundo cuatrimestre se desarrollaron las opciones de los módulos de Presupuesto, Tesorería, Recaudos y Contratación, así como el módulo de hoja de vida del sistema de Gestión de Talento Humano.</t>
  </si>
  <si>
    <t>Se realizó el listado de grupos de trabajo de la DSI, especificando área, responsable y correo electrónico para el reenvío de las solicitudes a recibir. Esta información se compartió con la persona encargada de la plataforma elegida para alimentación de la misma.</t>
  </si>
  <si>
    <t>Se está concluyendo esta labor de alistamiento documental, de cara a los ejercicios de rendición pública de cuentas que se esperan realizar entre los meses de septiembre y octubre.</t>
  </si>
  <si>
    <t>Esta actividad se adelanta a la par con la estructuración del documento institucional que recopila los hechos más significativos desarrollados en la vigencia.</t>
  </si>
  <si>
    <t xml:space="preserve">Se trabaja en el rediseño de los instrumentos de evaluación por parte de Protocolo y Planeación. </t>
  </si>
  <si>
    <t xml:space="preserve">Desde la Dirección de Control Interno y Evaluación de Gestión se realiza acompañamiento y seguimiento a las acciones establecidas en el plan anticorrupción; adicionalmente cuatrimestralmente revisa y consolida las evidencias que soportan el avance con relación a las acciones formuladas.
También se destaca el acompañamiento y seguimiento realizado por el equipo MIPG para algunas de las acciones establecidas tanto en el plan como en el mapa de riesgos de corrupción. </t>
  </si>
  <si>
    <t xml:space="preserve">A corte 30 de agosto se cuenta con la propuesta del Manual de Administración de Riesgos, la cual se esta revisando con base en las guías del DAFP, y se está ajustando de forma para posteriormente ser presentada para aprobación ante el comité respectivo. </t>
  </si>
  <si>
    <t xml:space="preserve">En el año 2021 se elaboró una herramienta siguiendo los parámetros de las guías de riesgos del DAFP versión 4 y 5, a corte 30 de agosto la herramienta se encuentra en ajustes de forma, definición de algunos conceptos propios de la metodología y articulación con el Manual de Administración de Riesgos. </t>
  </si>
  <si>
    <t xml:space="preserve">En el marco de la actualización de la metodología de administración de riesgos tanto de gestión como de corrupción se realizó capacitación el 1 de septiembre a lideres y facilitadores con el fin de que se vayan familiarizando con los cambios que se presentan en la nueva metodología. </t>
  </si>
  <si>
    <t xml:space="preserve">Se envió comunicación a líderes y facilitadores en donde se presentan los riesgos de corrupción identificados en la universidad y adicionalmente se recuerda que es responsabilidad de todos los funcionarios conocer y evitar la materialización de los riesgos, al igual que la importancia de informar oportunamente posibles actos de corrupción que se puedan presentar. </t>
  </si>
  <si>
    <t xml:space="preserve">Se envió comunicación a líderes y facilitadores en donde se presentan los riesgos de corrupción identificados en la universidad y adicionalmente se recuerda que es responsabilidad de todos los funcionarios conocer y evitar la materialización de los riesgos, al igual que la importancia de informar oportunamente posibles actos de corrupción que se puedan presentar. 
Adicionalmente se incluye en la comunicación el compromiso y la importancia del monitoreo y revisión contante de los controles. </t>
  </si>
  <si>
    <t xml:space="preserve">La División de Gestión de Talento Humano realizó la socialización del Código de Integridad a cargos directivos y jefes de UAA de la Universidad. Adicionalmente, el documento se encuentra publicado en la página web institucional con acceso abierto para ser consultado por todos los funcionarios públicos de la UIS a través del espacio de Transparencia y Acceso a la Información Pública. 
Adicionalmente se programaron para el segundo semestre actividades de socialización del Código de Integridad para los demás funcionarios del área administrativa. </t>
  </si>
  <si>
    <t xml:space="preserve">Se elaboró informe del primer semestre del año 2022, y se está revisando con el fin de validar y de ser necesario incorporar alguna información solicitada para dar cumplimiento al Índice de Transparencia y Acceso a la Información Pública (ITA),  la publicación se realizará en la página web institucional en el mes de septiembre. </t>
  </si>
  <si>
    <t xml:space="preserve">El 5 de agosto de 2022 se aprobó mediante acta n°2 del Comité Institucional de Coordinación de Control Interno el Plan de Auditorías Internas  para el segundo semestre de año en curso. 
Con base en lo anterior, la Dirección de Control Interno y Evaluación de Gestión, continúa oportunamente ejecutando las actividades establecidas en el plan. </t>
  </si>
  <si>
    <t xml:space="preserve">Se consolido la información y se trabaja de manera conjunta entre la Dirección de Comunicaciones y la Sección de Inventarios en el desarrollo del guion que sirve como base para la elaboración del video tutorial. </t>
  </si>
  <si>
    <t xml:space="preserve">Para el desarrollo del video tutorial se está consolidando la información que permite el desarrollo del guion.
Se cuenta con un documento guía para desarrollar el guion de traslado de inventarios </t>
  </si>
  <si>
    <t>La Audiencia Pública de Rendición de Cuentas basados en los resultados del informe de gestión y cumpliendo con los lineamientos establecidos en el cronograma anual de la Superintendencia Nacional de Salud para la Unidad especializada de Salud-UISALUD- se realizó el día 18 de mayo de 2022 a las 3:00 p.m., la cual fue transmitida vía streming por la plataforma zoom.</t>
  </si>
  <si>
    <t>La Unidad a través de la oficina de coordinación de vigilancia epidemiológica y gestión del riesgo realiza la caracterización de la población usuaria de UISALUD de la cual  a la  fecha de  corte se ha ejecutado la estructura demográfica  de los usuarios afiliados de UISALUD, el cual se encuentra documentado en  el  Informe de Gestión Trimestral, así mismo se realizo en el presente periodo la caracterización de la red de prestación de servicios de salud, la cual se constituye como el producto 6 de la caracterización.</t>
  </si>
  <si>
    <t xml:space="preserve">La Unidad ha establecido el Plan de Capacitación para el año 2022, así mismo se inicio su ejecución, con las capacitaciones en rutas Integrales de Atención en Salud, Curso de Excel Nivel Intermedio y Dengue. </t>
  </si>
  <si>
    <t>El día 8 de marzo se envió solicitud para subir el video de proveedores en la página de la UIS, este correo fue remitido a la División de Servicios de Información.
El video no fue publicado dado que a finales de marzo se implementó la nueva página de la UIS lo que implica una actualización en el contenido inicial del video.
A corte del mes de abril, se está revisando las imágenes y desarrollando el guion para la actualización.</t>
  </si>
  <si>
    <t xml:space="preserve">El cargue de la documentación  a corte 30 de agosto se encuentra en un 88% del total de documentos generados en los procesos contractuales de la Unidad . </t>
  </si>
  <si>
    <t xml:space="preserve">Durante el periodo de Mayo a Agosto se ha realizado la gestión para incluir documentación del proceso de UISALUD dentro del Sistema de Gestión Integrado (SGI) de la Universidad Industrial de Santander, a los siguientes documentos:
Envío para probación por parte de Rectoría:
Instructivo Ejecución Plan Padrino	IUD.03
Manual de Trámites UISALUD-  Afiliados Plan Básico de Salud	MUD.07
Manual Programa de Auditoria para el Mejoramiento de la Calidad en Salud	MUD.08
Manual Sistema de Información para la calidad UISALUD	MUD.09
Procedimiento para la dispensación de medicamentos para quimioterapia	PUD.21
Protocolo para la atención y el manejo nutricional de la población de primera infancia, infancia y adolescencia usuaria de UISALUD.	TUD.41
Protocolo para el manejo de la desnutrición aguda sin complicaciones en los niños y niñas menores de 5 años usuarios de UISALUD.	TUD.42
Protocolo para la atención y el manejo nutricional de la población usuaria de UISALUD.	TUD.43
Protocolo para la atención y el manejo nutricional de la paciente gestante usuaria de UISALUD.	TUD.44
Protocolo para la atención y el manejo nutricional para la población con riesgo o presencia de alteraciones cardio cerebro vasculares y metabólicas	TUD.45
Manual De Farmacovigilancia Y Seguimiento FarmacoterapeuticoMUD.10 
Procedimiento Para Dispensación De Medicamentos A Usuarios.  PUD.16 V2
Procedimiento Para Dispensación De Medicamentos A Domicilio. PUD.23 
Adicionalmente se elaboraron los siguientes documentos:
Programa De Entrenamiento Físico Del Paciente Con Enfermedades Crónicas No Transmisibles
Manual De Uso De Gimnasio Bienestar Pro
Protocolo De Bioseguridad Gimnasio Bienestar Pro Universidad Industrial De Santander
</t>
  </si>
  <si>
    <t>Revisión detallada  de la Matriz de Grupos de Interés actualizada por parte del Equipo MIPG.
Posteriormente, se procedió a realizar el proceso de aprobación, para ello, se solicitó revisión por parte del Vicerrector Administrativo y Dirección de Planeación.
A corte 30 de agosto, se cuenta con la aprobación del Vicerrector Administrativo y se está a la espera de la aprobación de la Dirección de Planeación para continuar con la publicación en la intranet en el proceso de Dirección Institucional.</t>
  </si>
  <si>
    <t>La Unidad ha establecido el Plan de Capacitación para el año 2022, durante el mayo - agosto, se realizaron las siguientes capacitaciones: 
Protocolo de Atención presencial y Bioseguridad
Programa de Obesidad
Atención de desastres
Viruela del Mono</t>
  </si>
  <si>
    <t xml:space="preserve">Durante el primer semestre del año 2022 se realizaron ocho (8) auditorías internas de calidad y veintisiete (27) auditorías internas de gestión correspondientes a los ejes: Financiero y contratación, misional, infraestructura y gestión. 
El 5 de agosto de 2022 se aprobó mediante acta n°2 del Comité Institucional de Coordinación de Control Interno el Plan de Auditorías Internas  para el segundo semestre de año en curso. 
Con base en lo anterior, la Dirección de Control Interno y Evaluación de Gestión, continúa oportunamente ejecutando las actividades establecidas en el plan. </t>
  </si>
  <si>
    <t xml:space="preserve">La Unidad a través de la oficina de coordinación de vigilancia epidemiológica y gestión del riesgo realiza la caracterización de la población usuaria de UISALUD de la cual  a la  fecha de  corte se ha ejecutado la estructura demográfica  de los usuarios afiliados de UISALUD, el cual se encuentra documentado en  el  Informe de Gestión Trimestral. </t>
  </si>
  <si>
    <t>En el periodo la Unidad realizo las acciones requeridas que permitan aumentar la velocidad y capacidad en el uso del software asistencial implementado en las diferentes áreas de UISALUD, las cuales corresponden a:
*Salida de comunicaciones Cat 6A
*Certificación puntos de red
*Organización en rack de comunicaciones nuevos puntos de red</t>
  </si>
  <si>
    <t>En la actualidad el video se encuentra en el proceso de producción y en el mes de septiembre se realizará la publicación y la respectiva difusión.</t>
  </si>
  <si>
    <t>la Dirección de Comunicaciones tiene el compromiso de realizar los ajustes a video tutoría, actividad que se encuentra en proceso teniendo en cuenta los cambios a la nueva página web.</t>
  </si>
  <si>
    <t>Actualmente, se desarrolla la segunda fase del plan de trabajo para la política de gestión del conocimiento y la innovación de la UIS, para la cual la DGTH aplicó la herramienta de autodiagnóstico de gestión del conocimiento y la innovación del MIPG, y se socializaron los resultados a las demás UAA de la Universidad para que sea replicado el ejercicio. Adicionalmente, posteriormente, se expuso un avance en el comité de institucional de gestión y desempeño.</t>
  </si>
  <si>
    <t>En lo que respecta al segundo cuatrimestre del año 2022, el equipo de desarrollo web ha estado trabajando con las UAA complementando y validando la información contenida en las diferentes secciones del Portal Web, logrando  2,977 páginas de contenido y más de 244,000 visitas  a corte de 31 de agosto de 2022.</t>
  </si>
  <si>
    <t>Se elaboró informe del primer semestre del año 2022, y se está revisando con el fin de validar y de ser necesario incorporar alguna información solicitada para dar cumplimiento al Índice de Transparencia y Acceso a la Información Pública (ITA),  la publicación se realizará en la página web institucional en el mes de septiembre. 
Nota: Esta acción da soporte también al numeral 3.1 de este componente.</t>
  </si>
  <si>
    <t xml:space="preserve">Se planea en el último trimestre del año 2022 (oct-dic) enviar una nueva comunicación a lideres y facilitadores con material de recordación sobre el  sistema de información de PQRDS de la Universidad. </t>
  </si>
  <si>
    <t>Se presentó ante el Comité Institucional de Gestión y Desempeño el cronograma de la Fase 2 del Programa. Se realizó socialización del programa documentos especiales fase 2. Se realizó jornada de acompañamiento sobre diligenciamiento del Inventario. Se han brindado asesorías a las UAA.</t>
  </si>
  <si>
    <t>Se presentó ante el Comité Institucional de Gestión y Desempeño el cronograma de la Fase 2 del Programa.  Se realizó socialización del programa de documentos vitales fase 2. Se realizó jornada de acompañamiento sobre diligenciamiento del Inventario. Se han brindado asesorías a las UAA.</t>
  </si>
  <si>
    <t>Se presentó ante el Comité Institucional de Gestión y Desempeño el cronograma de la Fase 2 del Programa allí se realizó socialización del Programa de Reprografía fase 2. Se convocó a las UAA para capacitación sobre Instructivo para la Digitalización de Documentos IGD.05. Se realizó capacitación a las UAA mediante el programa de Formación de Personal de Talento Humano. Se  realizó capacitación a todas las UAA de la el 2 de agosto dentro del Programa de Formación de la Universidad sobre el tema Organización de Archivos Digitales e Híbridos y Digitalización Documental.</t>
  </si>
  <si>
    <t>Se han recibido solicitudes de actualización de TRD de 11 UAA las cuales una vez revisadas se presentaron ante el Comité Institucional de Gestión y Desempeño. Se actualizaron las respetivas TRD. Se han recibido nuevas solicitudes de actualización.</t>
  </si>
  <si>
    <t>Se actualiza las Tablas de Control de Acceso con las solicitudes de Actualización de tablas recibidas y tratadas en los Comités de Gestión y Desempeño del 02/05/2022 y 10/08/2022. Se actualiza el Cuadro de Clasificación Documental CCD según las TRD actualizadas.</t>
  </si>
  <si>
    <t>En el instrumento archivístico Plan Institucional de Archivos PINAR actualizado y socializado ante el Comité Institucional de Gestión y Desempeño para la vigencia 2022 se incluyó la fase 2 de Identificación de Archivos de Derechos Humanos. En las Tablas de Control de Acceso a la información y en el Índice de Información Clasificada y Reservada se han identificado hasta la fecha Archivos de Derechos Humanos. Se inició la identificación de archivos DDHH en las Tablas de Valoración Documental</t>
  </si>
  <si>
    <t>En el segundo cuatrimestre de 2022 no se ha identificado la necesidad de realizar actualizaciones al formato.</t>
  </si>
  <si>
    <t>31 de agosto de 2022</t>
  </si>
  <si>
    <t xml:space="preserve">GLORIA PATRICIA PORRAS ROJAS </t>
  </si>
  <si>
    <t xml:space="preserve">Directora de Control Interno y Evaluación de Gestión </t>
  </si>
  <si>
    <t xml:space="preserve">La Universidad suscribió un total de: 
2.410 en el periodo enero - abril.
Los soportes contractuales han sido publicados en la página web institucional, en cumplimiento de la normativa institucional  Estatuto de Contratación; Acuerdo del Consejo Superior No 079/2019 y adicionalmente han sido rendidos mensualmente por el representante legal, en la plataforma tecnológica SIA OBSERVA, de la Auditoría General de la República, dentro de los términos señalados por el ente de control (los primeros 3 días hábiles del mes siguiente en el que fueron suscritos). La DCIEG constantemente realiza el respectivo seguimiento.  </t>
  </si>
  <si>
    <t>Contratación 
Dirección de Control Interno y Evaluación de Gestión</t>
  </si>
  <si>
    <t xml:space="preserve">La Universidad suscribió un total de: 1386 en el periodo mayo - agosto. Los soportes contractuales han sido publicados en la página web institucional, en cumplimiento de la normativa institucional Estatuto de Contratación; Acuerdo del Consejo Superior No 079/2019 y adicionalmente han sido rendidos mensualmente por el representante legal, en la plataforma tecnológica SIA OBSERVA, de la Auditoría General de la República, dentro de los términos señalados por el ente de control (los primeros 3 días hábiles del mes siguiente en el que fueron suscritos). La División de Contratación constantemente realiza el respectivo seguimiento y cuenta con las evidencias de los informes al respecto.
La DCIEG igualmente verifica a través el eje financiero y contractual que ésta actividad se esté realizando por parte del proceso de Contratación.  </t>
  </si>
  <si>
    <t>Mayo - Agosto 2022</t>
  </si>
  <si>
    <t xml:space="preserve">INFORME CUATRIMESTRAL  </t>
  </si>
  <si>
    <t xml:space="preserve">La Dirección de Comunicaciones ha adelantado las actividades de difusión y acompañamiento, así como el desarrollo de productos comunicativos orientados a:
1. Dar a conocer las de decisiones adoptadas por la alta dirección
2. Cubrir e informar las decisiones adoptadas por los órganos colegiados de gobierno Universitario y Dirección Académica (concejo superior y académico)
3. Divulgación de actos administrativos.
4. Acompañar el desarrollo de videos institucionales en el que se refleja el acontecer institucional.
Por otra parte, en el mes de junio se publicó en la revista de investigación vigilancia y control un artículo “UIS Comprometida con la calidad y la excelencia” que resume los retos asumidos durante el 2019-2021
</t>
  </si>
  <si>
    <r>
      <t xml:space="preserve">• </t>
    </r>
    <r>
      <rPr>
        <b/>
        <sz val="11"/>
        <color theme="1"/>
        <rFont val="Humanst521 BT"/>
        <family val="2"/>
      </rPr>
      <t>Componente 1</t>
    </r>
    <r>
      <rPr>
        <sz val="11"/>
        <color theme="1"/>
        <rFont val="Humanst521 BT"/>
        <family val="2"/>
      </rPr>
      <t xml:space="preserve">: 
La Institución continua en el proceso de fortalecimiento de la metodología de administración de riesgos según los lineamientos definidos por el DAFP y otras normas que sirven como guía. 
Adicionalmente se destaca que, por solicitud de la Dirección de Control Interno y Evaluación de Gestión al Departamento Administrativo de la Función Pública, se concretó una capacitación, la cual fue impartida por un funcionario de dicha entidad el 1 se septiembre; La actividad fue apoyada por el Subproceso de Formación de Personal UIS, y entre otras, tuvo como finalidad familiarizar a líderes y facilitadores con los cambios que se presentan en la actualización de la metodología de gestión de riesgos. </t>
    </r>
  </si>
  <si>
    <r>
      <t>•</t>
    </r>
    <r>
      <rPr>
        <b/>
        <sz val="11"/>
        <color theme="1"/>
        <rFont val="Humanst521 BT"/>
        <family val="2"/>
      </rPr>
      <t xml:space="preserve"> Componente 2:</t>
    </r>
    <r>
      <rPr>
        <sz val="11"/>
        <color theme="1"/>
        <rFont val="Humanst521 BT"/>
        <family val="2"/>
      </rPr>
      <t xml:space="preserve"> 
En el caso de la UISALUD se cumplió con la acción planteada respecto al desarrollo e implementación de módulos complementarios al software asistencial, lo cual contribuye con el fortalecimiento de la prestación de los servicios. 
Otro aspecto a mencionar es el alto grado de complejidad y esfuerzo por parte de diferentes unidades respecto a la acción relacionada con la Renovación de los sistemas de información administrativos – (Fase V), en la cual se obtuvo un avance en el desarrollo de las opciones de los módulos de Presupuesto, Tesorería, Recaudos y Contratación, así como el módulo de hoja de vida del sistema de Gestión de Talento Humano.</t>
    </r>
  </si>
  <si>
    <r>
      <t xml:space="preserve">• </t>
    </r>
    <r>
      <rPr>
        <b/>
        <sz val="11"/>
        <color theme="1"/>
        <rFont val="Humanst521 BT"/>
        <family val="2"/>
      </rPr>
      <t>Componente 3</t>
    </r>
    <r>
      <rPr>
        <sz val="11"/>
        <color theme="1"/>
        <rFont val="Humanst521 BT"/>
        <family val="2"/>
      </rPr>
      <t xml:space="preserve">:
Se avanza respecto a la consolidación de la información para la rendición pública de cuentas que se espera realizar entre los meses de septiembre y octubre. 
Desde la Dirección de Comunicaciones se apoya permanentemente el desarrollo de videos institucionales y la divulgación constante de información que refleja el acontecer institucional, como, por ejemplo: la publicación del artículo “UIS Comprometida con la calidad y la excelencia” en la revista de investigación vigilancia y control, que resume los retos asumidos durante el 2019-2021. 
Adicionalmente, en el mes de mayo se cumplió con la Audiencia Pública de Rendición de Cuentas basados en los resultados del informe de gestión y cumpliendo con los lineamientos establecidos en el cronograma anual de la Superintendencia Nacional de Salud para la Unidad especializada de Salud-UISALUD. </t>
    </r>
  </si>
  <si>
    <t xml:space="preserve">Jornada plan anticorrupción y de atención al ciudadano:
- Integridad y transparencia en la función pública: "Reforma al régimen disciplinario de los servidores públicos"
Fecha: 30 de junio de 2022 de (8:00 a 11:00 a.m.)
Asistentes: 210     Evaluación reacción: 94,87%
Adicionalmente se programaron para el segundo semestre actividades de socialización del Código de Integridad y del Manual de Conflicto de Intereses para los demás funcionarios del área administrativa. </t>
  </si>
  <si>
    <r>
      <t xml:space="preserve">• </t>
    </r>
    <r>
      <rPr>
        <b/>
        <sz val="11"/>
        <color theme="1"/>
        <rFont val="Humanst521 BT"/>
        <family val="2"/>
      </rPr>
      <t>Componente 4:</t>
    </r>
    <r>
      <rPr>
        <sz val="11"/>
        <color theme="1"/>
        <rFont val="Humanst521 BT"/>
        <family val="2"/>
      </rPr>
      <t xml:space="preserve"> 
En cuanto al componente de atención al ciudadano se realizaron actividades que contribuyen a su fortalecimiento como es el caso de la capacitación institucional denominada "Reforma al régimen disciplinario de los servidores públicos"; adicionalmente se probó el código de integridad, para el cual desde la División de Gestión de Talento Humano se gestiona su socialización. 
Se destaca adicionalmente el cumplimiento por parte de UISALUD con relación a la gestión para el aumento de la velocidad y capacidad en el uso del software asistencial implementado en las diferentes áreas, las cuales corresponden a: salida de comunicaciones Cat 6ª, certificación puntos de red y organización en rack de comunicaciones nuevos puntos de red.  </t>
    </r>
  </si>
  <si>
    <t xml:space="preserve">La Dirección de Control Interno realiza constantemente verificación del sitio de Transparencia y Acceso a la Información Pública y a estado gestionando su transición a la nueva pagina web institucional. </t>
  </si>
  <si>
    <r>
      <rPr>
        <b/>
        <sz val="11"/>
        <color theme="1"/>
        <rFont val="Humanst521 BT"/>
        <family val="2"/>
      </rPr>
      <t xml:space="preserve">• Componente 5: </t>
    </r>
    <r>
      <rPr>
        <sz val="11"/>
        <color theme="1"/>
        <rFont val="Humanst521 BT"/>
        <family val="2"/>
      </rPr>
      <t xml:space="preserve">
En este componente se observa el avance y consolidación del sitio de Transparencia y Acceso a la Información Pública en la página web Institucional, con base en lo establecido en la Resolución 1519 de 2020. Adicionalmente, el equipo de desarrollo web ha estado trabajando con las Unidades complementando y validando la información contenida en las diferentes secciones del Portal Web, logrando 2,977 páginas de contenido y más de 244,000 visitas a corte de 31 de agosto de 2022.
También se da continuidad al trabajo de actualización de documentos por parte de los diferentes procesos. </t>
    </r>
  </si>
  <si>
    <r>
      <rPr>
        <b/>
        <sz val="11"/>
        <color theme="1"/>
        <rFont val="Humanst521 BT"/>
        <family val="2"/>
      </rPr>
      <t>• Componente 6:</t>
    </r>
    <r>
      <rPr>
        <sz val="11"/>
        <color theme="1"/>
        <rFont val="Humanst521 BT"/>
        <family val="2"/>
      </rPr>
      <t xml:space="preserve">  
En cuanto a las iniciativas adicionales planteadas en el plan, son acciones de carácter permanente como lo es el caso de la ejecución de las actividades establecidas en el Plan de Auditorías Internas, para el segundo semestre de 2022, fue aprobó mediante acta n°2 del Comité Institucional de Coordinación de Control Interno del 5 de agosto de 2022. 
De igual forma como se mencionaba en el componente 4 se probó el código de integridad, el cual está siendo divulgado por la División de Gestión de Talento Humano a través de jornadas de socialización. El documento a su vez se encuentra publicado en la página web institucional en la sección de transparencia y acceso a la información pública numeral 2.1.5 Manuales. </t>
    </r>
  </si>
  <si>
    <t>En el enlace https://uis.edu.co/rendicion-de-cuentas-de-uisalud-ano-2021/  se encuentra publicado el Informe de rendición de cuentas del años 2021, así mismo se encuentra publicada la invitación para la participación de los usuarios afiliados de UISALUD,  el día 18 de Mayo a la audiencia Pública de Rendición de cuentas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</si>
</sst>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6" x14ac:knownFonts="1">
    <font>
      <sz val="11"/>
      <color theme="1"/>
      <name val="Calibri"/>
      <family val="2"/>
      <scheme val="minor"/>
    </font>
    <font>
      <sz val="11"/>
      <color theme="1"/>
      <name val="Calibri"/>
      <family val="2"/>
      <scheme val="minor"/>
    </font>
    <font>
      <b/>
      <sz val="11"/>
      <color theme="1"/>
      <name val="Humanst521 BT"/>
      <family val="2"/>
    </font>
    <font>
      <sz val="11"/>
      <color theme="1"/>
      <name val="Humanst521 BT"/>
      <family val="2"/>
    </font>
    <font>
      <b/>
      <sz val="10"/>
      <color theme="1"/>
      <name val="Humanst521 BT"/>
      <family val="2"/>
    </font>
    <font>
      <b/>
      <sz val="10"/>
      <color rgb="FF000000"/>
      <name val="Humanst521 BT"/>
      <family val="2"/>
    </font>
    <font>
      <sz val="10"/>
      <color theme="1"/>
      <name val="Humanst521 BT"/>
      <family val="2"/>
    </font>
    <font>
      <sz val="10"/>
      <name val="Humanst521 BT"/>
      <family val="2"/>
    </font>
    <font>
      <sz val="11"/>
      <name val="Humanst521 BT"/>
      <family val="2"/>
    </font>
    <font>
      <b/>
      <sz val="10"/>
      <name val="Humanst521 BT"/>
      <family val="2"/>
    </font>
    <font>
      <sz val="14"/>
      <color theme="1"/>
      <name val="Humanst521 BT"/>
      <family val="2"/>
    </font>
    <font>
      <sz val="16"/>
      <color theme="1"/>
      <name val="Humanst521 BT"/>
      <family val="2"/>
    </font>
    <font>
      <sz val="10"/>
      <color rgb="FFFF0000"/>
      <name val="Humanst521 BT"/>
      <family val="2"/>
    </font>
    <font>
      <b/>
      <sz val="11"/>
      <color rgb="FF000000"/>
      <name val="Humanst521 BT"/>
      <family val="2"/>
    </font>
    <font>
      <b/>
      <sz val="14"/>
      <color theme="0"/>
      <name val="Humanst521 BT"/>
      <family val="2"/>
    </font>
    <font>
      <sz val="10"/>
      <color theme="0"/>
      <name val="Humanst521 BT"/>
      <family val="2"/>
    </font>
    <font>
      <b/>
      <sz val="11"/>
      <color theme="0"/>
      <name val="Humanst521 BT"/>
      <family val="2"/>
    </font>
    <font>
      <b/>
      <sz val="10"/>
      <color rgb="FFFF0000"/>
      <name val="Humanst521 BT"/>
      <family val="2"/>
    </font>
    <font>
      <sz val="11"/>
      <color theme="1"/>
      <name val="Humanst521 BT"/>
      <family val="2"/>
    </font>
    <font>
      <sz val="11"/>
      <color rgb="FFFF0000"/>
      <name val="Humanst521 BT"/>
      <family val="2"/>
    </font>
    <font>
      <sz val="12"/>
      <color theme="1"/>
      <name val="Humanst521 BT"/>
      <family val="2"/>
    </font>
    <font>
      <sz val="14"/>
      <color rgb="FFFF0000"/>
      <name val="Humanst521 BT"/>
      <family val="2"/>
    </font>
    <font>
      <sz val="11"/>
      <color rgb="FF000000"/>
      <name val="Humanst521 BT"/>
      <family val="2"/>
    </font>
    <font>
      <b/>
      <sz val="11"/>
      <name val="Humanst521 BT"/>
      <family val="2"/>
    </font>
    <font>
      <b/>
      <sz val="12"/>
      <name val="Humanst521 BT"/>
      <family val="2"/>
    </font>
    <font>
      <sz val="12"/>
      <name val="Humanst521 BT"/>
      <family val="2"/>
    </font>
    <font>
      <sz val="16"/>
      <color rgb="FFFF0000"/>
      <name val="Humanst521 BT"/>
      <family val="2"/>
    </font>
    <font>
      <b/>
      <sz val="9"/>
      <color rgb="FF000000"/>
      <name val="Arial"/>
      <family val="2"/>
    </font>
    <font>
      <b/>
      <sz val="9"/>
      <color theme="1"/>
      <name val="Arial"/>
      <family val="2"/>
    </font>
    <font>
      <sz val="9"/>
      <color rgb="FF000000"/>
      <name val="Arial"/>
      <family val="2"/>
    </font>
    <font>
      <sz val="9"/>
      <color theme="1"/>
      <name val="Arial"/>
      <family val="2"/>
    </font>
    <font>
      <sz val="8"/>
      <color rgb="FF000000"/>
      <name val="Arial"/>
      <family val="2"/>
    </font>
    <font>
      <sz val="10"/>
      <color theme="1"/>
      <name val="Calibri"/>
      <family val="2"/>
      <scheme val="minor"/>
    </font>
    <font>
      <sz val="10"/>
      <color rgb="FF000000"/>
      <name val="Arial"/>
      <family val="2"/>
    </font>
    <font>
      <b/>
      <sz val="10"/>
      <color theme="1"/>
      <name val="Calibri"/>
      <family val="2"/>
      <scheme val="minor"/>
    </font>
    <font>
      <u/>
      <sz val="11"/>
      <color theme="10"/>
      <name val="Calibri"/>
      <family val="2"/>
      <scheme val="minor"/>
    </font>
    <font>
      <sz val="10"/>
      <name val="Arial"/>
      <family val="2"/>
    </font>
    <font>
      <sz val="9"/>
      <name val="Arial"/>
      <family val="2"/>
    </font>
    <font>
      <b/>
      <sz val="10"/>
      <color rgb="FF000000"/>
      <name val="Arial"/>
      <family val="2"/>
    </font>
    <font>
      <sz val="10"/>
      <color theme="1"/>
      <name val="Arial"/>
      <family val="2"/>
    </font>
    <font>
      <sz val="9"/>
      <color rgb="FF000000"/>
      <name val="Humanst521 BT"/>
      <family val="2"/>
    </font>
    <font>
      <b/>
      <sz val="16"/>
      <name val="Humanst521 BT"/>
      <family val="2"/>
    </font>
    <font>
      <b/>
      <sz val="14"/>
      <name val="Humanst521 BT"/>
      <family val="2"/>
    </font>
    <font>
      <b/>
      <sz val="18"/>
      <name val="Humanst521 BT"/>
      <family val="2"/>
    </font>
    <font>
      <b/>
      <sz val="14"/>
      <name val="Arial"/>
      <family val="2"/>
    </font>
    <font>
      <b/>
      <sz val="10"/>
      <name val="Arial"/>
      <family val="2"/>
    </font>
  </fonts>
  <fills count="13">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92D050"/>
        <bgColor indexed="64"/>
      </patternFill>
    </fill>
    <fill>
      <patternFill patternType="solid">
        <fgColor theme="9"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rgb="FF000000"/>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cellStyleXfs>
  <cellXfs count="243">
    <xf numFmtId="0" fontId="0" fillId="0" borderId="0" xfId="0"/>
    <xf numFmtId="0" fontId="3" fillId="0" borderId="0" xfId="0" applyFont="1" applyAlignment="1">
      <alignment wrapText="1"/>
    </xf>
    <xf numFmtId="0" fontId="3" fillId="0" borderId="0" xfId="0" applyFont="1"/>
    <xf numFmtId="0" fontId="2" fillId="0" borderId="0" xfId="0" applyFont="1" applyAlignment="1">
      <alignment horizontal="center" vertical="center"/>
    </xf>
    <xf numFmtId="0" fontId="3" fillId="0" borderId="0" xfId="0" applyFont="1" applyAlignment="1">
      <alignment horizontal="justify" vertical="center" wrapText="1"/>
    </xf>
    <xf numFmtId="0" fontId="3" fillId="0" borderId="0" xfId="0" applyFont="1" applyAlignment="1">
      <alignment horizontal="center" vertical="center"/>
    </xf>
    <xf numFmtId="9" fontId="3" fillId="0" borderId="0" xfId="0" applyNumberFormat="1" applyFont="1" applyAlignment="1">
      <alignment horizontal="center" vertical="center"/>
    </xf>
    <xf numFmtId="0" fontId="3" fillId="0" borderId="0" xfId="0" applyFont="1" applyAlignment="1">
      <alignment horizontal="left"/>
    </xf>
    <xf numFmtId="0" fontId="0" fillId="0" borderId="0" xfId="0" applyAlignment="1">
      <alignment vertical="center"/>
    </xf>
    <xf numFmtId="0" fontId="6" fillId="0" borderId="0" xfId="0" applyFont="1"/>
    <xf numFmtId="0" fontId="6" fillId="0" borderId="0" xfId="0" applyFont="1" applyAlignment="1">
      <alignment horizontal="center" vertical="center"/>
    </xf>
    <xf numFmtId="0" fontId="6" fillId="0" borderId="0" xfId="0" applyFont="1" applyAlignment="1">
      <alignment horizontal="justify" vertical="center"/>
    </xf>
    <xf numFmtId="0" fontId="0" fillId="0" borderId="3" xfId="0" applyBorder="1"/>
    <xf numFmtId="0" fontId="0" fillId="0" borderId="4" xfId="0" applyBorder="1"/>
    <xf numFmtId="0" fontId="0" fillId="0" borderId="5" xfId="0" applyBorder="1"/>
    <xf numFmtId="0" fontId="0" fillId="0" borderId="10" xfId="0" applyBorder="1"/>
    <xf numFmtId="0" fontId="0" fillId="0" borderId="11" xfId="0" applyBorder="1"/>
    <xf numFmtId="0" fontId="0" fillId="0" borderId="10" xfId="0" applyBorder="1" applyAlignment="1">
      <alignment vertical="center"/>
    </xf>
    <xf numFmtId="0" fontId="0" fillId="0" borderId="11" xfId="0" applyBorder="1" applyAlignment="1">
      <alignment vertical="center"/>
    </xf>
    <xf numFmtId="0" fontId="6" fillId="0" borderId="0" xfId="0" applyFont="1" applyAlignment="1">
      <alignment horizont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Alignment="1">
      <alignment wrapText="1"/>
    </xf>
    <xf numFmtId="0" fontId="10" fillId="0" borderId="0" xfId="0" applyFont="1"/>
    <xf numFmtId="0" fontId="11" fillId="0" borderId="0" xfId="0" applyFont="1"/>
    <xf numFmtId="0" fontId="7" fillId="5" borderId="0" xfId="0" applyFont="1" applyFill="1" applyAlignment="1">
      <alignment horizontal="center" vertical="center"/>
    </xf>
    <xf numFmtId="0" fontId="7" fillId="5" borderId="0" xfId="0" applyFont="1" applyFill="1" applyAlignment="1">
      <alignment horizontal="justify" vertical="center"/>
    </xf>
    <xf numFmtId="0" fontId="12" fillId="5" borderId="0" xfId="0" applyFont="1" applyFill="1" applyAlignment="1">
      <alignment horizontal="center" vertical="center" wrapText="1"/>
    </xf>
    <xf numFmtId="0" fontId="12" fillId="0" borderId="0" xfId="0" applyFont="1" applyAlignment="1">
      <alignment horizontal="center" vertical="center" wrapText="1"/>
    </xf>
    <xf numFmtId="0" fontId="6" fillId="5" borderId="0" xfId="0" applyFont="1" applyFill="1"/>
    <xf numFmtId="0" fontId="12" fillId="0" borderId="0" xfId="0" applyFont="1"/>
    <xf numFmtId="0" fontId="15" fillId="0" borderId="0" xfId="0" applyFont="1"/>
    <xf numFmtId="0" fontId="15" fillId="0" borderId="0" xfId="0" applyFont="1" applyAlignment="1">
      <alignment horizontal="center" vertical="center"/>
    </xf>
    <xf numFmtId="0" fontId="3" fillId="0" borderId="12" xfId="0" applyFont="1" applyBorder="1"/>
    <xf numFmtId="0" fontId="3" fillId="0" borderId="13" xfId="0" applyFont="1" applyBorder="1" applyAlignment="1">
      <alignment horizontal="left"/>
    </xf>
    <xf numFmtId="0" fontId="2" fillId="3" borderId="1" xfId="0" applyFont="1" applyFill="1" applyBorder="1" applyAlignment="1">
      <alignment horizontal="center" vertical="center"/>
    </xf>
    <xf numFmtId="0" fontId="3" fillId="0" borderId="1" xfId="0" applyFont="1" applyBorder="1" applyAlignment="1">
      <alignment horizontal="center" vertical="center"/>
    </xf>
    <xf numFmtId="9" fontId="3" fillId="0" borderId="1" xfId="0" applyNumberFormat="1" applyFont="1" applyBorder="1" applyAlignment="1">
      <alignment horizontal="center" vertical="center"/>
    </xf>
    <xf numFmtId="9" fontId="2" fillId="3" borderId="1" xfId="0" applyNumberFormat="1" applyFont="1" applyFill="1" applyBorder="1" applyAlignment="1">
      <alignment horizontal="center" vertical="center"/>
    </xf>
    <xf numFmtId="9" fontId="3" fillId="5" borderId="1" xfId="0" applyNumberFormat="1" applyFont="1" applyFill="1" applyBorder="1" applyAlignment="1">
      <alignment horizontal="center" vertical="center"/>
    </xf>
    <xf numFmtId="0" fontId="15" fillId="0" borderId="0" xfId="0" applyFont="1" applyAlignment="1">
      <alignment horizontal="center" vertical="center" wrapText="1"/>
    </xf>
    <xf numFmtId="9" fontId="6" fillId="0" borderId="0" xfId="1" applyFont="1" applyAlignment="1">
      <alignment horizontal="center" vertical="center" wrapText="1"/>
    </xf>
    <xf numFmtId="9" fontId="6" fillId="0" borderId="0" xfId="1" applyFont="1" applyAlignment="1">
      <alignment horizontal="center" vertical="center"/>
    </xf>
    <xf numFmtId="9" fontId="7" fillId="5" borderId="0" xfId="1" applyFont="1" applyFill="1" applyAlignment="1">
      <alignment horizontal="center" vertical="center"/>
    </xf>
    <xf numFmtId="0" fontId="7" fillId="5" borderId="0" xfId="0" applyFont="1" applyFill="1" applyAlignment="1">
      <alignment vertical="center" wrapText="1"/>
    </xf>
    <xf numFmtId="0" fontId="6" fillId="0" borderId="0" xfId="0" applyFont="1" applyAlignment="1">
      <alignment vertical="center"/>
    </xf>
    <xf numFmtId="0" fontId="6" fillId="9" borderId="0" xfId="0" applyFont="1" applyFill="1" applyAlignment="1">
      <alignment vertical="center"/>
    </xf>
    <xf numFmtId="0" fontId="7" fillId="5" borderId="0" xfId="0" applyFont="1" applyFill="1" applyAlignment="1">
      <alignment vertical="center"/>
    </xf>
    <xf numFmtId="0" fontId="4" fillId="5" borderId="0" xfId="0" applyFont="1" applyFill="1" applyAlignment="1">
      <alignment wrapText="1"/>
    </xf>
    <xf numFmtId="0" fontId="4" fillId="0" borderId="0" xfId="0" applyFont="1" applyAlignment="1">
      <alignment wrapText="1"/>
    </xf>
    <xf numFmtId="0" fontId="18" fillId="0" borderId="0" xfId="0" applyFont="1"/>
    <xf numFmtId="0" fontId="10" fillId="0" borderId="0" xfId="0" applyFont="1" applyAlignment="1">
      <alignment vertical="center"/>
    </xf>
    <xf numFmtId="0" fontId="3" fillId="0" borderId="0" xfId="0" applyFont="1" applyAlignment="1">
      <alignment vertical="center"/>
    </xf>
    <xf numFmtId="0" fontId="3" fillId="5" borderId="0" xfId="0" applyFont="1" applyFill="1"/>
    <xf numFmtId="0" fontId="10" fillId="5" borderId="0" xfId="0" applyFont="1" applyFill="1"/>
    <xf numFmtId="0" fontId="8" fillId="0" borderId="0" xfId="0" applyFont="1" applyAlignment="1">
      <alignment vertical="center"/>
    </xf>
    <xf numFmtId="0" fontId="25" fillId="0" borderId="0" xfId="0" applyFont="1" applyAlignment="1">
      <alignment vertical="center"/>
    </xf>
    <xf numFmtId="0" fontId="20" fillId="0" borderId="0" xfId="0" applyFont="1"/>
    <xf numFmtId="0" fontId="26" fillId="0" borderId="0" xfId="0" applyFont="1" applyAlignment="1">
      <alignment horizontal="center" vertical="center" wrapText="1"/>
    </xf>
    <xf numFmtId="0" fontId="11" fillId="0" borderId="0" xfId="0" applyFont="1" applyAlignment="1">
      <alignment vertical="center"/>
    </xf>
    <xf numFmtId="0" fontId="3" fillId="0" borderId="0" xfId="0" applyFont="1" applyAlignment="1">
      <alignment horizontal="justify" vertical="center"/>
    </xf>
    <xf numFmtId="0" fontId="19"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9" fontId="7" fillId="5" borderId="1" xfId="1" applyFont="1" applyFill="1" applyBorder="1" applyAlignment="1">
      <alignment horizontal="center" vertical="center"/>
    </xf>
    <xf numFmtId="0" fontId="6" fillId="0" borderId="0" xfId="0" applyFont="1" applyAlignment="1">
      <alignment horizontal="left" wrapText="1"/>
    </xf>
    <xf numFmtId="0" fontId="7" fillId="0" borderId="0" xfId="0" applyFont="1" applyAlignment="1">
      <alignment vertical="center" wrapText="1"/>
    </xf>
    <xf numFmtId="0" fontId="9" fillId="6" borderId="1" xfId="0" applyFont="1" applyFill="1" applyBorder="1" applyAlignment="1">
      <alignment vertical="center" wrapText="1"/>
    </xf>
    <xf numFmtId="0" fontId="32" fillId="0" borderId="0" xfId="0" applyFont="1" applyAlignment="1">
      <alignment horizontal="center" vertical="center"/>
    </xf>
    <xf numFmtId="0" fontId="32" fillId="0" borderId="1" xfId="0" applyFont="1" applyBorder="1" applyAlignment="1">
      <alignment horizontal="center" vertical="center"/>
    </xf>
    <xf numFmtId="0" fontId="33" fillId="0" borderId="1" xfId="0" applyFont="1" applyBorder="1" applyAlignment="1">
      <alignment horizontal="center" vertical="center" wrapText="1"/>
    </xf>
    <xf numFmtId="0" fontId="34" fillId="4" borderId="1" xfId="0" applyFont="1" applyFill="1" applyBorder="1" applyAlignment="1">
      <alignment horizontal="center" vertical="center"/>
    </xf>
    <xf numFmtId="0" fontId="32" fillId="0" borderId="0" xfId="0" applyFont="1" applyAlignment="1">
      <alignment horizontal="center" vertical="center" wrapText="1"/>
    </xf>
    <xf numFmtId="0" fontId="32" fillId="0" borderId="1" xfId="0" applyFont="1" applyBorder="1" applyAlignment="1">
      <alignment horizontal="center" vertical="center" wrapText="1"/>
    </xf>
    <xf numFmtId="0" fontId="0" fillId="0" borderId="1" xfId="0" applyBorder="1" applyAlignment="1">
      <alignment horizontal="center" vertical="center"/>
    </xf>
    <xf numFmtId="0" fontId="35" fillId="0" borderId="1" xfId="2" applyBorder="1" applyAlignment="1">
      <alignment horizontal="center" vertical="center"/>
    </xf>
    <xf numFmtId="0" fontId="35" fillId="0" borderId="1" xfId="2" applyBorder="1" applyAlignment="1">
      <alignment horizontal="center" vertical="center" wrapText="1"/>
    </xf>
    <xf numFmtId="0" fontId="0" fillId="11" borderId="1" xfId="0" applyFill="1" applyBorder="1" applyAlignment="1">
      <alignment horizontal="center" vertical="center"/>
    </xf>
    <xf numFmtId="0" fontId="0" fillId="4" borderId="1" xfId="0" applyFill="1" applyBorder="1" applyAlignment="1">
      <alignment horizontal="center" vertical="center"/>
    </xf>
    <xf numFmtId="0" fontId="15" fillId="0" borderId="0" xfId="0" applyFont="1" applyAlignment="1">
      <alignment wrapText="1"/>
    </xf>
    <xf numFmtId="9" fontId="3" fillId="5" borderId="1" xfId="1" applyFont="1" applyFill="1" applyBorder="1" applyAlignment="1">
      <alignment horizontal="center" vertical="center"/>
    </xf>
    <xf numFmtId="9" fontId="22" fillId="5" borderId="1" xfId="1" applyFont="1" applyFill="1" applyBorder="1" applyAlignment="1">
      <alignment horizontal="center" vertical="center" wrapText="1"/>
    </xf>
    <xf numFmtId="0" fontId="29" fillId="5" borderId="1" xfId="0" applyFont="1" applyFill="1" applyBorder="1" applyAlignment="1">
      <alignment horizontal="justify" vertical="center" wrapText="1"/>
    </xf>
    <xf numFmtId="0" fontId="2" fillId="0" borderId="1" xfId="0" applyFont="1" applyBorder="1" applyAlignment="1">
      <alignment horizontal="justify" vertical="center" wrapText="1"/>
    </xf>
    <xf numFmtId="9" fontId="39" fillId="0" borderId="1" xfId="1" applyFont="1" applyBorder="1" applyAlignment="1">
      <alignment horizontal="center" vertical="center"/>
    </xf>
    <xf numFmtId="0" fontId="9" fillId="0" borderId="0" xfId="0" applyFont="1" applyAlignment="1">
      <alignment vertical="center" wrapText="1"/>
    </xf>
    <xf numFmtId="0" fontId="4" fillId="0" borderId="0" xfId="0" applyFont="1" applyAlignment="1">
      <alignment vertical="center"/>
    </xf>
    <xf numFmtId="0" fontId="4" fillId="0" borderId="0" xfId="0" applyFont="1"/>
    <xf numFmtId="0" fontId="4" fillId="2" borderId="1" xfId="0" applyFont="1" applyFill="1" applyBorder="1" applyAlignment="1">
      <alignment horizontal="center" vertical="center" wrapText="1"/>
    </xf>
    <xf numFmtId="0" fontId="27" fillId="0" borderId="1" xfId="0" applyFont="1" applyBorder="1" applyAlignment="1">
      <alignment vertical="center" wrapText="1"/>
    </xf>
    <xf numFmtId="0" fontId="31" fillId="0" borderId="1" xfId="0" applyFont="1" applyBorder="1" applyAlignment="1">
      <alignment horizontal="justify" vertical="center" wrapText="1"/>
    </xf>
    <xf numFmtId="0" fontId="30" fillId="5" borderId="1" xfId="0" applyFont="1" applyFill="1" applyBorder="1" applyAlignment="1">
      <alignment horizontal="justify" vertical="center" wrapText="1"/>
    </xf>
    <xf numFmtId="9" fontId="6" fillId="5" borderId="1" xfId="1" applyFont="1" applyFill="1" applyBorder="1" applyAlignment="1">
      <alignment horizontal="center" vertical="center"/>
    </xf>
    <xf numFmtId="9" fontId="6" fillId="0" borderId="1" xfId="1" applyFont="1" applyBorder="1" applyAlignment="1">
      <alignment horizontal="center" vertical="center"/>
    </xf>
    <xf numFmtId="0" fontId="37" fillId="5" borderId="1" xfId="0" applyFont="1" applyFill="1" applyBorder="1" applyAlignment="1">
      <alignment horizontal="justify" vertical="center" wrapText="1"/>
    </xf>
    <xf numFmtId="0" fontId="3" fillId="0" borderId="1" xfId="0" applyFont="1" applyBorder="1" applyAlignment="1">
      <alignment horizontal="left" vertical="center" wrapText="1"/>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23" fillId="0" borderId="1" xfId="0" applyFont="1" applyBorder="1" applyAlignment="1">
      <alignment horizontal="center" vertical="center" wrapText="1"/>
    </xf>
    <xf numFmtId="9" fontId="36" fillId="0" borderId="1" xfId="0" applyNumberFormat="1" applyFont="1" applyBorder="1" applyAlignment="1">
      <alignment vertical="center" wrapText="1"/>
    </xf>
    <xf numFmtId="0" fontId="36" fillId="0" borderId="1" xfId="0" applyFont="1" applyBorder="1" applyAlignment="1">
      <alignment vertical="center" wrapText="1"/>
    </xf>
    <xf numFmtId="9" fontId="6" fillId="5" borderId="1" xfId="0" applyNumberFormat="1" applyFont="1" applyFill="1" applyBorder="1" applyAlignment="1">
      <alignment vertical="center" wrapText="1"/>
    </xf>
    <xf numFmtId="0" fontId="42" fillId="11" borderId="6" xfId="0" applyFont="1" applyFill="1" applyBorder="1" applyAlignment="1">
      <alignment horizontal="center" vertical="center" wrapText="1"/>
    </xf>
    <xf numFmtId="0" fontId="22" fillId="0" borderId="1" xfId="0" applyFont="1" applyBorder="1" applyAlignment="1">
      <alignment horizontal="center" vertical="center"/>
    </xf>
    <xf numFmtId="0" fontId="8" fillId="0" borderId="1" xfId="0" applyFont="1" applyBorder="1" applyAlignment="1">
      <alignment horizontal="left" vertical="center" wrapText="1"/>
    </xf>
    <xf numFmtId="15" fontId="8" fillId="0" borderId="1" xfId="0" applyNumberFormat="1" applyFont="1" applyBorder="1" applyAlignment="1">
      <alignment horizontal="center" vertical="center" wrapText="1"/>
    </xf>
    <xf numFmtId="0" fontId="28" fillId="12" borderId="1" xfId="0" applyFont="1" applyFill="1" applyBorder="1" applyAlignment="1">
      <alignment horizontal="center" vertical="center" wrapText="1"/>
    </xf>
    <xf numFmtId="0" fontId="27" fillId="12" borderId="6" xfId="0" applyFont="1" applyFill="1" applyBorder="1" applyAlignment="1">
      <alignment horizontal="center" vertical="center"/>
    </xf>
    <xf numFmtId="0" fontId="4" fillId="12" borderId="9" xfId="0" applyFont="1" applyFill="1" applyBorder="1" applyAlignment="1">
      <alignment horizontal="center" vertical="center" wrapText="1"/>
    </xf>
    <xf numFmtId="0" fontId="4" fillId="12" borderId="1" xfId="0" applyFont="1" applyFill="1" applyBorder="1" applyAlignment="1">
      <alignment horizontal="center" vertical="center" wrapText="1"/>
    </xf>
    <xf numFmtId="9" fontId="23" fillId="12" borderId="1" xfId="1" applyFont="1" applyFill="1" applyBorder="1" applyAlignment="1">
      <alignment horizontal="center" vertical="center" wrapText="1"/>
    </xf>
    <xf numFmtId="0" fontId="23" fillId="12" borderId="1" xfId="0" applyFont="1" applyFill="1" applyBorder="1" applyAlignment="1">
      <alignment horizontal="center" vertical="center"/>
    </xf>
    <xf numFmtId="9" fontId="25" fillId="12" borderId="1" xfId="1" applyFont="1" applyFill="1" applyBorder="1" applyAlignment="1">
      <alignment horizontal="center" vertical="center" wrapText="1"/>
    </xf>
    <xf numFmtId="0" fontId="25" fillId="12" borderId="1" xfId="0" applyFont="1" applyFill="1" applyBorder="1" applyAlignment="1">
      <alignment horizontal="center" vertical="center"/>
    </xf>
    <xf numFmtId="0" fontId="23" fillId="12" borderId="6" xfId="0" applyFont="1" applyFill="1" applyBorder="1" applyAlignment="1">
      <alignment horizontal="center" vertical="center" wrapText="1"/>
    </xf>
    <xf numFmtId="0" fontId="9" fillId="12" borderId="6" xfId="0" applyFont="1" applyFill="1" applyBorder="1" applyAlignment="1">
      <alignment horizontal="center" vertical="center" wrapText="1"/>
    </xf>
    <xf numFmtId="0" fontId="45" fillId="12" borderId="6" xfId="0" applyFont="1" applyFill="1" applyBorder="1" applyAlignment="1">
      <alignment horizontal="center" vertical="center"/>
    </xf>
    <xf numFmtId="0" fontId="30" fillId="5" borderId="1" xfId="0" applyFont="1" applyFill="1" applyBorder="1" applyAlignment="1">
      <alignment vertical="center" wrapText="1"/>
    </xf>
    <xf numFmtId="0" fontId="41" fillId="11" borderId="1" xfId="0" applyFont="1" applyFill="1" applyBorder="1" applyAlignment="1">
      <alignment horizontal="center" vertical="center"/>
    </xf>
    <xf numFmtId="0" fontId="3" fillId="0" borderId="1" xfId="0" applyFont="1" applyBorder="1" applyAlignment="1">
      <alignment horizontal="center" vertical="center" wrapText="1"/>
    </xf>
    <xf numFmtId="0" fontId="8" fillId="0" borderId="1" xfId="0" applyFont="1" applyBorder="1" applyAlignment="1">
      <alignment horizontal="justify" vertical="center" wrapText="1"/>
    </xf>
    <xf numFmtId="0" fontId="8" fillId="5" borderId="1" xfId="0" applyFont="1" applyFill="1" applyBorder="1" applyAlignment="1">
      <alignment horizontal="justify" vertical="center" wrapText="1"/>
    </xf>
    <xf numFmtId="0" fontId="8" fillId="5" borderId="1" xfId="0" applyFont="1" applyFill="1" applyBorder="1" applyAlignment="1">
      <alignment horizontal="center" vertical="center" wrapText="1"/>
    </xf>
    <xf numFmtId="0" fontId="23" fillId="0" borderId="1" xfId="0" applyFont="1" applyBorder="1" applyAlignment="1">
      <alignment vertical="center" wrapText="1"/>
    </xf>
    <xf numFmtId="9" fontId="24" fillId="12" borderId="1" xfId="1" applyFont="1" applyFill="1" applyBorder="1" applyAlignment="1">
      <alignment horizontal="center" vertical="center" wrapText="1"/>
    </xf>
    <xf numFmtId="9" fontId="7" fillId="5" borderId="1" xfId="1" applyFont="1" applyFill="1" applyBorder="1" applyAlignment="1">
      <alignment vertical="center"/>
    </xf>
    <xf numFmtId="0" fontId="37" fillId="5" borderId="1" xfId="0" applyFont="1" applyFill="1" applyBorder="1" applyAlignment="1">
      <alignment vertical="center" wrapText="1"/>
    </xf>
    <xf numFmtId="9" fontId="6" fillId="5" borderId="1" xfId="1" applyFont="1" applyFill="1" applyBorder="1" applyAlignment="1">
      <alignment vertical="center"/>
    </xf>
    <xf numFmtId="9" fontId="9" fillId="12" borderId="1" xfId="1" applyFont="1" applyFill="1" applyBorder="1" applyAlignment="1">
      <alignment horizontal="center" vertical="center" wrapText="1"/>
    </xf>
    <xf numFmtId="0" fontId="5" fillId="12" borderId="6" xfId="0" applyFont="1" applyFill="1" applyBorder="1" applyAlignment="1">
      <alignment horizontal="center" vertical="center"/>
    </xf>
    <xf numFmtId="0" fontId="5" fillId="12" borderId="6" xfId="0" applyFont="1" applyFill="1" applyBorder="1" applyAlignment="1">
      <alignment horizontal="center" vertical="center" wrapText="1"/>
    </xf>
    <xf numFmtId="0" fontId="4" fillId="12" borderId="1" xfId="0" applyFont="1" applyFill="1" applyBorder="1" applyAlignment="1">
      <alignment horizontal="center" vertical="center"/>
    </xf>
    <xf numFmtId="0" fontId="13" fillId="0" borderId="6"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13" fillId="12" borderId="6" xfId="0" applyFont="1" applyFill="1" applyBorder="1" applyAlignment="1">
      <alignment horizontal="center" vertical="center" wrapText="1"/>
    </xf>
    <xf numFmtId="0" fontId="2" fillId="12" borderId="1" xfId="0" applyFont="1" applyFill="1" applyBorder="1" applyAlignment="1">
      <alignment horizontal="center" vertical="center"/>
    </xf>
    <xf numFmtId="0" fontId="9" fillId="12"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38" fillId="12" borderId="1" xfId="0" applyFont="1" applyFill="1" applyBorder="1" applyAlignment="1">
      <alignment horizontal="center" vertical="center" wrapText="1"/>
    </xf>
    <xf numFmtId="0" fontId="23" fillId="12" borderId="1" xfId="0" applyFont="1" applyFill="1" applyBorder="1" applyAlignment="1">
      <alignment horizontal="center" vertical="center" wrapText="1"/>
    </xf>
    <xf numFmtId="9" fontId="6" fillId="5" borderId="1" xfId="0" applyNumberFormat="1" applyFont="1" applyFill="1" applyBorder="1" applyAlignment="1">
      <alignment horizontal="center" vertical="center" wrapText="1"/>
    </xf>
    <xf numFmtId="9" fontId="39" fillId="0" borderId="1" xfId="0" applyNumberFormat="1" applyFont="1" applyBorder="1" applyAlignment="1">
      <alignment horizontal="center" vertical="center" wrapText="1"/>
    </xf>
    <xf numFmtId="0" fontId="4" fillId="0" borderId="0" xfId="0" applyFont="1" applyAlignment="1">
      <alignment vertical="center" wrapText="1"/>
    </xf>
    <xf numFmtId="9" fontId="6" fillId="5" borderId="1" xfId="0" applyNumberFormat="1" applyFont="1" applyFill="1" applyBorder="1" applyAlignment="1">
      <alignment horizontal="justify" vertical="center" wrapText="1"/>
    </xf>
    <xf numFmtId="9" fontId="22" fillId="5" borderId="1" xfId="1" applyFont="1" applyFill="1" applyBorder="1" applyAlignment="1">
      <alignment horizontal="justify" vertical="center" wrapText="1"/>
    </xf>
    <xf numFmtId="0" fontId="6" fillId="5" borderId="0" xfId="0" applyFont="1" applyFill="1" applyAlignment="1">
      <alignment vertical="center"/>
    </xf>
    <xf numFmtId="0" fontId="10" fillId="5" borderId="0" xfId="0" applyFont="1" applyFill="1" applyAlignment="1">
      <alignment vertical="center"/>
    </xf>
    <xf numFmtId="0" fontId="4" fillId="5" borderId="0" xfId="0" applyFont="1" applyFill="1" applyAlignment="1">
      <alignment vertical="center" wrapText="1"/>
    </xf>
    <xf numFmtId="0" fontId="3" fillId="5" borderId="0" xfId="0" applyFont="1" applyFill="1" applyAlignment="1">
      <alignment vertical="center"/>
    </xf>
    <xf numFmtId="0" fontId="12" fillId="5" borderId="0" xfId="0" applyFont="1" applyFill="1" applyAlignment="1">
      <alignment horizontal="center" vertical="center"/>
    </xf>
    <xf numFmtId="0" fontId="6" fillId="5" borderId="0" xfId="0" applyFont="1" applyFill="1" applyAlignment="1">
      <alignment horizontal="center" vertical="center"/>
    </xf>
    <xf numFmtId="0" fontId="21" fillId="5" borderId="0" xfId="0" applyFont="1" applyFill="1" applyAlignment="1">
      <alignment horizontal="center" vertical="center"/>
    </xf>
    <xf numFmtId="0" fontId="10" fillId="5" borderId="0" xfId="0" applyFont="1" applyFill="1" applyAlignment="1">
      <alignment horizontal="center" vertical="center"/>
    </xf>
    <xf numFmtId="0" fontId="17" fillId="5" borderId="0" xfId="0" applyFont="1" applyFill="1" applyAlignment="1">
      <alignment horizontal="center" vertical="center" wrapText="1"/>
    </xf>
    <xf numFmtId="0" fontId="4" fillId="5" borderId="0" xfId="0" applyFont="1" applyFill="1" applyAlignment="1">
      <alignment horizontal="center" vertical="center" wrapText="1"/>
    </xf>
    <xf numFmtId="0" fontId="17" fillId="0" borderId="0" xfId="0" applyFont="1" applyAlignment="1">
      <alignment horizontal="center" vertical="center" wrapText="1"/>
    </xf>
    <xf numFmtId="0" fontId="4" fillId="0" borderId="0" xfId="0" applyFont="1" applyAlignment="1">
      <alignment horizontal="center" vertical="center" wrapText="1"/>
    </xf>
    <xf numFmtId="0" fontId="19" fillId="5" borderId="0" xfId="0" applyFont="1" applyFill="1" applyAlignment="1">
      <alignment horizontal="center" vertical="center"/>
    </xf>
    <xf numFmtId="0" fontId="3" fillId="5" borderId="0" xfId="0" applyFont="1" applyFill="1" applyAlignment="1">
      <alignment horizontal="center" vertical="center"/>
    </xf>
    <xf numFmtId="9" fontId="3" fillId="5" borderId="1" xfId="1" applyFont="1" applyFill="1" applyBorder="1" applyAlignment="1">
      <alignment horizontal="justify" vertical="center" wrapText="1"/>
    </xf>
    <xf numFmtId="9" fontId="6" fillId="0" borderId="22" xfId="1" applyFont="1" applyBorder="1" applyAlignment="1">
      <alignment horizontal="center" vertical="center"/>
    </xf>
    <xf numFmtId="0" fontId="8" fillId="5" borderId="1" xfId="0" applyFont="1" applyFill="1" applyBorder="1" applyAlignment="1">
      <alignment horizontal="left" vertical="center" wrapText="1"/>
    </xf>
    <xf numFmtId="9" fontId="7" fillId="5" borderId="1" xfId="1" applyFont="1" applyFill="1" applyBorder="1" applyAlignment="1">
      <alignment horizontal="justify" vertical="center" wrapText="1"/>
    </xf>
    <xf numFmtId="9" fontId="7" fillId="5" borderId="1" xfId="1" applyFont="1" applyFill="1" applyBorder="1" applyAlignment="1">
      <alignment horizontal="justify" vertical="center"/>
    </xf>
    <xf numFmtId="9" fontId="6" fillId="5" borderId="1" xfId="1" applyFont="1" applyFill="1" applyBorder="1" applyAlignment="1">
      <alignment horizontal="justify" vertical="center" wrapText="1"/>
    </xf>
    <xf numFmtId="9" fontId="6" fillId="0" borderId="1" xfId="1" applyFont="1" applyBorder="1" applyAlignment="1">
      <alignment horizontal="justify" vertical="center"/>
    </xf>
    <xf numFmtId="0" fontId="13" fillId="12" borderId="1" xfId="0" applyFont="1" applyFill="1" applyBorder="1" applyAlignment="1">
      <alignment horizontal="center" vertical="center" wrapText="1"/>
    </xf>
    <xf numFmtId="0" fontId="2" fillId="12" borderId="1" xfId="0" applyFont="1" applyFill="1" applyBorder="1" applyAlignment="1">
      <alignment horizontal="center" vertical="center" wrapText="1"/>
    </xf>
    <xf numFmtId="9" fontId="22" fillId="5" borderId="1" xfId="1" applyFont="1" applyFill="1" applyBorder="1" applyAlignment="1">
      <alignment horizontal="left" vertical="center" wrapText="1"/>
    </xf>
    <xf numFmtId="9" fontId="22" fillId="0" borderId="1" xfId="1" applyFont="1" applyFill="1" applyBorder="1" applyAlignment="1">
      <alignment horizontal="center" vertical="center" wrapText="1"/>
    </xf>
    <xf numFmtId="9" fontId="8" fillId="5" borderId="1" xfId="1" applyFont="1" applyFill="1" applyBorder="1" applyAlignment="1">
      <alignment horizontal="center" vertical="center"/>
    </xf>
    <xf numFmtId="9" fontId="3" fillId="5" borderId="2" xfId="1" applyFont="1" applyFill="1" applyBorder="1" applyAlignment="1">
      <alignment horizontal="center" vertical="center"/>
    </xf>
    <xf numFmtId="9" fontId="7" fillId="0" borderId="1" xfId="1" applyFont="1" applyFill="1" applyBorder="1" applyAlignment="1">
      <alignment horizontal="center" vertical="center"/>
    </xf>
    <xf numFmtId="9" fontId="6" fillId="0" borderId="1" xfId="1" applyFont="1" applyFill="1" applyBorder="1" applyAlignment="1">
      <alignment horizontal="center" vertical="center"/>
    </xf>
    <xf numFmtId="9" fontId="6" fillId="5" borderId="1" xfId="1" applyFont="1" applyFill="1" applyBorder="1" applyAlignment="1">
      <alignment vertical="center" wrapText="1"/>
    </xf>
    <xf numFmtId="9" fontId="8" fillId="5" borderId="1" xfId="0" applyNumberFormat="1" applyFont="1" applyFill="1" applyBorder="1" applyAlignment="1">
      <alignment horizontal="center" vertical="center" wrapText="1"/>
    </xf>
    <xf numFmtId="9" fontId="23" fillId="3" borderId="1" xfId="0" applyNumberFormat="1" applyFont="1" applyFill="1" applyBorder="1" applyAlignment="1">
      <alignment horizontal="center" vertical="center"/>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6" borderId="1" xfId="0" applyFont="1" applyFill="1" applyBorder="1" applyAlignment="1">
      <alignment horizontal="center" vertical="center" wrapText="1"/>
    </xf>
    <xf numFmtId="0" fontId="23" fillId="11" borderId="1" xfId="0" applyFont="1" applyFill="1" applyBorder="1" applyAlignment="1">
      <alignment horizontal="center" vertical="center" wrapText="1"/>
    </xf>
    <xf numFmtId="0" fontId="41" fillId="11" borderId="1" xfId="0" applyFont="1" applyFill="1" applyBorder="1" applyAlignment="1">
      <alignment horizontal="center" vertical="center" wrapText="1"/>
    </xf>
    <xf numFmtId="0" fontId="42" fillId="11" borderId="6" xfId="0" applyFont="1" applyFill="1" applyBorder="1" applyAlignment="1">
      <alignment horizontal="center" vertical="center" wrapText="1"/>
    </xf>
    <xf numFmtId="0" fontId="42" fillId="11" borderId="1" xfId="0" applyFont="1" applyFill="1" applyBorder="1" applyAlignment="1">
      <alignment horizontal="center" vertical="center" wrapText="1"/>
    </xf>
    <xf numFmtId="0" fontId="27" fillId="12" borderId="6" xfId="0" applyFont="1" applyFill="1" applyBorder="1" applyAlignment="1">
      <alignment horizontal="center" vertical="center" wrapText="1"/>
    </xf>
    <xf numFmtId="0" fontId="42" fillId="11" borderId="1" xfId="0" applyFont="1" applyFill="1" applyBorder="1" applyAlignment="1">
      <alignment horizontal="center" vertical="center"/>
    </xf>
    <xf numFmtId="0" fontId="44" fillId="11" borderId="1" xfId="0" applyFont="1" applyFill="1" applyBorder="1" applyAlignment="1">
      <alignment horizontal="center" vertical="center"/>
    </xf>
    <xf numFmtId="0" fontId="24" fillId="6" borderId="1" xfId="0" applyFont="1" applyFill="1" applyBorder="1" applyAlignment="1">
      <alignment horizontal="center" vertical="center" wrapText="1"/>
    </xf>
    <xf numFmtId="0" fontId="43" fillId="11" borderId="1" xfId="0" applyFont="1" applyFill="1" applyBorder="1" applyAlignment="1">
      <alignment horizontal="center" vertical="center"/>
    </xf>
    <xf numFmtId="0" fontId="24" fillId="6" borderId="2"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41" fillId="11" borderId="1" xfId="0" applyFont="1" applyFill="1" applyBorder="1" applyAlignment="1">
      <alignment horizontal="center" vertical="center"/>
    </xf>
    <xf numFmtId="0" fontId="23" fillId="0" borderId="6" xfId="0" applyFont="1" applyBorder="1" applyAlignment="1">
      <alignment horizontal="left" vertical="center" wrapText="1"/>
    </xf>
    <xf numFmtId="0" fontId="23" fillId="0" borderId="8" xfId="0" applyFont="1" applyBorder="1" applyAlignment="1">
      <alignment horizontal="left" vertical="center" wrapText="1"/>
    </xf>
    <xf numFmtId="0" fontId="23" fillId="0" borderId="1" xfId="0" applyFont="1" applyBorder="1" applyAlignment="1">
      <alignment horizontal="left" vertical="center" wrapText="1"/>
    </xf>
    <xf numFmtId="0" fontId="5" fillId="12" borderId="6" xfId="0" applyFont="1" applyFill="1" applyBorder="1" applyAlignment="1">
      <alignment horizontal="center" vertical="center"/>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7" xfId="0" applyFont="1" applyBorder="1" applyAlignment="1">
      <alignment horizontal="center" vertical="center" wrapText="1"/>
    </xf>
    <xf numFmtId="0" fontId="9" fillId="6" borderId="1" xfId="0" applyFont="1" applyFill="1" applyBorder="1" applyAlignment="1">
      <alignment horizontal="center" vertical="center" wrapText="1"/>
    </xf>
    <xf numFmtId="0" fontId="13" fillId="12" borderId="6" xfId="0" applyFont="1" applyFill="1" applyBorder="1" applyAlignment="1">
      <alignment horizontal="center" vertical="center" wrapText="1"/>
    </xf>
    <xf numFmtId="0" fontId="38" fillId="1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14" fillId="8"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25"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2" fillId="4" borderId="2" xfId="0" applyFont="1" applyFill="1" applyBorder="1" applyAlignment="1">
      <alignment horizontal="left" vertical="center" wrapText="1"/>
    </xf>
    <xf numFmtId="0" fontId="2" fillId="4" borderId="15" xfId="0" applyFont="1" applyFill="1" applyBorder="1" applyAlignment="1">
      <alignment horizontal="left" vertical="center" wrapText="1"/>
    </xf>
    <xf numFmtId="0" fontId="2" fillId="4" borderId="16" xfId="0" applyFont="1" applyFill="1" applyBorder="1" applyAlignment="1">
      <alignment horizontal="left" vertical="center" wrapText="1"/>
    </xf>
    <xf numFmtId="0" fontId="14" fillId="8" borderId="1" xfId="0" applyFont="1" applyFill="1" applyBorder="1" applyAlignment="1">
      <alignment horizontal="center" vertical="center"/>
    </xf>
    <xf numFmtId="0" fontId="2" fillId="7" borderId="14" xfId="0" applyFont="1" applyFill="1" applyBorder="1" applyAlignment="1">
      <alignment horizontal="center" vertical="center"/>
    </xf>
    <xf numFmtId="0" fontId="16" fillId="8" borderId="14" xfId="0" applyFont="1" applyFill="1" applyBorder="1" applyAlignment="1">
      <alignment horizontal="center" vertical="center"/>
    </xf>
    <xf numFmtId="0" fontId="2" fillId="4" borderId="1" xfId="0" applyFont="1" applyFill="1" applyBorder="1" applyAlignment="1">
      <alignment horizontal="left" vertical="center" wrapText="1"/>
    </xf>
    <xf numFmtId="0" fontId="8" fillId="0" borderId="1" xfId="0" applyFont="1" applyBorder="1" applyAlignment="1">
      <alignment horizontal="left" vertical="center"/>
    </xf>
    <xf numFmtId="0" fontId="2" fillId="4" borderId="6" xfId="0" applyFont="1" applyFill="1" applyBorder="1" applyAlignment="1">
      <alignment horizontal="center" vertical="center"/>
    </xf>
    <xf numFmtId="0" fontId="34" fillId="4" borderId="6" xfId="0" applyFont="1" applyFill="1" applyBorder="1" applyAlignment="1">
      <alignment horizontal="center" vertical="center" wrapText="1"/>
    </xf>
    <xf numFmtId="0" fontId="34" fillId="4" borderId="8" xfId="0" applyFont="1" applyFill="1" applyBorder="1" applyAlignment="1">
      <alignment horizontal="center" vertical="center" wrapText="1"/>
    </xf>
    <xf numFmtId="0" fontId="34" fillId="4" borderId="6"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 xfId="0" applyFont="1" applyFill="1" applyBorder="1" applyAlignment="1">
      <alignment horizontal="center" vertical="center"/>
    </xf>
    <xf numFmtId="0" fontId="34" fillId="4" borderId="1" xfId="0" applyFont="1" applyFill="1" applyBorder="1" applyAlignment="1">
      <alignment horizontal="center" vertical="center" wrapText="1"/>
    </xf>
  </cellXfs>
  <cellStyles count="4">
    <cellStyle name="Hipervínculo" xfId="2" builtinId="8"/>
    <cellStyle name="Hyperlink" xf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'Informe de Avance'!$F$6</c:f>
              <c:strCache>
                <c:ptCount val="1"/>
                <c:pt idx="0">
                  <c:v>enero-abril </c:v>
                </c:pt>
              </c:strCache>
            </c:strRef>
          </c:tx>
          <c:spPr>
            <a:solidFill>
              <a:schemeClr val="accent4"/>
            </a:solidFill>
            <a:ln>
              <a:noFill/>
            </a:ln>
            <a:effectLst/>
            <a:scene3d>
              <a:camera prst="orthographicFront"/>
              <a:lightRig rig="threePt" dir="t"/>
            </a:scene3d>
            <a:sp3d prstMaterial="matte">
              <a:bevelT w="127000" h="635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Avance'!$F$7:$F$13</c:f>
              <c:numCache>
                <c:formatCode>0%</c:formatCode>
                <c:ptCount val="7"/>
                <c:pt idx="0">
                  <c:v>0.46142857142857135</c:v>
                </c:pt>
                <c:pt idx="1">
                  <c:v>0.625</c:v>
                </c:pt>
                <c:pt idx="2">
                  <c:v>0.42000000000000004</c:v>
                </c:pt>
                <c:pt idx="3">
                  <c:v>0.42083333333333334</c:v>
                </c:pt>
                <c:pt idx="4">
                  <c:v>0.33714285714285719</c:v>
                </c:pt>
                <c:pt idx="5">
                  <c:v>0.41666666666666669</c:v>
                </c:pt>
                <c:pt idx="6">
                  <c:v>0.44684523809523807</c:v>
                </c:pt>
              </c:numCache>
            </c:numRef>
          </c:val>
          <c:extLst>
            <c:ext xmlns:c16="http://schemas.microsoft.com/office/drawing/2014/chart" uri="{C3380CC4-5D6E-409C-BE32-E72D297353CC}">
              <c16:uniqueId val="{00000000-13FA-43E4-AFE1-0D9971D5DA4D}"/>
            </c:ext>
          </c:extLst>
        </c:ser>
        <c:ser>
          <c:idx val="1"/>
          <c:order val="1"/>
          <c:tx>
            <c:strRef>
              <c:f>'Informe de Avance'!$G$6</c:f>
              <c:strCache>
                <c:ptCount val="1"/>
                <c:pt idx="0">
                  <c:v>mayo - agosto </c:v>
                </c:pt>
              </c:strCache>
            </c:strRef>
          </c:tx>
          <c:spPr>
            <a:solidFill>
              <a:schemeClr val="accent2"/>
            </a:solidFill>
            <a:ln>
              <a:noFill/>
            </a:ln>
            <a:effectLst/>
            <a:scene3d>
              <a:camera prst="orthographicFront"/>
              <a:lightRig rig="threePt" dir="t"/>
            </a:scene3d>
            <a:sp3d>
              <a:bevelT w="190500" h="381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Avance'!$G$7:$G$13</c:f>
              <c:numCache>
                <c:formatCode>0%</c:formatCode>
                <c:ptCount val="7"/>
                <c:pt idx="0">
                  <c:v>0.77857142857142858</c:v>
                </c:pt>
                <c:pt idx="1">
                  <c:v>0.77500000000000002</c:v>
                </c:pt>
                <c:pt idx="2">
                  <c:v>0.7</c:v>
                </c:pt>
                <c:pt idx="3">
                  <c:v>0.62692307692307692</c:v>
                </c:pt>
                <c:pt idx="4">
                  <c:v>0.60285714285714298</c:v>
                </c:pt>
                <c:pt idx="5">
                  <c:v>0.75</c:v>
                </c:pt>
                <c:pt idx="6">
                  <c:v>0.70555860805860815</c:v>
                </c:pt>
              </c:numCache>
            </c:numRef>
          </c:val>
          <c:extLst>
            <c:ext xmlns:c16="http://schemas.microsoft.com/office/drawing/2014/chart" uri="{C3380CC4-5D6E-409C-BE32-E72D297353CC}">
              <c16:uniqueId val="{00000001-13FA-43E4-AFE1-0D9971D5DA4D}"/>
            </c:ext>
          </c:extLst>
        </c:ser>
        <c:ser>
          <c:idx val="2"/>
          <c:order val="2"/>
          <c:tx>
            <c:strRef>
              <c:f>'Informe de Avance'!$H$6</c:f>
              <c:strCache>
                <c:ptCount val="1"/>
                <c:pt idx="0">
                  <c:v>septiembre-diciembre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'Informe de Avance'!$B$7:$B$13</c:f>
              <c:strCache>
                <c:ptCount val="7"/>
                <c:pt idx="0">
                  <c:v>Componente 1</c:v>
                </c:pt>
                <c:pt idx="1">
                  <c:v>Componente 2</c:v>
                </c:pt>
                <c:pt idx="2">
                  <c:v>Componente 3</c:v>
                </c:pt>
                <c:pt idx="3">
                  <c:v>Componente 4</c:v>
                </c:pt>
                <c:pt idx="4">
                  <c:v>Componente 5</c:v>
                </c:pt>
                <c:pt idx="5">
                  <c:v>Componente 6. </c:v>
                </c:pt>
                <c:pt idx="6">
                  <c:v>% PROM. AVANCE </c:v>
                </c:pt>
              </c:strCache>
            </c:strRef>
          </c:cat>
          <c:val>
            <c:numRef>
              <c:f>'Informe de Avance'!$H$7:$H$13</c:f>
            </c:numRef>
          </c:val>
          <c:extLst>
            <c:ext xmlns:c16="http://schemas.microsoft.com/office/drawing/2014/chart" uri="{C3380CC4-5D6E-409C-BE32-E72D297353CC}">
              <c16:uniqueId val="{00000000-60E8-484F-B220-5CB2FFAA1C0B}"/>
            </c:ext>
          </c:extLst>
        </c:ser>
        <c:dLbls>
          <c:showLegendKey val="0"/>
          <c:showVal val="1"/>
          <c:showCatName val="0"/>
          <c:showSerName val="0"/>
          <c:showPercent val="0"/>
          <c:showBubbleSize val="0"/>
        </c:dLbls>
        <c:gapWidth val="75"/>
        <c:axId val="257316120"/>
        <c:axId val="257316504"/>
      </c:barChart>
      <c:catAx>
        <c:axId val="257316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316504"/>
        <c:crosses val="autoZero"/>
        <c:auto val="1"/>
        <c:lblAlgn val="ctr"/>
        <c:lblOffset val="100"/>
        <c:noMultiLvlLbl val="0"/>
      </c:catAx>
      <c:valAx>
        <c:axId val="257316504"/>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573161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180976</xdr:colOff>
      <xdr:row>5</xdr:row>
      <xdr:rowOff>57149</xdr:rowOff>
    </xdr:from>
    <xdr:to>
      <xdr:col>14</xdr:col>
      <xdr:colOff>1087438</xdr:colOff>
      <xdr:row>14</xdr:row>
      <xdr:rowOff>142874</xdr:rowOff>
    </xdr:to>
    <xdr:graphicFrame macro="">
      <xdr:nvGraphicFramePr>
        <xdr:cNvPr id="10" name="Gráfico 9">
          <a:extLst>
            <a:ext uri="{FF2B5EF4-FFF2-40B4-BE49-F238E27FC236}">
              <a16:creationId xmlns:a16="http://schemas.microsoft.com/office/drawing/2014/main" id="{00000000-0008-0000-05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186259</xdr:colOff>
      <xdr:row>5</xdr:row>
      <xdr:rowOff>76200</xdr:rowOff>
    </xdr:from>
    <xdr:to>
      <xdr:col>14</xdr:col>
      <xdr:colOff>198437</xdr:colOff>
      <xdr:row>11</xdr:row>
      <xdr:rowOff>309563</xdr:rowOff>
    </xdr:to>
    <xdr:cxnSp macro="">
      <xdr:nvCxnSpPr>
        <xdr:cNvPr id="3" name="Conector recto 2">
          <a:extLst>
            <a:ext uri="{FF2B5EF4-FFF2-40B4-BE49-F238E27FC236}">
              <a16:creationId xmlns:a16="http://schemas.microsoft.com/office/drawing/2014/main" id="{00000000-0008-0000-0500-000003000000}"/>
            </a:ext>
          </a:extLst>
        </xdr:cNvPr>
        <xdr:cNvCxnSpPr/>
      </xdr:nvCxnSpPr>
      <xdr:spPr>
        <a:xfrm>
          <a:off x="11846447" y="1243013"/>
          <a:ext cx="12178" cy="2892425"/>
        </a:xfrm>
        <a:prstGeom prst="line">
          <a:avLst/>
        </a:prstGeom>
        <a:ln w="2857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mailto:ggomezpa@uis.edu.co" TargetMode="External"/><Relationship Id="rId13" Type="http://schemas.openxmlformats.org/officeDocument/2006/relationships/hyperlink" Target="mailto:azambran@uis.edu.co" TargetMode="External"/><Relationship Id="rId18" Type="http://schemas.openxmlformats.org/officeDocument/2006/relationships/hyperlink" Target="mailto:jefe.dsi@uis.edu.co" TargetMode="External"/><Relationship Id="rId3" Type="http://schemas.openxmlformats.org/officeDocument/2006/relationships/hyperlink" Target="mailto:planges@uis.edu.co" TargetMode="External"/><Relationship Id="rId21" Type="http://schemas.openxmlformats.org/officeDocument/2006/relationships/hyperlink" Target="mailto:divfinan7@uis.edu.co" TargetMode="External"/><Relationship Id="rId7" Type="http://schemas.openxmlformats.org/officeDocument/2006/relationships/hyperlink" Target="mailto:calidad.admisiones@uis.edu.co" TargetMode="External"/><Relationship Id="rId12" Type="http://schemas.openxmlformats.org/officeDocument/2006/relationships/hyperlink" Target="mailto:divrechu@uis.edu.co" TargetMode="External"/><Relationship Id="rId17" Type="http://schemas.openxmlformats.org/officeDocument/2006/relationships/hyperlink" Target="mailto:amalferp@uis.edu.co" TargetMode="External"/><Relationship Id="rId2" Type="http://schemas.openxmlformats.org/officeDocument/2006/relationships/hyperlink" Target="mailto:dialanda@uis.edu.co" TargetMode="External"/><Relationship Id="rId16" Type="http://schemas.openxmlformats.org/officeDocument/2006/relationships/hyperlink" Target="mailto:admdoc@uis.edu.co" TargetMode="External"/><Relationship Id="rId20" Type="http://schemas.openxmlformats.org/officeDocument/2006/relationships/hyperlink" Target="mailto:easanmi@uis.edu.co" TargetMode="External"/><Relationship Id="rId1" Type="http://schemas.openxmlformats.org/officeDocument/2006/relationships/hyperlink" Target="mailto:protocolo@uis.edu.co" TargetMode="External"/><Relationship Id="rId6" Type="http://schemas.openxmlformats.org/officeDocument/2006/relationships/hyperlink" Target="mailto:admisiones@uis.edu.co" TargetMode="External"/><Relationship Id="rId11" Type="http://schemas.openxmlformats.org/officeDocument/2006/relationships/hyperlink" Target="mailto:soancadi@uis.edu.co" TargetMode="External"/><Relationship Id="rId24" Type="http://schemas.openxmlformats.org/officeDocument/2006/relationships/printerSettings" Target="../printerSettings/printerSettings8.bin"/><Relationship Id="rId5" Type="http://schemas.openxmlformats.org/officeDocument/2006/relationships/hyperlink" Target="mailto:apafanad@uis.edu.co" TargetMode="External"/><Relationship Id="rId15" Type="http://schemas.openxmlformats.org/officeDocument/2006/relationships/hyperlink" Target="mailto:contratacion9@uis.edu.co" TargetMode="External"/><Relationship Id="rId23" Type="http://schemas.openxmlformats.org/officeDocument/2006/relationships/hyperlink" Target="mailto:planfis2@uis.edu.co" TargetMode="External"/><Relationship Id="rId10" Type="http://schemas.openxmlformats.org/officeDocument/2006/relationships/hyperlink" Target="mailto:dir.comunicaciones@uis.edu.co" TargetMode="External"/><Relationship Id="rId19" Type="http://schemas.openxmlformats.org/officeDocument/2006/relationships/hyperlink" Target="mailto:profesional.dsi@uis.edu.co" TargetMode="External"/><Relationship Id="rId4" Type="http://schemas.openxmlformats.org/officeDocument/2006/relationships/hyperlink" Target="mailto:direcge@uis.edu.co" TargetMode="External"/><Relationship Id="rId9" Type="http://schemas.openxmlformats.org/officeDocument/2006/relationships/hyperlink" Target="mailto:uisalud.coorcalidad@uis.edu.co" TargetMode="External"/><Relationship Id="rId14" Type="http://schemas.openxmlformats.org/officeDocument/2006/relationships/hyperlink" Target="mailto:mtduarte@uis.edu.co" TargetMode="External"/><Relationship Id="rId22" Type="http://schemas.openxmlformats.org/officeDocument/2006/relationships/hyperlink" Target="mailto:iarojasc@uis.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M16"/>
  <sheetViews>
    <sheetView showGridLines="0" zoomScale="70" zoomScaleNormal="70" zoomScaleSheetLayoutView="100" workbookViewId="0">
      <selection activeCell="J9" sqref="J9"/>
    </sheetView>
  </sheetViews>
  <sheetFormatPr baseColWidth="10" defaultColWidth="11.42578125" defaultRowHeight="12.75" x14ac:dyDescent="0.2"/>
  <cols>
    <col min="1" max="1" width="21.85546875" style="22" customWidth="1"/>
    <col min="2" max="2" width="5.28515625" style="10" customWidth="1"/>
    <col min="3" max="3" width="63.42578125" style="9" customWidth="1"/>
    <col min="4" max="4" width="27.85546875" style="9" customWidth="1"/>
    <col min="5" max="5" width="29.28515625" style="10" customWidth="1"/>
    <col min="6" max="6" width="25.140625" style="21" customWidth="1"/>
    <col min="7" max="7" width="16.42578125" style="10" customWidth="1"/>
    <col min="8" max="8" width="68.85546875" style="10" bestFit="1" customWidth="1"/>
    <col min="9" max="9" width="17.140625" style="10" bestFit="1" customWidth="1"/>
    <col min="10" max="10" width="63.5703125" style="10" customWidth="1"/>
    <col min="11" max="11" width="48.28515625" style="10" hidden="1" customWidth="1"/>
    <col min="12" max="12" width="48.28515625" style="9" hidden="1" customWidth="1"/>
    <col min="13" max="13" width="48.28515625" style="156" customWidth="1"/>
    <col min="14" max="23" width="11.42578125" style="157"/>
    <col min="24" max="39" width="11.42578125" style="152"/>
    <col min="40" max="16384" width="11.42578125" style="29"/>
  </cols>
  <sheetData>
    <row r="1" spans="1:39" ht="6.75" customHeight="1" x14ac:dyDescent="0.2"/>
    <row r="2" spans="1:39" ht="27.75" customHeight="1" x14ac:dyDescent="0.2">
      <c r="A2" s="189" t="s">
        <v>0</v>
      </c>
      <c r="B2" s="189"/>
      <c r="C2" s="189"/>
      <c r="D2" s="189"/>
      <c r="E2" s="189"/>
      <c r="F2" s="189"/>
      <c r="G2" s="189"/>
      <c r="H2" s="189"/>
      <c r="I2" s="189"/>
      <c r="J2" s="189"/>
      <c r="K2" s="189"/>
      <c r="L2" s="189"/>
    </row>
    <row r="3" spans="1:39" ht="33" customHeight="1" x14ac:dyDescent="0.2">
      <c r="A3" s="188" t="str">
        <f>'Informe de Avance'!L5</f>
        <v>Mayo - Agosto 2022</v>
      </c>
      <c r="B3" s="188"/>
      <c r="C3" s="188"/>
      <c r="D3" s="188"/>
      <c r="E3" s="188"/>
      <c r="F3" s="188"/>
      <c r="G3" s="188"/>
      <c r="H3" s="188"/>
      <c r="I3" s="188"/>
      <c r="J3" s="188"/>
      <c r="K3" s="188"/>
      <c r="L3" s="188"/>
    </row>
    <row r="4" spans="1:39" ht="5.25" customHeight="1" x14ac:dyDescent="0.2">
      <c r="A4" s="80"/>
      <c r="B4" s="32"/>
      <c r="C4" s="31"/>
      <c r="D4" s="31"/>
      <c r="E4" s="32"/>
      <c r="F4" s="40"/>
      <c r="G4" s="32"/>
      <c r="H4" s="32"/>
      <c r="I4" s="32"/>
      <c r="J4" s="32"/>
      <c r="K4" s="32"/>
      <c r="L4" s="31"/>
    </row>
    <row r="5" spans="1:39" s="54" customFormat="1" ht="24" customHeight="1" x14ac:dyDescent="0.25">
      <c r="A5" s="108" t="s">
        <v>1</v>
      </c>
      <c r="B5" s="190" t="s">
        <v>2</v>
      </c>
      <c r="C5" s="190"/>
      <c r="D5" s="190"/>
      <c r="E5" s="190"/>
      <c r="F5" s="190"/>
      <c r="G5" s="191"/>
      <c r="H5" s="191"/>
      <c r="I5" s="191"/>
      <c r="J5" s="191"/>
      <c r="K5" s="191"/>
      <c r="L5" s="191"/>
      <c r="M5" s="158"/>
      <c r="N5" s="159"/>
      <c r="O5" s="159"/>
      <c r="P5" s="159"/>
      <c r="Q5" s="159"/>
      <c r="R5" s="159"/>
      <c r="S5" s="159"/>
      <c r="T5" s="159"/>
      <c r="U5" s="159"/>
      <c r="V5" s="159"/>
      <c r="W5" s="159"/>
      <c r="X5" s="153"/>
      <c r="Y5" s="153"/>
      <c r="Z5" s="153"/>
      <c r="AA5" s="153"/>
      <c r="AB5" s="153"/>
      <c r="AC5" s="153"/>
      <c r="AD5" s="153"/>
      <c r="AE5" s="153"/>
      <c r="AF5" s="153"/>
      <c r="AG5" s="153"/>
      <c r="AH5" s="153"/>
      <c r="AI5" s="153"/>
      <c r="AJ5" s="153"/>
      <c r="AK5" s="153"/>
      <c r="AL5" s="153"/>
      <c r="AM5" s="153"/>
    </row>
    <row r="6" spans="1:39" s="48" customFormat="1" ht="45" customHeight="1" x14ac:dyDescent="0.2">
      <c r="A6" s="112" t="s">
        <v>3</v>
      </c>
      <c r="B6" s="192" t="s">
        <v>4</v>
      </c>
      <c r="C6" s="192"/>
      <c r="D6" s="113" t="s">
        <v>5</v>
      </c>
      <c r="E6" s="113" t="s">
        <v>6</v>
      </c>
      <c r="F6" s="113" t="s">
        <v>7</v>
      </c>
      <c r="G6" s="114" t="s">
        <v>8</v>
      </c>
      <c r="H6" s="115" t="s">
        <v>9</v>
      </c>
      <c r="I6" s="114" t="s">
        <v>10</v>
      </c>
      <c r="J6" s="115" t="s">
        <v>9</v>
      </c>
      <c r="K6" s="114" t="s">
        <v>11</v>
      </c>
      <c r="L6" s="115" t="s">
        <v>9</v>
      </c>
      <c r="M6" s="160"/>
      <c r="N6" s="161"/>
      <c r="O6" s="161"/>
      <c r="P6" s="161"/>
      <c r="Q6" s="161"/>
      <c r="R6" s="161"/>
      <c r="S6" s="161"/>
      <c r="T6" s="161"/>
      <c r="U6" s="161"/>
      <c r="V6" s="161"/>
      <c r="W6" s="161"/>
      <c r="X6" s="154"/>
      <c r="Y6" s="154"/>
      <c r="Z6" s="154"/>
      <c r="AA6" s="154"/>
      <c r="AB6" s="154"/>
      <c r="AC6" s="154"/>
      <c r="AD6" s="154"/>
      <c r="AE6" s="154"/>
      <c r="AF6" s="154"/>
      <c r="AG6" s="154"/>
      <c r="AH6" s="154"/>
      <c r="AI6" s="154"/>
      <c r="AJ6" s="154"/>
      <c r="AK6" s="154"/>
      <c r="AL6" s="154"/>
      <c r="AM6" s="154"/>
    </row>
    <row r="7" spans="1:39" s="49" customFormat="1" ht="141" customHeight="1" x14ac:dyDescent="0.2">
      <c r="A7" s="184" t="s">
        <v>12</v>
      </c>
      <c r="B7" s="102" t="s">
        <v>13</v>
      </c>
      <c r="C7" s="103" t="s">
        <v>14</v>
      </c>
      <c r="D7" s="102" t="s">
        <v>15</v>
      </c>
      <c r="E7" s="102" t="s">
        <v>16</v>
      </c>
      <c r="F7" s="102" t="s">
        <v>17</v>
      </c>
      <c r="G7" s="148">
        <v>0.75</v>
      </c>
      <c r="H7" s="126" t="s">
        <v>18</v>
      </c>
      <c r="I7" s="148">
        <v>0.85</v>
      </c>
      <c r="J7" s="126" t="s">
        <v>345</v>
      </c>
      <c r="K7" s="105"/>
      <c r="L7" s="106"/>
      <c r="M7" s="162"/>
      <c r="N7" s="163"/>
      <c r="O7" s="163"/>
      <c r="P7" s="163"/>
      <c r="Q7" s="163"/>
      <c r="R7" s="163"/>
      <c r="S7" s="163"/>
      <c r="T7" s="163"/>
      <c r="U7" s="163"/>
      <c r="V7" s="163"/>
      <c r="W7" s="163"/>
      <c r="X7" s="149"/>
      <c r="Y7" s="149"/>
      <c r="Z7" s="149"/>
      <c r="AA7" s="149"/>
      <c r="AB7" s="149"/>
      <c r="AC7" s="149"/>
      <c r="AD7" s="149"/>
      <c r="AE7" s="149"/>
      <c r="AF7" s="149"/>
      <c r="AG7" s="149"/>
      <c r="AH7" s="149"/>
      <c r="AI7" s="149"/>
      <c r="AJ7" s="149"/>
      <c r="AK7" s="149"/>
      <c r="AL7" s="149"/>
      <c r="AM7" s="149"/>
    </row>
    <row r="8" spans="1:39" s="49" customFormat="1" ht="141" customHeight="1" x14ac:dyDescent="0.2">
      <c r="A8" s="185"/>
      <c r="B8" s="102" t="s">
        <v>19</v>
      </c>
      <c r="C8" s="103" t="s">
        <v>20</v>
      </c>
      <c r="D8" s="102" t="s">
        <v>21</v>
      </c>
      <c r="E8" s="102" t="s">
        <v>16</v>
      </c>
      <c r="F8" s="102" t="s">
        <v>17</v>
      </c>
      <c r="G8" s="148">
        <v>0.8</v>
      </c>
      <c r="H8" s="126" t="s">
        <v>22</v>
      </c>
      <c r="I8" s="148">
        <v>0.9</v>
      </c>
      <c r="J8" s="126" t="s">
        <v>346</v>
      </c>
      <c r="K8" s="105"/>
      <c r="L8" s="106"/>
      <c r="M8" s="162"/>
      <c r="N8" s="163"/>
      <c r="O8" s="163"/>
      <c r="P8" s="163"/>
      <c r="Q8" s="163"/>
      <c r="R8" s="163"/>
      <c r="S8" s="163"/>
      <c r="T8" s="163"/>
      <c r="U8" s="163"/>
      <c r="V8" s="163"/>
      <c r="W8" s="163"/>
      <c r="X8" s="149"/>
      <c r="Y8" s="149"/>
      <c r="Z8" s="149"/>
      <c r="AA8" s="149"/>
      <c r="AB8" s="149"/>
      <c r="AC8" s="149"/>
      <c r="AD8" s="149"/>
      <c r="AE8" s="149"/>
      <c r="AF8" s="149"/>
      <c r="AG8" s="149"/>
      <c r="AH8" s="149"/>
      <c r="AI8" s="149"/>
      <c r="AJ8" s="149"/>
      <c r="AK8" s="149"/>
      <c r="AL8" s="149"/>
      <c r="AM8" s="149"/>
    </row>
    <row r="9" spans="1:39" s="49" customFormat="1" ht="99.75" customHeight="1" x14ac:dyDescent="0.2">
      <c r="A9" s="186"/>
      <c r="B9" s="102" t="s">
        <v>23</v>
      </c>
      <c r="C9" s="103" t="s">
        <v>24</v>
      </c>
      <c r="D9" s="102" t="s">
        <v>25</v>
      </c>
      <c r="E9" s="102" t="s">
        <v>16</v>
      </c>
      <c r="F9" s="102" t="s">
        <v>17</v>
      </c>
      <c r="G9" s="148">
        <v>0</v>
      </c>
      <c r="H9" s="126" t="s">
        <v>26</v>
      </c>
      <c r="I9" s="148">
        <v>0.3</v>
      </c>
      <c r="J9" s="126" t="s">
        <v>347</v>
      </c>
      <c r="K9" s="105"/>
      <c r="L9" s="106"/>
      <c r="M9" s="162"/>
      <c r="N9" s="163"/>
      <c r="O9" s="163"/>
      <c r="P9" s="163"/>
      <c r="Q9" s="163"/>
      <c r="R9" s="163"/>
      <c r="S9" s="163"/>
      <c r="T9" s="163"/>
      <c r="U9" s="163"/>
      <c r="V9" s="163"/>
      <c r="W9" s="163"/>
      <c r="X9" s="149"/>
      <c r="Y9" s="149"/>
      <c r="Z9" s="149"/>
      <c r="AA9" s="149"/>
      <c r="AB9" s="149"/>
      <c r="AC9" s="149"/>
      <c r="AD9" s="149"/>
      <c r="AE9" s="149"/>
      <c r="AF9" s="149"/>
      <c r="AG9" s="149"/>
      <c r="AH9" s="149"/>
      <c r="AI9" s="149"/>
      <c r="AJ9" s="149"/>
      <c r="AK9" s="149"/>
      <c r="AL9" s="149"/>
      <c r="AM9" s="149"/>
    </row>
    <row r="10" spans="1:39" s="49" customFormat="1" ht="136.5" customHeight="1" x14ac:dyDescent="0.2">
      <c r="A10" s="104" t="s">
        <v>27</v>
      </c>
      <c r="B10" s="102" t="s">
        <v>28</v>
      </c>
      <c r="C10" s="103" t="s">
        <v>29</v>
      </c>
      <c r="D10" s="102" t="s">
        <v>30</v>
      </c>
      <c r="E10" s="102" t="s">
        <v>31</v>
      </c>
      <c r="F10" s="102" t="s">
        <v>17</v>
      </c>
      <c r="G10" s="147">
        <v>1</v>
      </c>
      <c r="H10" s="126" t="s">
        <v>32</v>
      </c>
      <c r="I10" s="147">
        <v>1</v>
      </c>
      <c r="J10" s="126" t="s">
        <v>32</v>
      </c>
      <c r="K10" s="107"/>
      <c r="L10" s="106"/>
      <c r="M10" s="162"/>
      <c r="N10" s="163"/>
      <c r="O10" s="163"/>
      <c r="P10" s="163"/>
      <c r="Q10" s="163"/>
      <c r="R10" s="163"/>
      <c r="S10" s="163"/>
      <c r="T10" s="163"/>
      <c r="U10" s="163"/>
      <c r="V10" s="163"/>
      <c r="W10" s="163"/>
      <c r="X10" s="149"/>
      <c r="Y10" s="149"/>
      <c r="Z10" s="149"/>
      <c r="AA10" s="149"/>
      <c r="AB10" s="149"/>
      <c r="AC10" s="149"/>
      <c r="AD10" s="149"/>
      <c r="AE10" s="149"/>
      <c r="AF10" s="149"/>
      <c r="AG10" s="149"/>
      <c r="AH10" s="149"/>
      <c r="AI10" s="149"/>
      <c r="AJ10" s="149"/>
      <c r="AK10" s="149"/>
      <c r="AL10" s="149"/>
      <c r="AM10" s="149"/>
    </row>
    <row r="11" spans="1:39" s="49" customFormat="1" ht="93.75" customHeight="1" x14ac:dyDescent="0.2">
      <c r="A11" s="104" t="s">
        <v>33</v>
      </c>
      <c r="B11" s="102" t="s">
        <v>34</v>
      </c>
      <c r="C11" s="103" t="s">
        <v>35</v>
      </c>
      <c r="D11" s="102" t="s">
        <v>36</v>
      </c>
      <c r="E11" s="102" t="s">
        <v>31</v>
      </c>
      <c r="F11" s="102" t="s">
        <v>17</v>
      </c>
      <c r="G11" s="147">
        <v>0</v>
      </c>
      <c r="H11" s="126" t="s">
        <v>37</v>
      </c>
      <c r="I11" s="147">
        <v>1</v>
      </c>
      <c r="J11" s="126" t="s">
        <v>348</v>
      </c>
      <c r="K11" s="107"/>
      <c r="L11" s="106"/>
      <c r="M11" s="162"/>
      <c r="N11" s="163"/>
      <c r="O11" s="163"/>
      <c r="P11" s="163"/>
      <c r="Q11" s="163"/>
      <c r="R11" s="163"/>
      <c r="S11" s="163"/>
      <c r="T11" s="163"/>
      <c r="U11" s="163"/>
      <c r="V11" s="163"/>
      <c r="W11" s="163"/>
      <c r="X11" s="149"/>
      <c r="Y11" s="149"/>
      <c r="Z11" s="149"/>
      <c r="AA11" s="149"/>
      <c r="AB11" s="149"/>
      <c r="AC11" s="149"/>
      <c r="AD11" s="149"/>
      <c r="AE11" s="149"/>
      <c r="AF11" s="149"/>
      <c r="AG11" s="149"/>
      <c r="AH11" s="149"/>
      <c r="AI11" s="149"/>
      <c r="AJ11" s="149"/>
      <c r="AK11" s="149"/>
      <c r="AL11" s="149"/>
      <c r="AM11" s="149"/>
    </row>
    <row r="12" spans="1:39" s="49" customFormat="1" ht="132" customHeight="1" x14ac:dyDescent="0.2">
      <c r="A12" s="104" t="s">
        <v>38</v>
      </c>
      <c r="B12" s="102" t="s">
        <v>39</v>
      </c>
      <c r="C12" s="103" t="s">
        <v>40</v>
      </c>
      <c r="D12" s="102" t="s">
        <v>41</v>
      </c>
      <c r="E12" s="102" t="s">
        <v>42</v>
      </c>
      <c r="F12" s="102" t="s">
        <v>17</v>
      </c>
      <c r="G12" s="147">
        <v>0.34</v>
      </c>
      <c r="H12" s="150" t="s">
        <v>43</v>
      </c>
      <c r="I12" s="147">
        <v>0.7</v>
      </c>
      <c r="J12" s="126" t="s">
        <v>349</v>
      </c>
      <c r="K12" s="107"/>
      <c r="L12" s="106"/>
      <c r="M12" s="162"/>
      <c r="N12" s="163"/>
      <c r="O12" s="163"/>
      <c r="P12" s="163"/>
      <c r="Q12" s="163"/>
      <c r="R12" s="163"/>
      <c r="S12" s="163"/>
      <c r="T12" s="163"/>
      <c r="U12" s="163"/>
      <c r="V12" s="163"/>
      <c r="W12" s="163"/>
      <c r="X12" s="149"/>
      <c r="Y12" s="149"/>
      <c r="Z12" s="149"/>
      <c r="AA12" s="149"/>
      <c r="AB12" s="149"/>
      <c r="AC12" s="149"/>
      <c r="AD12" s="149"/>
      <c r="AE12" s="149"/>
      <c r="AF12" s="149"/>
      <c r="AG12" s="149"/>
      <c r="AH12" s="149"/>
      <c r="AI12" s="149"/>
      <c r="AJ12" s="149"/>
      <c r="AK12" s="149"/>
      <c r="AL12" s="149"/>
      <c r="AM12" s="149"/>
    </row>
    <row r="13" spans="1:39" s="49" customFormat="1" ht="137.25" customHeight="1" x14ac:dyDescent="0.2">
      <c r="A13" s="104" t="s">
        <v>44</v>
      </c>
      <c r="B13" s="102" t="s">
        <v>45</v>
      </c>
      <c r="C13" s="103" t="s">
        <v>46</v>
      </c>
      <c r="D13" s="102" t="s">
        <v>47</v>
      </c>
      <c r="E13" s="102" t="s">
        <v>48</v>
      </c>
      <c r="F13" s="102" t="s">
        <v>17</v>
      </c>
      <c r="G13" s="147">
        <v>0.34</v>
      </c>
      <c r="H13" s="150" t="s">
        <v>49</v>
      </c>
      <c r="I13" s="147">
        <v>0.7</v>
      </c>
      <c r="J13" s="126" t="s">
        <v>344</v>
      </c>
      <c r="K13" s="107"/>
      <c r="L13" s="106"/>
      <c r="M13" s="162"/>
      <c r="N13" s="163"/>
      <c r="O13" s="163"/>
      <c r="P13" s="163"/>
      <c r="Q13" s="163"/>
      <c r="R13" s="163"/>
      <c r="S13" s="163"/>
      <c r="T13" s="163"/>
      <c r="U13" s="163"/>
      <c r="V13" s="163"/>
      <c r="W13" s="163"/>
      <c r="X13" s="149"/>
      <c r="Y13" s="149"/>
      <c r="Z13" s="149"/>
      <c r="AA13" s="149"/>
      <c r="AB13" s="149"/>
      <c r="AC13" s="149"/>
      <c r="AD13" s="149"/>
      <c r="AE13" s="149"/>
      <c r="AF13" s="149"/>
      <c r="AG13" s="149"/>
      <c r="AH13" s="149"/>
      <c r="AI13" s="149"/>
      <c r="AJ13" s="149"/>
      <c r="AK13" s="149"/>
      <c r="AL13" s="149"/>
      <c r="AM13" s="149"/>
    </row>
    <row r="15" spans="1:39" s="53" customFormat="1" ht="25.5" customHeight="1" x14ac:dyDescent="0.25">
      <c r="A15" s="187" t="s">
        <v>50</v>
      </c>
      <c r="B15" s="187"/>
      <c r="C15" s="117">
        <f>COUNTIF(C7:C13,"*")</f>
        <v>7</v>
      </c>
      <c r="D15" s="55"/>
      <c r="E15" s="187" t="s">
        <v>51</v>
      </c>
      <c r="F15" s="187"/>
      <c r="G15" s="116">
        <f>AVERAGE(G7:G13)</f>
        <v>0.46142857142857135</v>
      </c>
      <c r="H15" s="10"/>
      <c r="I15" s="116">
        <f t="shared" ref="I15:K15" si="0">AVERAGE(I7:I13)</f>
        <v>0.77857142857142858</v>
      </c>
      <c r="J15" s="10"/>
      <c r="K15" s="116" t="e">
        <f t="shared" si="0"/>
        <v>#DIV/0!</v>
      </c>
      <c r="L15" s="2"/>
      <c r="M15" s="164"/>
      <c r="N15" s="165"/>
      <c r="O15" s="165"/>
      <c r="P15" s="165"/>
      <c r="Q15" s="165"/>
      <c r="R15" s="165"/>
      <c r="S15" s="165"/>
      <c r="T15" s="165"/>
      <c r="U15" s="165"/>
      <c r="V15" s="165"/>
      <c r="W15" s="165"/>
      <c r="X15" s="155"/>
      <c r="Y15" s="155"/>
      <c r="Z15" s="155"/>
      <c r="AA15" s="155"/>
      <c r="AB15" s="155"/>
      <c r="AC15" s="155"/>
      <c r="AD15" s="155"/>
      <c r="AE15" s="155"/>
      <c r="AF15" s="155"/>
      <c r="AG15" s="155"/>
      <c r="AH15" s="155"/>
      <c r="AI15" s="155"/>
      <c r="AJ15" s="155"/>
      <c r="AK15" s="155"/>
      <c r="AL15" s="155"/>
      <c r="AM15" s="155"/>
    </row>
    <row r="16" spans="1:39" ht="20.25" customHeight="1" x14ac:dyDescent="0.2"/>
  </sheetData>
  <mergeCells count="7">
    <mergeCell ref="A7:A9"/>
    <mergeCell ref="A15:B15"/>
    <mergeCell ref="E15:F15"/>
    <mergeCell ref="A3:L3"/>
    <mergeCell ref="A2:L2"/>
    <mergeCell ref="B5:L5"/>
    <mergeCell ref="B6:C6"/>
  </mergeCell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2:P10"/>
  <sheetViews>
    <sheetView showGridLines="0" topLeftCell="D1" zoomScale="70" zoomScaleNormal="70" zoomScaleSheetLayoutView="80" workbookViewId="0">
      <selection activeCell="I4" sqref="I4"/>
    </sheetView>
  </sheetViews>
  <sheetFormatPr baseColWidth="10" defaultColWidth="11.42578125" defaultRowHeight="12.75" x14ac:dyDescent="0.2"/>
  <cols>
    <col min="1" max="1" width="4.42578125" style="10" customWidth="1"/>
    <col min="2" max="2" width="32.42578125" style="9" customWidth="1"/>
    <col min="3" max="3" width="19.85546875" style="19" customWidth="1"/>
    <col min="4" max="4" width="34.140625" style="9" customWidth="1"/>
    <col min="5" max="5" width="35.5703125" style="9" customWidth="1"/>
    <col min="6" max="6" width="33.85546875" style="9" customWidth="1"/>
    <col min="7" max="7" width="41.85546875" style="9" customWidth="1"/>
    <col min="8" max="8" width="35.7109375" style="9" customWidth="1"/>
    <col min="9" max="9" width="16.85546875" style="9" bestFit="1" customWidth="1"/>
    <col min="10" max="10" width="14.28515625" style="9" customWidth="1"/>
    <col min="11" max="11" width="17.28515625" style="41" bestFit="1" customWidth="1"/>
    <col min="12" max="12" width="59.5703125" style="41" customWidth="1"/>
    <col min="13" max="13" width="17.140625" style="41" bestFit="1" customWidth="1"/>
    <col min="14" max="14" width="48.85546875" style="41" customWidth="1"/>
    <col min="15" max="15" width="17.7109375" style="41" hidden="1" customWidth="1"/>
    <col min="16" max="16" width="17.85546875" style="9" hidden="1" customWidth="1"/>
    <col min="17" max="17" width="12.5703125" style="9" customWidth="1"/>
    <col min="18" max="16384" width="11.42578125" style="9"/>
  </cols>
  <sheetData>
    <row r="2" spans="1:16" s="23" customFormat="1" ht="33.75" customHeight="1" x14ac:dyDescent="0.25">
      <c r="A2" s="193" t="s">
        <v>52</v>
      </c>
      <c r="B2" s="193"/>
      <c r="C2" s="196" t="s">
        <v>53</v>
      </c>
      <c r="D2" s="196"/>
      <c r="E2" s="196"/>
      <c r="F2" s="196"/>
      <c r="G2" s="196"/>
      <c r="H2" s="196"/>
      <c r="I2" s="196"/>
      <c r="J2" s="196"/>
      <c r="K2" s="196"/>
      <c r="L2" s="196"/>
      <c r="M2" s="196"/>
      <c r="N2" s="196"/>
      <c r="O2" s="196"/>
      <c r="P2" s="196"/>
    </row>
    <row r="3" spans="1:16" s="53" customFormat="1" ht="30.75" customHeight="1" x14ac:dyDescent="0.25">
      <c r="A3" s="193"/>
      <c r="B3" s="193"/>
      <c r="C3" s="194" t="s">
        <v>54</v>
      </c>
      <c r="D3" s="194"/>
      <c r="E3" s="194"/>
      <c r="F3" s="194"/>
      <c r="G3" s="194"/>
      <c r="H3" s="194"/>
      <c r="I3" s="194"/>
      <c r="J3" s="194"/>
      <c r="K3" s="194"/>
      <c r="L3" s="194"/>
      <c r="M3" s="194"/>
      <c r="N3" s="194"/>
      <c r="O3" s="194"/>
      <c r="P3" s="194"/>
    </row>
    <row r="4" spans="1:16" s="53" customFormat="1" ht="45" x14ac:dyDescent="0.25">
      <c r="A4" s="120" t="s">
        <v>55</v>
      </c>
      <c r="B4" s="120" t="s">
        <v>56</v>
      </c>
      <c r="C4" s="120" t="s">
        <v>57</v>
      </c>
      <c r="D4" s="120" t="s">
        <v>58</v>
      </c>
      <c r="E4" s="120" t="s">
        <v>59</v>
      </c>
      <c r="F4" s="120" t="s">
        <v>60</v>
      </c>
      <c r="G4" s="120" t="s">
        <v>61</v>
      </c>
      <c r="H4" s="120" t="s">
        <v>62</v>
      </c>
      <c r="I4" s="120" t="s">
        <v>63</v>
      </c>
      <c r="J4" s="120" t="s">
        <v>64</v>
      </c>
      <c r="K4" s="116" t="s">
        <v>65</v>
      </c>
      <c r="L4" s="122" t="s">
        <v>9</v>
      </c>
      <c r="M4" s="121" t="s">
        <v>10</v>
      </c>
      <c r="N4" s="122" t="s">
        <v>9</v>
      </c>
      <c r="O4" s="121" t="s">
        <v>11</v>
      </c>
      <c r="P4" s="122" t="s">
        <v>9</v>
      </c>
    </row>
    <row r="5" spans="1:16" s="53" customFormat="1" ht="160.5" customHeight="1" x14ac:dyDescent="0.25">
      <c r="A5" s="109">
        <v>1</v>
      </c>
      <c r="B5" s="103" t="s">
        <v>66</v>
      </c>
      <c r="C5" s="102" t="s">
        <v>67</v>
      </c>
      <c r="D5" s="103" t="s">
        <v>68</v>
      </c>
      <c r="E5" s="103" t="s">
        <v>69</v>
      </c>
      <c r="F5" s="103" t="s">
        <v>70</v>
      </c>
      <c r="G5" s="103" t="s">
        <v>71</v>
      </c>
      <c r="H5" s="110" t="s">
        <v>72</v>
      </c>
      <c r="I5" s="102" t="s">
        <v>73</v>
      </c>
      <c r="J5" s="102" t="s">
        <v>74</v>
      </c>
      <c r="K5" s="148">
        <v>0.3</v>
      </c>
      <c r="L5" s="151" t="s">
        <v>75</v>
      </c>
      <c r="M5" s="148">
        <v>0.6</v>
      </c>
      <c r="N5" s="151" t="s">
        <v>339</v>
      </c>
      <c r="O5" s="82"/>
      <c r="P5" s="91"/>
    </row>
    <row r="6" spans="1:16" s="53" customFormat="1" ht="108.75" customHeight="1" x14ac:dyDescent="0.25">
      <c r="A6" s="109">
        <v>2</v>
      </c>
      <c r="B6" s="103" t="s">
        <v>76</v>
      </c>
      <c r="C6" s="102" t="s">
        <v>67</v>
      </c>
      <c r="D6" s="103" t="s">
        <v>77</v>
      </c>
      <c r="E6" s="103" t="s">
        <v>78</v>
      </c>
      <c r="F6" s="103" t="s">
        <v>79</v>
      </c>
      <c r="G6" s="103" t="s">
        <v>80</v>
      </c>
      <c r="H6" s="110" t="s">
        <v>81</v>
      </c>
      <c r="I6" s="111" t="s">
        <v>82</v>
      </c>
      <c r="J6" s="111" t="s">
        <v>83</v>
      </c>
      <c r="K6" s="82">
        <v>0.2</v>
      </c>
      <c r="L6" s="151" t="s">
        <v>84</v>
      </c>
      <c r="M6" s="176">
        <v>0.5</v>
      </c>
      <c r="N6" s="151" t="s">
        <v>340</v>
      </c>
      <c r="O6" s="82"/>
      <c r="P6" s="91"/>
    </row>
    <row r="7" spans="1:16" s="53" customFormat="1" ht="75" x14ac:dyDescent="0.25">
      <c r="A7" s="109">
        <v>3</v>
      </c>
      <c r="B7" s="103" t="s">
        <v>85</v>
      </c>
      <c r="C7" s="102" t="s">
        <v>67</v>
      </c>
      <c r="D7" s="103" t="s">
        <v>86</v>
      </c>
      <c r="E7" s="103" t="s">
        <v>87</v>
      </c>
      <c r="F7" s="103" t="s">
        <v>88</v>
      </c>
      <c r="G7" s="103" t="s">
        <v>89</v>
      </c>
      <c r="H7" s="110" t="s">
        <v>81</v>
      </c>
      <c r="I7" s="111" t="s">
        <v>73</v>
      </c>
      <c r="J7" s="111" t="s">
        <v>82</v>
      </c>
      <c r="K7" s="82">
        <v>1</v>
      </c>
      <c r="L7" s="151" t="s">
        <v>90</v>
      </c>
      <c r="M7" s="82">
        <v>1</v>
      </c>
      <c r="N7" s="151" t="s">
        <v>90</v>
      </c>
      <c r="O7" s="82"/>
      <c r="P7" s="91"/>
    </row>
    <row r="8" spans="1:16" s="53" customFormat="1" ht="165.75" customHeight="1" x14ac:dyDescent="0.25">
      <c r="A8" s="109">
        <v>4</v>
      </c>
      <c r="B8" s="103" t="s">
        <v>91</v>
      </c>
      <c r="C8" s="102" t="s">
        <v>67</v>
      </c>
      <c r="D8" s="103" t="s">
        <v>92</v>
      </c>
      <c r="E8" s="103" t="s">
        <v>93</v>
      </c>
      <c r="F8" s="103" t="s">
        <v>94</v>
      </c>
      <c r="G8" s="103" t="s">
        <v>95</v>
      </c>
      <c r="H8" s="110" t="s">
        <v>96</v>
      </c>
      <c r="I8" s="111" t="s">
        <v>97</v>
      </c>
      <c r="J8" s="111" t="s">
        <v>74</v>
      </c>
      <c r="K8" s="82">
        <v>1</v>
      </c>
      <c r="L8" s="175" t="s">
        <v>98</v>
      </c>
      <c r="M8" s="82">
        <v>1</v>
      </c>
      <c r="N8" s="151" t="s">
        <v>98</v>
      </c>
      <c r="O8" s="82"/>
      <c r="P8" s="91"/>
    </row>
    <row r="9" spans="1:16" x14ac:dyDescent="0.2">
      <c r="A9" s="21"/>
      <c r="B9" s="20"/>
      <c r="C9" s="21"/>
      <c r="D9" s="20"/>
      <c r="E9" s="20"/>
      <c r="F9" s="20"/>
      <c r="G9" s="20"/>
      <c r="H9" s="20"/>
      <c r="I9" s="20"/>
      <c r="J9" s="20"/>
    </row>
    <row r="10" spans="1:16" s="57" customFormat="1" ht="15.75" x14ac:dyDescent="0.25">
      <c r="A10" s="195" t="s">
        <v>50</v>
      </c>
      <c r="B10" s="195"/>
      <c r="C10" s="195"/>
      <c r="D10" s="119">
        <f>COUNTIF(D5:D8,"*")</f>
        <v>4</v>
      </c>
      <c r="I10" s="195" t="s">
        <v>51</v>
      </c>
      <c r="J10" s="195"/>
      <c r="K10" s="118">
        <f>AVERAGE(K5:K8)</f>
        <v>0.625</v>
      </c>
      <c r="L10" s="41"/>
      <c r="M10" s="118">
        <f t="shared" ref="M10:O10" si="0">AVERAGE(M5:M8)</f>
        <v>0.77500000000000002</v>
      </c>
      <c r="N10" s="41"/>
      <c r="O10" s="118" t="e">
        <f t="shared" si="0"/>
        <v>#DIV/0!</v>
      </c>
    </row>
  </sheetData>
  <mergeCells count="5">
    <mergeCell ref="A2:B3"/>
    <mergeCell ref="C3:P3"/>
    <mergeCell ref="A10:C10"/>
    <mergeCell ref="I10:J10"/>
    <mergeCell ref="C2:P2"/>
  </mergeCells>
  <pageMargins left="0.7" right="0.7" top="0.75" bottom="0.75" header="0.3" footer="0.3"/>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12"/>
  <sheetViews>
    <sheetView showGridLines="0" zoomScale="80" zoomScaleNormal="80" zoomScaleSheetLayoutView="90" workbookViewId="0">
      <selection activeCell="J7" sqref="J7"/>
    </sheetView>
  </sheetViews>
  <sheetFormatPr baseColWidth="10" defaultColWidth="11.42578125" defaultRowHeight="12.75" x14ac:dyDescent="0.2"/>
  <cols>
    <col min="1" max="1" width="33.42578125" style="9" customWidth="1"/>
    <col min="2" max="2" width="4.5703125" style="10" customWidth="1"/>
    <col min="3" max="3" width="35.7109375" style="9" customWidth="1"/>
    <col min="4" max="4" width="22.85546875" style="22" customWidth="1"/>
    <col min="5" max="5" width="18.42578125" style="22" customWidth="1"/>
    <col min="6" max="6" width="13.85546875" style="22" customWidth="1"/>
    <col min="7" max="7" width="14.5703125" style="42" bestFit="1" customWidth="1"/>
    <col min="8" max="8" width="64.42578125" style="41" bestFit="1" customWidth="1"/>
    <col min="9" max="9" width="15.28515625" style="42" bestFit="1" customWidth="1"/>
    <col min="10" max="10" width="48.7109375" style="42" customWidth="1"/>
    <col min="11" max="11" width="16" style="42" hidden="1" customWidth="1"/>
    <col min="12" max="12" width="15.85546875" style="9" hidden="1" customWidth="1"/>
    <col min="13" max="16384" width="11.42578125" style="9"/>
  </cols>
  <sheetData>
    <row r="1" spans="1:12" ht="3.75" customHeight="1" x14ac:dyDescent="0.2"/>
    <row r="2" spans="1:12" s="24" customFormat="1" ht="27" customHeight="1" x14ac:dyDescent="0.3">
      <c r="A2" s="124" t="s">
        <v>99</v>
      </c>
      <c r="B2" s="200" t="s">
        <v>100</v>
      </c>
      <c r="C2" s="200"/>
      <c r="D2" s="200"/>
      <c r="E2" s="200"/>
      <c r="F2" s="200"/>
      <c r="G2" s="200"/>
      <c r="H2" s="200"/>
      <c r="I2" s="200"/>
      <c r="J2" s="200"/>
      <c r="K2" s="200"/>
      <c r="L2" s="200"/>
    </row>
    <row r="3" spans="1:12" s="50" customFormat="1" ht="52.5" customHeight="1" x14ac:dyDescent="0.25">
      <c r="A3" s="173" t="s">
        <v>101</v>
      </c>
      <c r="B3" s="199" t="s">
        <v>4</v>
      </c>
      <c r="C3" s="199"/>
      <c r="D3" s="173" t="s">
        <v>102</v>
      </c>
      <c r="E3" s="173" t="s">
        <v>103</v>
      </c>
      <c r="F3" s="173" t="s">
        <v>104</v>
      </c>
      <c r="G3" s="114" t="s">
        <v>8</v>
      </c>
      <c r="H3" s="174" t="s">
        <v>9</v>
      </c>
      <c r="I3" s="115" t="s">
        <v>10</v>
      </c>
      <c r="J3" s="142" t="s">
        <v>9</v>
      </c>
      <c r="K3" s="115" t="s">
        <v>11</v>
      </c>
      <c r="L3" s="142" t="s">
        <v>9</v>
      </c>
    </row>
    <row r="4" spans="1:12" s="50" customFormat="1" ht="149.25" customHeight="1" x14ac:dyDescent="0.25">
      <c r="A4" s="201" t="s">
        <v>105</v>
      </c>
      <c r="B4" s="125" t="s">
        <v>13</v>
      </c>
      <c r="C4" s="96" t="s">
        <v>106</v>
      </c>
      <c r="D4" s="96" t="s">
        <v>107</v>
      </c>
      <c r="E4" s="125" t="s">
        <v>108</v>
      </c>
      <c r="F4" s="125" t="s">
        <v>17</v>
      </c>
      <c r="G4" s="81">
        <v>0.8</v>
      </c>
      <c r="H4" s="166" t="s">
        <v>109</v>
      </c>
      <c r="I4" s="81">
        <v>0.9</v>
      </c>
      <c r="J4" s="166" t="s">
        <v>341</v>
      </c>
      <c r="K4" s="81"/>
      <c r="L4" s="92"/>
    </row>
    <row r="5" spans="1:12" s="50" customFormat="1" ht="270" x14ac:dyDescent="0.25">
      <c r="A5" s="202"/>
      <c r="B5" s="102" t="s">
        <v>110</v>
      </c>
      <c r="C5" s="126" t="s">
        <v>111</v>
      </c>
      <c r="D5" s="126" t="s">
        <v>112</v>
      </c>
      <c r="E5" s="102" t="s">
        <v>113</v>
      </c>
      <c r="F5" s="102" t="s">
        <v>17</v>
      </c>
      <c r="G5" s="81">
        <v>0.3</v>
      </c>
      <c r="H5" s="166" t="s">
        <v>114</v>
      </c>
      <c r="I5" s="81">
        <v>0.7</v>
      </c>
      <c r="J5" s="166" t="s">
        <v>387</v>
      </c>
      <c r="K5" s="81"/>
      <c r="L5" s="92"/>
    </row>
    <row r="6" spans="1:12" s="50" customFormat="1" ht="67.5" customHeight="1" x14ac:dyDescent="0.25">
      <c r="A6" s="203" t="s">
        <v>115</v>
      </c>
      <c r="B6" s="125" t="s">
        <v>28</v>
      </c>
      <c r="C6" s="126" t="s">
        <v>116</v>
      </c>
      <c r="D6" s="126" t="s">
        <v>117</v>
      </c>
      <c r="E6" s="102" t="s">
        <v>118</v>
      </c>
      <c r="F6" s="125" t="s">
        <v>17</v>
      </c>
      <c r="G6" s="81">
        <v>0.4</v>
      </c>
      <c r="H6" s="166" t="s">
        <v>119</v>
      </c>
      <c r="I6" s="81">
        <v>0.6</v>
      </c>
      <c r="J6" s="166" t="s">
        <v>342</v>
      </c>
      <c r="K6" s="81"/>
      <c r="L6" s="92"/>
    </row>
    <row r="7" spans="1:12" s="50" customFormat="1" ht="141.75" customHeight="1" x14ac:dyDescent="0.25">
      <c r="A7" s="203"/>
      <c r="B7" s="125" t="s">
        <v>120</v>
      </c>
      <c r="C7" s="127" t="s">
        <v>121</v>
      </c>
      <c r="D7" s="127" t="s">
        <v>122</v>
      </c>
      <c r="E7" s="128" t="s">
        <v>123</v>
      </c>
      <c r="F7" s="102" t="s">
        <v>124</v>
      </c>
      <c r="G7" s="178">
        <v>0.5</v>
      </c>
      <c r="H7" s="166" t="s">
        <v>396</v>
      </c>
      <c r="I7" s="81">
        <v>1</v>
      </c>
      <c r="J7" s="166" t="s">
        <v>355</v>
      </c>
      <c r="K7" s="81"/>
      <c r="L7" s="92"/>
    </row>
    <row r="8" spans="1:12" s="50" customFormat="1" ht="90" x14ac:dyDescent="0.25">
      <c r="A8" s="129" t="s">
        <v>125</v>
      </c>
      <c r="B8" s="125" t="s">
        <v>34</v>
      </c>
      <c r="C8" s="96" t="s">
        <v>126</v>
      </c>
      <c r="D8" s="96" t="s">
        <v>127</v>
      </c>
      <c r="E8" s="125" t="s">
        <v>108</v>
      </c>
      <c r="F8" s="125" t="s">
        <v>17</v>
      </c>
      <c r="G8" s="65">
        <v>0.1</v>
      </c>
      <c r="H8" s="166" t="s">
        <v>128</v>
      </c>
      <c r="I8" s="177">
        <v>0.3</v>
      </c>
      <c r="J8" s="166" t="s">
        <v>343</v>
      </c>
      <c r="K8" s="131"/>
      <c r="L8" s="123"/>
    </row>
    <row r="9" spans="1:12" x14ac:dyDescent="0.2">
      <c r="C9" s="30"/>
    </row>
    <row r="10" spans="1:12" s="57" customFormat="1" ht="39.75" customHeight="1" x14ac:dyDescent="0.25">
      <c r="A10" s="197" t="s">
        <v>50</v>
      </c>
      <c r="B10" s="198"/>
      <c r="C10" s="119">
        <f>COUNTIF(C4:C8,"*")</f>
        <v>5</v>
      </c>
      <c r="D10" s="56"/>
      <c r="E10" s="197" t="s">
        <v>51</v>
      </c>
      <c r="F10" s="198"/>
      <c r="G10" s="130">
        <f>AVERAGE(G4:G8)</f>
        <v>0.42000000000000004</v>
      </c>
      <c r="H10" s="41"/>
      <c r="I10" s="130">
        <f t="shared" ref="I10:K10" si="0">AVERAGE(I4:I8)</f>
        <v>0.7</v>
      </c>
      <c r="J10" s="42"/>
      <c r="K10" s="130" t="e">
        <f t="shared" si="0"/>
        <v>#DIV/0!</v>
      </c>
    </row>
    <row r="11" spans="1:12" x14ac:dyDescent="0.2">
      <c r="C11" s="30"/>
    </row>
    <row r="12" spans="1:12" x14ac:dyDescent="0.2">
      <c r="C12" s="30"/>
    </row>
  </sheetData>
  <mergeCells count="6">
    <mergeCell ref="A10:B10"/>
    <mergeCell ref="E10:F10"/>
    <mergeCell ref="B3:C3"/>
    <mergeCell ref="B2:L2"/>
    <mergeCell ref="A4:A5"/>
    <mergeCell ref="A6:A7"/>
  </mergeCells>
  <pageMargins left="0.7" right="0.7" top="0.75" bottom="0.75" header="0.3" footer="0.3"/>
  <pageSetup paperSize="9" scale="65"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2:BQ18"/>
  <sheetViews>
    <sheetView showGridLines="0" zoomScale="80" zoomScaleNormal="80" workbookViewId="0">
      <selection activeCell="H11" sqref="H11"/>
    </sheetView>
  </sheetViews>
  <sheetFormatPr baseColWidth="10" defaultColWidth="11.42578125" defaultRowHeight="12.75" x14ac:dyDescent="0.25"/>
  <cols>
    <col min="1" max="1" width="19.5703125" style="10" customWidth="1"/>
    <col min="2" max="2" width="5.28515625" style="10" customWidth="1"/>
    <col min="3" max="3" width="58.85546875" style="45" bestFit="1" customWidth="1"/>
    <col min="4" max="4" width="36.42578125" style="45" customWidth="1"/>
    <col min="5" max="5" width="34.28515625" style="45" bestFit="1" customWidth="1"/>
    <col min="6" max="6" width="18.42578125" style="20" bestFit="1" customWidth="1"/>
    <col min="7" max="7" width="14.5703125" style="42" customWidth="1"/>
    <col min="8" max="8" width="50.5703125" style="42" customWidth="1"/>
    <col min="9" max="9" width="15.28515625" style="42" bestFit="1" customWidth="1"/>
    <col min="10" max="10" width="46.7109375" style="42" customWidth="1"/>
    <col min="11" max="11" width="16" style="42" hidden="1" customWidth="1"/>
    <col min="12" max="12" width="14.85546875" style="11" hidden="1" customWidth="1"/>
    <col min="13" max="13" width="60.140625" style="28" customWidth="1"/>
    <col min="14" max="16384" width="11.42578125" style="45"/>
  </cols>
  <sheetData>
    <row r="2" spans="1:69" s="59" customFormat="1" ht="27.75" customHeight="1" x14ac:dyDescent="0.25">
      <c r="A2" s="200" t="s">
        <v>129</v>
      </c>
      <c r="B2" s="200"/>
      <c r="C2" s="200" t="s">
        <v>130</v>
      </c>
      <c r="D2" s="200"/>
      <c r="E2" s="200"/>
      <c r="F2" s="200"/>
      <c r="G2" s="200"/>
      <c r="H2" s="200"/>
      <c r="I2" s="200"/>
      <c r="J2" s="200"/>
      <c r="K2" s="200"/>
      <c r="L2" s="200"/>
      <c r="M2" s="58"/>
    </row>
    <row r="3" spans="1:69" s="46" customFormat="1" ht="42.75" customHeight="1" x14ac:dyDescent="0.25">
      <c r="A3" s="135" t="s">
        <v>3</v>
      </c>
      <c r="B3" s="204" t="s">
        <v>131</v>
      </c>
      <c r="C3" s="204"/>
      <c r="D3" s="135" t="s">
        <v>132</v>
      </c>
      <c r="E3" s="135" t="s">
        <v>103</v>
      </c>
      <c r="F3" s="136" t="s">
        <v>7</v>
      </c>
      <c r="G3" s="114" t="s">
        <v>8</v>
      </c>
      <c r="H3" s="137" t="s">
        <v>9</v>
      </c>
      <c r="I3" s="114" t="s">
        <v>10</v>
      </c>
      <c r="J3" s="137" t="s">
        <v>9</v>
      </c>
      <c r="K3" s="114" t="s">
        <v>11</v>
      </c>
      <c r="L3" s="137" t="s">
        <v>9</v>
      </c>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row>
    <row r="4" spans="1:69" s="47" customFormat="1" ht="145.5" customHeight="1" x14ac:dyDescent="0.25">
      <c r="A4" s="205" t="s">
        <v>133</v>
      </c>
      <c r="B4" s="36" t="s">
        <v>13</v>
      </c>
      <c r="C4" s="127" t="s">
        <v>134</v>
      </c>
      <c r="D4" s="128" t="s">
        <v>135</v>
      </c>
      <c r="E4" s="128" t="s">
        <v>136</v>
      </c>
      <c r="F4" s="128" t="s">
        <v>17</v>
      </c>
      <c r="G4" s="65">
        <v>0.25</v>
      </c>
      <c r="H4" s="169" t="s">
        <v>364</v>
      </c>
      <c r="I4" s="179">
        <v>0.35</v>
      </c>
      <c r="J4" s="169" t="s">
        <v>356</v>
      </c>
      <c r="K4" s="65"/>
      <c r="L4" s="92"/>
      <c r="M4" s="27"/>
    </row>
    <row r="5" spans="1:69" s="47" customFormat="1" ht="173.25" customHeight="1" x14ac:dyDescent="0.25">
      <c r="A5" s="206"/>
      <c r="B5" s="36" t="s">
        <v>110</v>
      </c>
      <c r="C5" s="127" t="s">
        <v>137</v>
      </c>
      <c r="D5" s="128" t="s">
        <v>138</v>
      </c>
      <c r="E5" s="128" t="s">
        <v>139</v>
      </c>
      <c r="F5" s="128" t="s">
        <v>17</v>
      </c>
      <c r="G5" s="65">
        <v>0.4</v>
      </c>
      <c r="H5" s="168" t="s">
        <v>140</v>
      </c>
      <c r="I5" s="179">
        <v>0.7</v>
      </c>
      <c r="J5" s="169" t="s">
        <v>361</v>
      </c>
      <c r="K5" s="65"/>
      <c r="L5" s="92"/>
      <c r="M5" s="27"/>
    </row>
    <row r="6" spans="1:69" s="47" customFormat="1" ht="193.5" customHeight="1" x14ac:dyDescent="0.25">
      <c r="A6" s="207" t="s">
        <v>141</v>
      </c>
      <c r="B6" s="36" t="s">
        <v>28</v>
      </c>
      <c r="C6" s="127" t="s">
        <v>142</v>
      </c>
      <c r="D6" s="128" t="s">
        <v>143</v>
      </c>
      <c r="E6" s="128" t="s">
        <v>144</v>
      </c>
      <c r="F6" s="128" t="s">
        <v>17</v>
      </c>
      <c r="G6" s="65">
        <v>0.4</v>
      </c>
      <c r="H6" s="168" t="s">
        <v>145</v>
      </c>
      <c r="I6" s="179">
        <v>1</v>
      </c>
      <c r="J6" s="169" t="s">
        <v>391</v>
      </c>
      <c r="K6" s="65"/>
      <c r="L6" s="92"/>
      <c r="M6" s="27"/>
    </row>
    <row r="7" spans="1:69" s="47" customFormat="1" ht="115.5" customHeight="1" x14ac:dyDescent="0.25">
      <c r="A7" s="208"/>
      <c r="B7" s="36" t="s">
        <v>120</v>
      </c>
      <c r="C7" s="127" t="s">
        <v>146</v>
      </c>
      <c r="D7" s="128" t="s">
        <v>147</v>
      </c>
      <c r="E7" s="128" t="s">
        <v>148</v>
      </c>
      <c r="F7" s="128" t="s">
        <v>17</v>
      </c>
      <c r="G7" s="65">
        <v>0.2</v>
      </c>
      <c r="H7" s="169" t="s">
        <v>357</v>
      </c>
      <c r="I7" s="65">
        <v>0.5</v>
      </c>
      <c r="J7" s="169" t="s">
        <v>362</v>
      </c>
      <c r="K7" s="65"/>
      <c r="L7" s="95"/>
      <c r="M7" s="27"/>
    </row>
    <row r="8" spans="1:69" s="47" customFormat="1" ht="105" x14ac:dyDescent="0.25">
      <c r="A8" s="207" t="s">
        <v>149</v>
      </c>
      <c r="B8" s="109" t="s">
        <v>34</v>
      </c>
      <c r="C8" s="127" t="s">
        <v>150</v>
      </c>
      <c r="D8" s="128" t="s">
        <v>151</v>
      </c>
      <c r="E8" s="128" t="s">
        <v>48</v>
      </c>
      <c r="F8" s="128" t="s">
        <v>17</v>
      </c>
      <c r="G8" s="65">
        <v>0.35</v>
      </c>
      <c r="H8" s="170" t="s">
        <v>152</v>
      </c>
      <c r="I8" s="85">
        <v>0.6</v>
      </c>
      <c r="J8" s="126" t="s">
        <v>351</v>
      </c>
      <c r="K8" s="81"/>
      <c r="L8" s="92"/>
      <c r="M8" s="27"/>
    </row>
    <row r="9" spans="1:69" s="47" customFormat="1" ht="186" customHeight="1" x14ac:dyDescent="0.25">
      <c r="A9" s="209"/>
      <c r="B9" s="109" t="s">
        <v>153</v>
      </c>
      <c r="C9" s="127" t="s">
        <v>154</v>
      </c>
      <c r="D9" s="128" t="s">
        <v>155</v>
      </c>
      <c r="E9" s="128" t="s">
        <v>156</v>
      </c>
      <c r="F9" s="128" t="s">
        <v>17</v>
      </c>
      <c r="G9" s="65">
        <v>0.2</v>
      </c>
      <c r="H9" s="169" t="s">
        <v>358</v>
      </c>
      <c r="I9" s="65">
        <v>0.2</v>
      </c>
      <c r="J9" s="169" t="s">
        <v>367</v>
      </c>
      <c r="K9" s="133"/>
      <c r="L9" s="123"/>
      <c r="M9" s="27"/>
    </row>
    <row r="10" spans="1:69" s="47" customFormat="1" ht="99" customHeight="1" x14ac:dyDescent="0.25">
      <c r="A10" s="209"/>
      <c r="B10" s="109" t="s">
        <v>157</v>
      </c>
      <c r="C10" s="103" t="s">
        <v>158</v>
      </c>
      <c r="D10" s="102" t="s">
        <v>155</v>
      </c>
      <c r="E10" s="102" t="s">
        <v>113</v>
      </c>
      <c r="F10" s="128" t="s">
        <v>17</v>
      </c>
      <c r="G10" s="93">
        <v>0.2</v>
      </c>
      <c r="H10" s="171" t="s">
        <v>159</v>
      </c>
      <c r="I10" s="85">
        <v>0.4</v>
      </c>
      <c r="J10" s="181" t="s">
        <v>366</v>
      </c>
      <c r="K10" s="133"/>
      <c r="L10" s="123"/>
      <c r="M10" s="27"/>
    </row>
    <row r="11" spans="1:69" s="47" customFormat="1" ht="150" customHeight="1" x14ac:dyDescent="0.25">
      <c r="A11" s="209"/>
      <c r="B11" s="109" t="s">
        <v>160</v>
      </c>
      <c r="C11" s="103" t="s">
        <v>161</v>
      </c>
      <c r="D11" s="102" t="s">
        <v>162</v>
      </c>
      <c r="E11" s="102" t="s">
        <v>96</v>
      </c>
      <c r="F11" s="128" t="s">
        <v>17</v>
      </c>
      <c r="G11" s="65">
        <v>1</v>
      </c>
      <c r="H11" s="169" t="s">
        <v>365</v>
      </c>
      <c r="I11" s="65">
        <v>1</v>
      </c>
      <c r="J11" s="169" t="s">
        <v>365</v>
      </c>
      <c r="K11" s="131"/>
      <c r="L11" s="123"/>
      <c r="M11" s="27"/>
    </row>
    <row r="12" spans="1:69" s="47" customFormat="1" ht="38.25" x14ac:dyDescent="0.25">
      <c r="A12" s="209"/>
      <c r="B12" s="109" t="s">
        <v>163</v>
      </c>
      <c r="C12" s="103" t="s">
        <v>164</v>
      </c>
      <c r="D12" s="102" t="s">
        <v>165</v>
      </c>
      <c r="E12" s="102" t="s">
        <v>166</v>
      </c>
      <c r="F12" s="128" t="s">
        <v>17</v>
      </c>
      <c r="G12" s="93">
        <v>1</v>
      </c>
      <c r="H12" s="169" t="s">
        <v>167</v>
      </c>
      <c r="I12" s="93">
        <v>1</v>
      </c>
      <c r="J12" s="169" t="s">
        <v>167</v>
      </c>
      <c r="K12" s="131"/>
      <c r="L12" s="123"/>
      <c r="M12" s="27"/>
    </row>
    <row r="13" spans="1:69" s="47" customFormat="1" ht="84.75" customHeight="1" x14ac:dyDescent="0.25">
      <c r="A13" s="205" t="s">
        <v>168</v>
      </c>
      <c r="B13" s="109" t="s">
        <v>39</v>
      </c>
      <c r="C13" s="103" t="s">
        <v>169</v>
      </c>
      <c r="D13" s="102" t="s">
        <v>170</v>
      </c>
      <c r="E13" s="102" t="s">
        <v>48</v>
      </c>
      <c r="F13" s="128" t="s">
        <v>17</v>
      </c>
      <c r="G13" s="94">
        <v>0.5</v>
      </c>
      <c r="H13" s="172" t="s">
        <v>206</v>
      </c>
      <c r="I13" s="94">
        <v>0.6</v>
      </c>
      <c r="J13" s="172" t="s">
        <v>371</v>
      </c>
      <c r="K13" s="93"/>
      <c r="L13" s="92"/>
      <c r="M13" s="27"/>
    </row>
    <row r="14" spans="1:69" s="47" customFormat="1" ht="174" customHeight="1" x14ac:dyDescent="0.25">
      <c r="A14" s="206"/>
      <c r="B14" s="109" t="s">
        <v>171</v>
      </c>
      <c r="C14" s="103" t="s">
        <v>172</v>
      </c>
      <c r="D14" s="102" t="s">
        <v>173</v>
      </c>
      <c r="E14" s="102" t="s">
        <v>144</v>
      </c>
      <c r="F14" s="128" t="s">
        <v>17</v>
      </c>
      <c r="G14" s="94">
        <v>0.2</v>
      </c>
      <c r="H14" s="126" t="s">
        <v>174</v>
      </c>
      <c r="I14" s="94">
        <v>0.4</v>
      </c>
      <c r="J14" s="172" t="s">
        <v>368</v>
      </c>
      <c r="K14" s="65"/>
      <c r="L14" s="92"/>
      <c r="M14" s="27"/>
    </row>
    <row r="15" spans="1:69" s="47" customFormat="1" ht="195" x14ac:dyDescent="0.25">
      <c r="A15" s="205" t="s">
        <v>175</v>
      </c>
      <c r="B15" s="109" t="s">
        <v>45</v>
      </c>
      <c r="C15" s="103" t="s">
        <v>176</v>
      </c>
      <c r="D15" s="102" t="s">
        <v>177</v>
      </c>
      <c r="E15" s="102" t="s">
        <v>48</v>
      </c>
      <c r="F15" s="128" t="s">
        <v>17</v>
      </c>
      <c r="G15" s="85">
        <v>0.35</v>
      </c>
      <c r="H15" s="126" t="s">
        <v>251</v>
      </c>
      <c r="I15" s="85">
        <v>0.75</v>
      </c>
      <c r="J15" s="126" t="s">
        <v>363</v>
      </c>
      <c r="K15" s="131"/>
      <c r="L15" s="123"/>
      <c r="M15" s="27"/>
    </row>
    <row r="16" spans="1:69" s="47" customFormat="1" ht="150" x14ac:dyDescent="0.25">
      <c r="A16" s="206"/>
      <c r="B16" s="109" t="s">
        <v>178</v>
      </c>
      <c r="C16" s="103" t="s">
        <v>179</v>
      </c>
      <c r="D16" s="102" t="s">
        <v>180</v>
      </c>
      <c r="E16" s="102" t="s">
        <v>48</v>
      </c>
      <c r="F16" s="128" t="s">
        <v>17</v>
      </c>
      <c r="G16" s="65">
        <v>0.35</v>
      </c>
      <c r="H16" s="169" t="s">
        <v>181</v>
      </c>
      <c r="I16" s="85">
        <v>0.65</v>
      </c>
      <c r="J16" s="126" t="s">
        <v>370</v>
      </c>
      <c r="K16" s="131"/>
      <c r="L16" s="123"/>
      <c r="M16" s="27"/>
    </row>
    <row r="17" spans="1:13" s="47" customFormat="1" x14ac:dyDescent="0.25">
      <c r="A17" s="25"/>
      <c r="B17" s="25"/>
      <c r="F17" s="44"/>
      <c r="G17" s="43"/>
      <c r="H17" s="43"/>
      <c r="I17" s="43"/>
      <c r="J17" s="43"/>
      <c r="K17" s="43"/>
      <c r="L17" s="26"/>
      <c r="M17" s="27"/>
    </row>
    <row r="18" spans="1:13" s="52" customFormat="1" ht="25.5" customHeight="1" x14ac:dyDescent="0.25">
      <c r="A18" s="187" t="s">
        <v>50</v>
      </c>
      <c r="B18" s="187"/>
      <c r="C18" s="117">
        <f>COUNTIF(C4:C15,"*")</f>
        <v>12</v>
      </c>
      <c r="D18" s="55"/>
      <c r="E18" s="187" t="s">
        <v>51</v>
      </c>
      <c r="F18" s="187"/>
      <c r="G18" s="134">
        <f>AVERAGE(G4:G15)</f>
        <v>0.42083333333333334</v>
      </c>
      <c r="H18" s="42"/>
      <c r="I18" s="134">
        <f>AVERAGE(I4:I16)</f>
        <v>0.62692307692307692</v>
      </c>
      <c r="J18" s="42"/>
      <c r="K18" s="134" t="e">
        <f t="shared" ref="K18" si="0">AVERAGE(K4:K16)</f>
        <v>#DIV/0!</v>
      </c>
      <c r="L18" s="60"/>
      <c r="M18" s="61"/>
    </row>
  </sheetData>
  <mergeCells count="10">
    <mergeCell ref="B3:C3"/>
    <mergeCell ref="A2:B2"/>
    <mergeCell ref="C2:L2"/>
    <mergeCell ref="A18:B18"/>
    <mergeCell ref="E18:F18"/>
    <mergeCell ref="A4:A5"/>
    <mergeCell ref="A6:A7"/>
    <mergeCell ref="A8:A12"/>
    <mergeCell ref="A15:A16"/>
    <mergeCell ref="A13:A14"/>
  </mergeCells>
  <pageMargins left="0.7" right="0.7" top="0.75" bottom="0.75" header="0.3" footer="0.3"/>
  <pageSetup paperSize="9" scale="6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N18"/>
  <sheetViews>
    <sheetView showGridLines="0" topLeftCell="B1" zoomScale="80" zoomScaleNormal="80" workbookViewId="0">
      <selection activeCell="K15" sqref="K15"/>
    </sheetView>
  </sheetViews>
  <sheetFormatPr baseColWidth="10" defaultColWidth="11.42578125" defaultRowHeight="12.75" x14ac:dyDescent="0.2"/>
  <cols>
    <col min="1" max="1" width="19.7109375" style="66" customWidth="1"/>
    <col min="2" max="2" width="7" style="22" customWidth="1"/>
    <col min="3" max="3" width="33" style="22" customWidth="1"/>
    <col min="4" max="4" width="37.5703125" style="22" customWidth="1"/>
    <col min="5" max="5" width="20.5703125" style="22" customWidth="1"/>
    <col min="6" max="6" width="26.5703125" style="22" customWidth="1"/>
    <col min="7" max="7" width="19.5703125" style="22" customWidth="1"/>
    <col min="8" max="8" width="18.42578125" style="42" customWidth="1"/>
    <col min="9" max="9" width="63.140625" style="42" customWidth="1"/>
    <col min="10" max="10" width="32.28515625" style="42" customWidth="1"/>
    <col min="11" max="11" width="71.42578125" style="42" customWidth="1"/>
    <col min="12" max="12" width="16" style="42" hidden="1" customWidth="1"/>
    <col min="13" max="13" width="15.85546875" style="45" hidden="1" customWidth="1"/>
    <col min="14" max="14" width="29" style="45" customWidth="1"/>
    <col min="15" max="16384" width="11.42578125" style="9"/>
  </cols>
  <sheetData>
    <row r="1" spans="1:14" s="23" customFormat="1" ht="32.25" customHeight="1" x14ac:dyDescent="0.25">
      <c r="A1" s="189" t="s">
        <v>182</v>
      </c>
      <c r="B1" s="189"/>
      <c r="C1" s="200" t="s">
        <v>183</v>
      </c>
      <c r="D1" s="200"/>
      <c r="E1" s="200"/>
      <c r="F1" s="200"/>
      <c r="G1" s="200"/>
      <c r="H1" s="200"/>
      <c r="I1" s="200"/>
      <c r="J1" s="200"/>
      <c r="K1" s="200"/>
      <c r="L1" s="200"/>
      <c r="M1" s="200"/>
      <c r="N1" s="51"/>
    </row>
    <row r="2" spans="1:14" s="2" customFormat="1" ht="48" customHeight="1" x14ac:dyDescent="0.25">
      <c r="A2" s="141" t="s">
        <v>3</v>
      </c>
      <c r="B2" s="211" t="s">
        <v>4</v>
      </c>
      <c r="C2" s="211"/>
      <c r="D2" s="141" t="s">
        <v>5</v>
      </c>
      <c r="E2" s="141" t="s">
        <v>184</v>
      </c>
      <c r="F2" s="141" t="s">
        <v>6</v>
      </c>
      <c r="G2" s="141" t="s">
        <v>7</v>
      </c>
      <c r="H2" s="114" t="s">
        <v>8</v>
      </c>
      <c r="I2" s="142" t="s">
        <v>9</v>
      </c>
      <c r="J2" s="114" t="s">
        <v>10</v>
      </c>
      <c r="K2" s="142" t="s">
        <v>9</v>
      </c>
      <c r="L2" s="114" t="s">
        <v>11</v>
      </c>
      <c r="M2" s="142" t="s">
        <v>9</v>
      </c>
      <c r="N2" s="52"/>
    </row>
    <row r="3" spans="1:14" ht="75" x14ac:dyDescent="0.2">
      <c r="A3" s="207" t="s">
        <v>185</v>
      </c>
      <c r="B3" s="125" t="s">
        <v>13</v>
      </c>
      <c r="C3" s="127" t="s">
        <v>186</v>
      </c>
      <c r="D3" s="128" t="s">
        <v>187</v>
      </c>
      <c r="E3" s="128" t="s">
        <v>188</v>
      </c>
      <c r="F3" s="127"/>
      <c r="G3" s="128" t="s">
        <v>17</v>
      </c>
      <c r="H3" s="94">
        <v>0.35</v>
      </c>
      <c r="I3" s="127" t="s">
        <v>189</v>
      </c>
      <c r="J3" s="180">
        <v>0.8</v>
      </c>
      <c r="K3" s="127" t="s">
        <v>393</v>
      </c>
      <c r="L3" s="93"/>
      <c r="M3" s="83"/>
    </row>
    <row r="4" spans="1:14" ht="195" customHeight="1" x14ac:dyDescent="0.2">
      <c r="A4" s="209"/>
      <c r="B4" s="125" t="s">
        <v>110</v>
      </c>
      <c r="C4" s="127" t="s">
        <v>190</v>
      </c>
      <c r="D4" s="128" t="s">
        <v>191</v>
      </c>
      <c r="E4" s="128" t="s">
        <v>192</v>
      </c>
      <c r="F4" s="127" t="s">
        <v>383</v>
      </c>
      <c r="G4" s="128" t="s">
        <v>17</v>
      </c>
      <c r="H4" s="93">
        <v>0.35</v>
      </c>
      <c r="I4" s="127" t="s">
        <v>382</v>
      </c>
      <c r="J4" s="180">
        <v>0.7</v>
      </c>
      <c r="K4" s="127" t="s">
        <v>384</v>
      </c>
      <c r="L4" s="133"/>
      <c r="M4" s="132"/>
    </row>
    <row r="5" spans="1:14" ht="90" customHeight="1" x14ac:dyDescent="0.2">
      <c r="A5" s="209"/>
      <c r="B5" s="125" t="s">
        <v>193</v>
      </c>
      <c r="C5" s="127" t="s">
        <v>194</v>
      </c>
      <c r="D5" s="128" t="s">
        <v>195</v>
      </c>
      <c r="E5" s="128" t="s">
        <v>196</v>
      </c>
      <c r="F5" s="127" t="s">
        <v>197</v>
      </c>
      <c r="G5" s="128" t="s">
        <v>17</v>
      </c>
      <c r="H5" s="94">
        <v>0.81</v>
      </c>
      <c r="I5" s="127" t="s">
        <v>198</v>
      </c>
      <c r="J5" s="180">
        <v>0.88</v>
      </c>
      <c r="K5" s="127" t="s">
        <v>359</v>
      </c>
      <c r="L5" s="133"/>
      <c r="M5" s="132"/>
    </row>
    <row r="6" spans="1:14" ht="409.5" x14ac:dyDescent="0.2">
      <c r="A6" s="208"/>
      <c r="B6" s="125" t="s">
        <v>199</v>
      </c>
      <c r="C6" s="127" t="s">
        <v>200</v>
      </c>
      <c r="D6" s="128" t="s">
        <v>201</v>
      </c>
      <c r="E6" s="128" t="s">
        <v>202</v>
      </c>
      <c r="F6" s="127" t="s">
        <v>203</v>
      </c>
      <c r="G6" s="128" t="s">
        <v>17</v>
      </c>
      <c r="H6" s="167">
        <v>0.4</v>
      </c>
      <c r="I6" s="127" t="s">
        <v>204</v>
      </c>
      <c r="J6" s="167">
        <v>0.6</v>
      </c>
      <c r="K6" s="127" t="s">
        <v>360</v>
      </c>
      <c r="L6" s="93"/>
      <c r="M6" s="83"/>
    </row>
    <row r="7" spans="1:14" ht="90" x14ac:dyDescent="0.2">
      <c r="A7" s="138" t="s">
        <v>205</v>
      </c>
      <c r="B7" s="125" t="s">
        <v>28</v>
      </c>
      <c r="C7" s="127" t="s">
        <v>169</v>
      </c>
      <c r="D7" s="128" t="s">
        <v>170</v>
      </c>
      <c r="E7" s="128" t="s">
        <v>170</v>
      </c>
      <c r="F7" s="127" t="s">
        <v>48</v>
      </c>
      <c r="G7" s="128" t="s">
        <v>17</v>
      </c>
      <c r="H7" s="94">
        <v>0.5</v>
      </c>
      <c r="I7" s="127" t="s">
        <v>206</v>
      </c>
      <c r="J7" s="94">
        <v>0.6</v>
      </c>
      <c r="K7" s="127" t="s">
        <v>371</v>
      </c>
      <c r="L7" s="93"/>
      <c r="M7" s="83"/>
    </row>
    <row r="8" spans="1:14" ht="60" x14ac:dyDescent="0.2">
      <c r="A8" s="207" t="s">
        <v>207</v>
      </c>
      <c r="B8" s="125" t="s">
        <v>34</v>
      </c>
      <c r="C8" s="127" t="s">
        <v>208</v>
      </c>
      <c r="D8" s="128" t="s">
        <v>209</v>
      </c>
      <c r="E8" s="128" t="s">
        <v>210</v>
      </c>
      <c r="F8" s="127" t="s">
        <v>211</v>
      </c>
      <c r="G8" s="128" t="s">
        <v>17</v>
      </c>
      <c r="H8" s="94">
        <v>0.33</v>
      </c>
      <c r="I8" s="127" t="s">
        <v>212</v>
      </c>
      <c r="J8" s="93">
        <v>0.7</v>
      </c>
      <c r="K8" s="127" t="s">
        <v>378</v>
      </c>
      <c r="L8" s="93"/>
      <c r="M8" s="83"/>
    </row>
    <row r="9" spans="1:14" ht="60" x14ac:dyDescent="0.2">
      <c r="A9" s="209"/>
      <c r="B9" s="125" t="s">
        <v>153</v>
      </c>
      <c r="C9" s="127" t="s">
        <v>213</v>
      </c>
      <c r="D9" s="128" t="s">
        <v>214</v>
      </c>
      <c r="E9" s="128" t="s">
        <v>215</v>
      </c>
      <c r="F9" s="127" t="s">
        <v>216</v>
      </c>
      <c r="G9" s="128" t="s">
        <v>17</v>
      </c>
      <c r="H9" s="94">
        <v>0.2</v>
      </c>
      <c r="I9" s="127" t="s">
        <v>217</v>
      </c>
      <c r="J9" s="93">
        <v>0.4</v>
      </c>
      <c r="K9" s="127" t="s">
        <v>372</v>
      </c>
      <c r="L9" s="90"/>
      <c r="M9" s="90"/>
    </row>
    <row r="10" spans="1:14" ht="60" x14ac:dyDescent="0.2">
      <c r="A10" s="209"/>
      <c r="B10" s="125" t="s">
        <v>157</v>
      </c>
      <c r="C10" s="127" t="s">
        <v>218</v>
      </c>
      <c r="D10" s="128" t="s">
        <v>219</v>
      </c>
      <c r="E10" s="128" t="s">
        <v>220</v>
      </c>
      <c r="F10" s="127" t="s">
        <v>216</v>
      </c>
      <c r="G10" s="128" t="s">
        <v>17</v>
      </c>
      <c r="H10" s="94">
        <v>0.2</v>
      </c>
      <c r="I10" s="127" t="s">
        <v>217</v>
      </c>
      <c r="J10" s="93">
        <v>0.4</v>
      </c>
      <c r="K10" s="127" t="s">
        <v>373</v>
      </c>
      <c r="L10" s="90"/>
      <c r="M10" s="90"/>
    </row>
    <row r="11" spans="1:14" ht="120" x14ac:dyDescent="0.2">
      <c r="A11" s="209"/>
      <c r="B11" s="125" t="s">
        <v>160</v>
      </c>
      <c r="C11" s="127" t="s">
        <v>221</v>
      </c>
      <c r="D11" s="128" t="s">
        <v>222</v>
      </c>
      <c r="E11" s="128" t="s">
        <v>223</v>
      </c>
      <c r="F11" s="127" t="s">
        <v>216</v>
      </c>
      <c r="G11" s="128" t="s">
        <v>17</v>
      </c>
      <c r="H11" s="94">
        <v>0.2</v>
      </c>
      <c r="I11" s="127" t="s">
        <v>217</v>
      </c>
      <c r="J11" s="93">
        <v>0.5</v>
      </c>
      <c r="K11" s="127" t="s">
        <v>374</v>
      </c>
      <c r="L11" s="90"/>
      <c r="M11" s="90"/>
    </row>
    <row r="12" spans="1:14" ht="60" x14ac:dyDescent="0.2">
      <c r="A12" s="209"/>
      <c r="B12" s="125" t="s">
        <v>163</v>
      </c>
      <c r="C12" s="127" t="s">
        <v>224</v>
      </c>
      <c r="D12" s="128" t="s">
        <v>225</v>
      </c>
      <c r="E12" s="128" t="s">
        <v>226</v>
      </c>
      <c r="F12" s="127" t="s">
        <v>216</v>
      </c>
      <c r="G12" s="128" t="s">
        <v>17</v>
      </c>
      <c r="H12" s="94">
        <v>0.2</v>
      </c>
      <c r="I12" s="127" t="s">
        <v>227</v>
      </c>
      <c r="J12" s="93">
        <v>0.6</v>
      </c>
      <c r="K12" s="127" t="s">
        <v>375</v>
      </c>
      <c r="L12" s="90"/>
      <c r="M12" s="90"/>
    </row>
    <row r="13" spans="1:14" ht="60" x14ac:dyDescent="0.2">
      <c r="A13" s="209"/>
      <c r="B13" s="125" t="s">
        <v>228</v>
      </c>
      <c r="C13" s="127" t="s">
        <v>229</v>
      </c>
      <c r="D13" s="128" t="s">
        <v>230</v>
      </c>
      <c r="E13" s="128" t="s">
        <v>231</v>
      </c>
      <c r="F13" s="127" t="s">
        <v>216</v>
      </c>
      <c r="G13" s="128" t="s">
        <v>17</v>
      </c>
      <c r="H13" s="94">
        <v>0.33</v>
      </c>
      <c r="I13" s="127" t="s">
        <v>232</v>
      </c>
      <c r="J13" s="93">
        <v>0.66</v>
      </c>
      <c r="K13" s="127" t="s">
        <v>376</v>
      </c>
      <c r="L13" s="90"/>
      <c r="M13" s="90"/>
    </row>
    <row r="14" spans="1:14" ht="135" x14ac:dyDescent="0.2">
      <c r="A14" s="209"/>
      <c r="B14" s="125" t="s">
        <v>233</v>
      </c>
      <c r="C14" s="127" t="s">
        <v>234</v>
      </c>
      <c r="D14" s="128" t="s">
        <v>235</v>
      </c>
      <c r="E14" s="128" t="s">
        <v>236</v>
      </c>
      <c r="F14" s="127" t="s">
        <v>216</v>
      </c>
      <c r="G14" s="128" t="s">
        <v>17</v>
      </c>
      <c r="H14" s="94">
        <v>0.2</v>
      </c>
      <c r="I14" s="127" t="s">
        <v>237</v>
      </c>
      <c r="J14" s="93">
        <v>0.3</v>
      </c>
      <c r="K14" s="127" t="s">
        <v>377</v>
      </c>
      <c r="L14" s="90"/>
      <c r="M14" s="90"/>
    </row>
    <row r="15" spans="1:14" ht="165" x14ac:dyDescent="0.2">
      <c r="A15" s="139" t="s">
        <v>238</v>
      </c>
      <c r="B15" s="125" t="s">
        <v>39</v>
      </c>
      <c r="C15" s="127" t="s">
        <v>239</v>
      </c>
      <c r="D15" s="128" t="s">
        <v>240</v>
      </c>
      <c r="E15" s="128" t="s">
        <v>241</v>
      </c>
      <c r="F15" s="127" t="s">
        <v>42</v>
      </c>
      <c r="G15" s="128" t="s">
        <v>17</v>
      </c>
      <c r="H15" s="148">
        <v>0.3</v>
      </c>
      <c r="I15" s="127" t="s">
        <v>242</v>
      </c>
      <c r="J15" s="182">
        <v>0.65</v>
      </c>
      <c r="K15" s="127" t="s">
        <v>369</v>
      </c>
      <c r="L15" s="90"/>
      <c r="M15" s="90"/>
    </row>
    <row r="16" spans="1:14" ht="75" x14ac:dyDescent="0.2">
      <c r="A16" s="140" t="s">
        <v>243</v>
      </c>
      <c r="B16" s="125" t="s">
        <v>45</v>
      </c>
      <c r="C16" s="127" t="s">
        <v>179</v>
      </c>
      <c r="D16" s="128" t="s">
        <v>180</v>
      </c>
      <c r="E16" s="128" t="s">
        <v>244</v>
      </c>
      <c r="F16" s="127" t="s">
        <v>48</v>
      </c>
      <c r="G16" s="128" t="s">
        <v>17</v>
      </c>
      <c r="H16" s="65">
        <v>0.35</v>
      </c>
      <c r="I16" s="127" t="s">
        <v>245</v>
      </c>
      <c r="J16" s="85">
        <v>0.65</v>
      </c>
      <c r="K16" s="127" t="s">
        <v>351</v>
      </c>
      <c r="L16" s="90"/>
      <c r="M16" s="90"/>
    </row>
    <row r="18" spans="1:14" s="88" customFormat="1" ht="21" customHeight="1" x14ac:dyDescent="0.2">
      <c r="A18" s="210" t="s">
        <v>50</v>
      </c>
      <c r="B18" s="210"/>
      <c r="C18" s="143">
        <f>COUNTIF(C3:C16,"*")</f>
        <v>14</v>
      </c>
      <c r="D18" s="86"/>
      <c r="E18" s="49"/>
      <c r="F18" s="210" t="s">
        <v>51</v>
      </c>
      <c r="G18" s="210"/>
      <c r="H18" s="134">
        <f>AVERAGE(H3:H16)</f>
        <v>0.33714285714285719</v>
      </c>
      <c r="J18" s="134">
        <f>AVERAGE(J3:J16)</f>
        <v>0.60285714285714298</v>
      </c>
      <c r="L18" s="134" t="e">
        <f t="shared" ref="L18" si="0">AVERAGE(L3:L16)</f>
        <v>#DIV/0!</v>
      </c>
      <c r="M18" s="87"/>
      <c r="N18" s="87"/>
    </row>
  </sheetData>
  <mergeCells count="7">
    <mergeCell ref="A18:B18"/>
    <mergeCell ref="F18:G18"/>
    <mergeCell ref="A3:A6"/>
    <mergeCell ref="A8:A14"/>
    <mergeCell ref="A1:B1"/>
    <mergeCell ref="C1:M1"/>
    <mergeCell ref="B2:C2"/>
  </mergeCells>
  <pageMargins left="0.7" right="0.7" top="0.75" bottom="0.75" header="0.3" footer="0.3"/>
  <pageSetup paperSize="9" scale="6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K19"/>
  <sheetViews>
    <sheetView showGridLines="0" topLeftCell="B1" zoomScaleNormal="100" workbookViewId="0">
      <selection activeCell="I3" sqref="I3"/>
    </sheetView>
  </sheetViews>
  <sheetFormatPr baseColWidth="10" defaultColWidth="11.42578125" defaultRowHeight="12.75" x14ac:dyDescent="0.2"/>
  <cols>
    <col min="1" max="1" width="12.85546875" style="22" customWidth="1"/>
    <col min="2" max="2" width="33" style="22" customWidth="1"/>
    <col min="3" max="3" width="37.5703125" style="22" customWidth="1"/>
    <col min="4" max="4" width="30.28515625" style="22" customWidth="1"/>
    <col min="5" max="5" width="18.42578125" style="22" bestFit="1" customWidth="1"/>
    <col min="6" max="6" width="15.42578125" style="22" customWidth="1"/>
    <col min="7" max="7" width="35.85546875" style="22" bestFit="1" customWidth="1"/>
    <col min="8" max="8" width="17.5703125" style="22" customWidth="1"/>
    <col min="9" max="9" width="42.7109375" style="22" customWidth="1"/>
    <col min="10" max="10" width="20.42578125" style="22" hidden="1" customWidth="1"/>
    <col min="11" max="11" width="13.5703125" style="42" hidden="1" customWidth="1"/>
    <col min="12" max="12" width="11.5703125" style="9" customWidth="1"/>
    <col min="13" max="16384" width="11.42578125" style="9"/>
  </cols>
  <sheetData>
    <row r="1" spans="1:11" s="23" customFormat="1" ht="28.5" customHeight="1" x14ac:dyDescent="0.25">
      <c r="A1" s="189" t="s">
        <v>246</v>
      </c>
      <c r="B1" s="189"/>
      <c r="C1" s="200" t="s">
        <v>247</v>
      </c>
      <c r="D1" s="200"/>
      <c r="E1" s="200"/>
      <c r="F1" s="200"/>
      <c r="G1" s="200"/>
      <c r="H1" s="200"/>
      <c r="I1" s="200"/>
      <c r="J1" s="200"/>
      <c r="K1" s="200"/>
    </row>
    <row r="2" spans="1:11" ht="34.5" customHeight="1" x14ac:dyDescent="0.2">
      <c r="A2" s="212" t="s">
        <v>4</v>
      </c>
      <c r="B2" s="212"/>
      <c r="C2" s="145" t="s">
        <v>102</v>
      </c>
      <c r="D2" s="145" t="s">
        <v>103</v>
      </c>
      <c r="E2" s="145" t="s">
        <v>104</v>
      </c>
      <c r="F2" s="114" t="s">
        <v>8</v>
      </c>
      <c r="G2" s="137" t="s">
        <v>9</v>
      </c>
      <c r="H2" s="114" t="s">
        <v>10</v>
      </c>
      <c r="I2" s="137" t="s">
        <v>9</v>
      </c>
      <c r="J2" s="114" t="s">
        <v>11</v>
      </c>
      <c r="K2" s="137" t="s">
        <v>9</v>
      </c>
    </row>
    <row r="3" spans="1:11" ht="135" x14ac:dyDescent="0.2">
      <c r="A3" s="144" t="s">
        <v>13</v>
      </c>
      <c r="B3" s="127" t="s">
        <v>248</v>
      </c>
      <c r="C3" s="127" t="s">
        <v>249</v>
      </c>
      <c r="D3" s="127" t="s">
        <v>250</v>
      </c>
      <c r="E3" s="128" t="s">
        <v>17</v>
      </c>
      <c r="F3" s="85">
        <v>0.35</v>
      </c>
      <c r="G3" s="126" t="s">
        <v>251</v>
      </c>
      <c r="H3" s="85">
        <v>0.75</v>
      </c>
      <c r="I3" s="126" t="s">
        <v>352</v>
      </c>
      <c r="J3" s="85"/>
      <c r="K3" s="126"/>
    </row>
    <row r="4" spans="1:11" ht="90" x14ac:dyDescent="0.2">
      <c r="A4" s="144" t="s">
        <v>110</v>
      </c>
      <c r="B4" s="103" t="s">
        <v>252</v>
      </c>
      <c r="C4" s="102" t="s">
        <v>253</v>
      </c>
      <c r="D4" s="128" t="s">
        <v>113</v>
      </c>
      <c r="E4" s="128" t="s">
        <v>17</v>
      </c>
      <c r="F4" s="85">
        <v>0.2</v>
      </c>
      <c r="G4" s="126" t="s">
        <v>354</v>
      </c>
      <c r="H4" s="85">
        <v>0.5</v>
      </c>
      <c r="I4" s="126" t="s">
        <v>353</v>
      </c>
      <c r="J4" s="85"/>
      <c r="K4" s="126"/>
    </row>
    <row r="5" spans="1:11" ht="195" x14ac:dyDescent="0.2">
      <c r="A5" s="144" t="s">
        <v>193</v>
      </c>
      <c r="B5" s="103" t="s">
        <v>254</v>
      </c>
      <c r="C5" s="102" t="s">
        <v>255</v>
      </c>
      <c r="D5" s="102" t="s">
        <v>256</v>
      </c>
      <c r="E5" s="128" t="s">
        <v>17</v>
      </c>
      <c r="F5" s="85">
        <v>0.7</v>
      </c>
      <c r="G5" s="126" t="s">
        <v>257</v>
      </c>
      <c r="H5" s="85">
        <v>1</v>
      </c>
      <c r="I5" s="126" t="s">
        <v>350</v>
      </c>
      <c r="J5" s="85"/>
      <c r="K5" s="126"/>
    </row>
    <row r="6" spans="1:11" s="45" customFormat="1" x14ac:dyDescent="0.2">
      <c r="C6" s="67"/>
      <c r="D6" s="22"/>
    </row>
    <row r="7" spans="1:11" ht="25.5" x14ac:dyDescent="0.2">
      <c r="A7" s="68" t="s">
        <v>50</v>
      </c>
      <c r="B7" s="146">
        <f>COUNTIF(B3:B5,"*")</f>
        <v>3</v>
      </c>
      <c r="C7" s="9"/>
      <c r="D7" s="187" t="s">
        <v>51</v>
      </c>
      <c r="E7" s="187"/>
      <c r="F7" s="134">
        <f>AVERAGE(F3:F5)</f>
        <v>0.41666666666666669</v>
      </c>
      <c r="H7" s="134">
        <f>AVERAGE(H3:H5)</f>
        <v>0.75</v>
      </c>
      <c r="J7" s="134" t="e">
        <f t="shared" ref="J7" si="0">AVERAGE(J3:J5)</f>
        <v>#DIV/0!</v>
      </c>
    </row>
    <row r="10" spans="1:11" x14ac:dyDescent="0.2">
      <c r="A10" s="9"/>
      <c r="B10" s="9"/>
      <c r="C10" s="9"/>
      <c r="D10" s="9"/>
      <c r="E10" s="9"/>
      <c r="F10" s="9"/>
      <c r="G10" s="9"/>
      <c r="H10" s="9"/>
      <c r="I10" s="9"/>
      <c r="J10" s="9"/>
      <c r="K10" s="9"/>
    </row>
    <row r="17" spans="2:10" x14ac:dyDescent="0.2">
      <c r="B17" s="9"/>
      <c r="C17" s="9"/>
      <c r="D17" s="9"/>
      <c r="E17" s="9"/>
      <c r="F17" s="9"/>
      <c r="G17" s="9"/>
      <c r="H17" s="9"/>
      <c r="I17" s="9"/>
      <c r="J17" s="9"/>
    </row>
    <row r="18" spans="2:10" x14ac:dyDescent="0.2">
      <c r="B18" s="9"/>
      <c r="C18" s="9"/>
      <c r="D18" s="9"/>
      <c r="E18" s="9"/>
      <c r="F18" s="9"/>
      <c r="G18" s="9"/>
      <c r="H18" s="9"/>
      <c r="I18" s="9"/>
      <c r="J18" s="9"/>
    </row>
    <row r="19" spans="2:10" x14ac:dyDescent="0.2">
      <c r="B19" s="9"/>
      <c r="C19" s="9"/>
      <c r="D19" s="9"/>
      <c r="E19" s="9"/>
      <c r="F19" s="9"/>
      <c r="G19" s="9"/>
      <c r="H19" s="9"/>
      <c r="I19" s="9"/>
      <c r="J19" s="9"/>
    </row>
  </sheetData>
  <mergeCells count="4">
    <mergeCell ref="D7:E7"/>
    <mergeCell ref="A2:B2"/>
    <mergeCell ref="A1:B1"/>
    <mergeCell ref="C1:K1"/>
  </mergeCells>
  <pageMargins left="0.7" right="0.7" top="0.75" bottom="0.75" header="0.3" footer="0.3"/>
  <pageSetup paperSize="9" scale="61"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1"/>
  <sheetViews>
    <sheetView showGridLines="0" tabSelected="1" view="pageBreakPreview" zoomScaleNormal="120" zoomScaleSheetLayoutView="100" workbookViewId="0">
      <selection activeCell="S22" sqref="S22"/>
    </sheetView>
  </sheetViews>
  <sheetFormatPr baseColWidth="10" defaultColWidth="11.42578125" defaultRowHeight="15" x14ac:dyDescent="0.25"/>
  <cols>
    <col min="1" max="1" width="2.5703125" customWidth="1"/>
    <col min="2" max="2" width="17.42578125" customWidth="1"/>
    <col min="3" max="3" width="21" customWidth="1"/>
    <col min="4" max="4" width="10.42578125" bestFit="1" customWidth="1"/>
    <col min="5" max="5" width="11.140625" bestFit="1" customWidth="1"/>
    <col min="6" max="6" width="10.140625" bestFit="1" customWidth="1"/>
    <col min="7" max="7" width="11" customWidth="1"/>
    <col min="8" max="8" width="11" hidden="1" customWidth="1"/>
    <col min="9" max="9" width="13.42578125" customWidth="1"/>
    <col min="14" max="15" width="16.5703125" customWidth="1"/>
    <col min="16" max="16" width="1.7109375" customWidth="1"/>
  </cols>
  <sheetData>
    <row r="1" spans="1:16" x14ac:dyDescent="0.25">
      <c r="A1" s="12"/>
      <c r="B1" s="13"/>
      <c r="C1" s="13"/>
      <c r="D1" s="13"/>
      <c r="E1" s="13"/>
      <c r="F1" s="13"/>
      <c r="G1" s="13"/>
      <c r="H1" s="13"/>
      <c r="I1" s="13"/>
      <c r="J1" s="13"/>
      <c r="K1" s="13"/>
      <c r="L1" s="13"/>
      <c r="M1" s="13"/>
      <c r="N1" s="13"/>
      <c r="O1" s="13"/>
      <c r="P1" s="14"/>
    </row>
    <row r="2" spans="1:16" ht="18" customHeight="1" x14ac:dyDescent="0.25">
      <c r="A2" s="15"/>
      <c r="B2" s="217" t="s">
        <v>0</v>
      </c>
      <c r="C2" s="217"/>
      <c r="D2" s="217"/>
      <c r="E2" s="217"/>
      <c r="F2" s="217"/>
      <c r="G2" s="217"/>
      <c r="H2" s="217"/>
      <c r="I2" s="217"/>
      <c r="J2" s="217"/>
      <c r="K2" s="217"/>
      <c r="L2" s="217"/>
      <c r="M2" s="217"/>
      <c r="N2" s="217"/>
      <c r="O2" s="217"/>
      <c r="P2" s="16"/>
    </row>
    <row r="3" spans="1:16" ht="18" x14ac:dyDescent="0.25">
      <c r="A3" s="15"/>
      <c r="B3" s="231" t="s">
        <v>386</v>
      </c>
      <c r="C3" s="231"/>
      <c r="D3" s="231"/>
      <c r="E3" s="231"/>
      <c r="F3" s="231"/>
      <c r="G3" s="231"/>
      <c r="H3" s="231"/>
      <c r="I3" s="231"/>
      <c r="J3" s="231"/>
      <c r="K3" s="231"/>
      <c r="L3" s="231"/>
      <c r="M3" s="231"/>
      <c r="N3" s="231"/>
      <c r="O3" s="231"/>
      <c r="P3" s="16"/>
    </row>
    <row r="4" spans="1:16" x14ac:dyDescent="0.25">
      <c r="A4" s="15"/>
      <c r="B4" s="1"/>
      <c r="C4" s="1"/>
      <c r="D4" s="2"/>
      <c r="E4" s="2"/>
      <c r="F4" s="2"/>
      <c r="G4" s="2"/>
      <c r="H4" s="2"/>
      <c r="I4" s="6"/>
      <c r="J4" s="2"/>
      <c r="K4" s="2"/>
      <c r="L4" s="2"/>
      <c r="M4" s="2"/>
      <c r="N4" s="2"/>
      <c r="O4" s="2"/>
      <c r="P4" s="16"/>
    </row>
    <row r="5" spans="1:16" ht="25.5" customHeight="1" x14ac:dyDescent="0.25">
      <c r="A5" s="15"/>
      <c r="B5" s="213" t="s">
        <v>258</v>
      </c>
      <c r="C5" s="213"/>
      <c r="D5" s="213"/>
      <c r="E5" s="213" t="s">
        <v>50</v>
      </c>
      <c r="F5" s="213" t="s">
        <v>259</v>
      </c>
      <c r="G5" s="213"/>
      <c r="H5" s="213"/>
      <c r="I5" s="6"/>
      <c r="J5" s="233" t="s">
        <v>260</v>
      </c>
      <c r="K5" s="233"/>
      <c r="L5" s="232" t="s">
        <v>385</v>
      </c>
      <c r="M5" s="232"/>
      <c r="N5" s="232"/>
      <c r="O5" s="232"/>
      <c r="P5" s="16"/>
    </row>
    <row r="6" spans="1:16" ht="39.75" customHeight="1" x14ac:dyDescent="0.25">
      <c r="A6" s="15"/>
      <c r="B6" s="213"/>
      <c r="C6" s="213"/>
      <c r="D6" s="213"/>
      <c r="E6" s="213"/>
      <c r="F6" s="89" t="s">
        <v>261</v>
      </c>
      <c r="G6" s="89" t="s">
        <v>262</v>
      </c>
      <c r="H6" s="89" t="s">
        <v>263</v>
      </c>
      <c r="I6" s="6"/>
      <c r="J6" s="3"/>
      <c r="K6" s="3"/>
      <c r="L6" s="3"/>
      <c r="M6" s="3"/>
      <c r="N6" s="3"/>
      <c r="O6" s="3"/>
      <c r="P6" s="16"/>
    </row>
    <row r="7" spans="1:16" ht="42.75" customHeight="1" x14ac:dyDescent="0.25">
      <c r="A7" s="15"/>
      <c r="B7" s="84" t="str">
        <f>'Componente 1'!A5</f>
        <v>Componente 1</v>
      </c>
      <c r="C7" s="218" t="str">
        <f>'Componente 1'!B5</f>
        <v>Gestión del Riesgo de Corrupción - Mapa de Riesgos de Corrupción</v>
      </c>
      <c r="D7" s="218"/>
      <c r="E7" s="36">
        <f>'Componente 1'!C15</f>
        <v>7</v>
      </c>
      <c r="F7" s="37">
        <f>'Componente 1'!G15</f>
        <v>0.46142857142857135</v>
      </c>
      <c r="G7" s="37">
        <f>'Componente 1'!I15</f>
        <v>0.77857142857142858</v>
      </c>
      <c r="H7" s="39" t="e">
        <f>'Componente 1'!K15</f>
        <v>#DIV/0!</v>
      </c>
      <c r="I7" s="6"/>
      <c r="J7" s="5"/>
      <c r="K7" s="5"/>
      <c r="L7" s="5"/>
      <c r="M7" s="5"/>
      <c r="N7" s="5"/>
      <c r="O7" s="5"/>
      <c r="P7" s="16"/>
    </row>
    <row r="8" spans="1:16" ht="30.75" customHeight="1" x14ac:dyDescent="0.25">
      <c r="A8" s="15"/>
      <c r="B8" s="84" t="str">
        <f>'Componente 2'!A2</f>
        <v>Componente 2</v>
      </c>
      <c r="C8" s="218" t="str">
        <f>'Componente 2'!C2</f>
        <v>Estrategia de racionalización de trámites</v>
      </c>
      <c r="D8" s="218"/>
      <c r="E8" s="36">
        <f>'Componente 2'!D10</f>
        <v>4</v>
      </c>
      <c r="F8" s="37">
        <f>'Componente 2'!K10</f>
        <v>0.625</v>
      </c>
      <c r="G8" s="37">
        <f>'Componente 2'!M10</f>
        <v>0.77500000000000002</v>
      </c>
      <c r="H8" s="39" t="e">
        <f>'Componente 2'!O10</f>
        <v>#DIV/0!</v>
      </c>
      <c r="I8" s="6"/>
      <c r="J8" s="5"/>
      <c r="K8" s="5"/>
      <c r="L8" s="5"/>
      <c r="M8" s="5"/>
      <c r="N8" s="5"/>
      <c r="O8" s="5"/>
      <c r="P8" s="16"/>
    </row>
    <row r="9" spans="1:16" ht="25.5" customHeight="1" x14ac:dyDescent="0.25">
      <c r="A9" s="15"/>
      <c r="B9" s="84" t="str">
        <f>'Componente 3'!A2</f>
        <v>Componente 3</v>
      </c>
      <c r="C9" s="218" t="str">
        <f>'Componente 3'!B2</f>
        <v>Rendición de cuentas</v>
      </c>
      <c r="D9" s="218"/>
      <c r="E9" s="36">
        <f>'Componente 3'!C10</f>
        <v>5</v>
      </c>
      <c r="F9" s="37">
        <f>'Componente 3'!G10</f>
        <v>0.42000000000000004</v>
      </c>
      <c r="G9" s="37">
        <f>'Componente 3'!I10</f>
        <v>0.7</v>
      </c>
      <c r="H9" s="39" t="e">
        <f>'Componente 3'!K10</f>
        <v>#DIV/0!</v>
      </c>
      <c r="I9" s="6"/>
      <c r="J9" s="5"/>
      <c r="K9" s="5"/>
      <c r="L9" s="5"/>
      <c r="M9" s="5"/>
      <c r="N9" s="5"/>
      <c r="O9" s="5"/>
      <c r="P9" s="16"/>
    </row>
    <row r="10" spans="1:16" ht="30.75" customHeight="1" x14ac:dyDescent="0.25">
      <c r="A10" s="15"/>
      <c r="B10" s="84" t="str">
        <f>'Componente 4'!A2</f>
        <v>Componente 4</v>
      </c>
      <c r="C10" s="218" t="str">
        <f>'Componente 4'!C2</f>
        <v>Mecanismos para Mejorar la Atención al Ciudadano</v>
      </c>
      <c r="D10" s="218"/>
      <c r="E10" s="36">
        <f>'Componente 4'!C18</f>
        <v>12</v>
      </c>
      <c r="F10" s="37">
        <f>'Componente 4'!G18</f>
        <v>0.42083333333333334</v>
      </c>
      <c r="G10" s="37">
        <f>'Componente 4'!I18</f>
        <v>0.62692307692307692</v>
      </c>
      <c r="H10" s="39" t="e">
        <f>'Componente 4'!K18</f>
        <v>#DIV/0!</v>
      </c>
      <c r="I10" s="6"/>
      <c r="J10" s="5"/>
      <c r="K10" s="5"/>
      <c r="L10" s="5"/>
      <c r="M10" s="5"/>
      <c r="N10" s="5"/>
      <c r="O10" s="5"/>
      <c r="P10" s="16"/>
    </row>
    <row r="11" spans="1:16" ht="39.75" customHeight="1" x14ac:dyDescent="0.25">
      <c r="A11" s="15"/>
      <c r="B11" s="84" t="str">
        <f>'Componente 5 '!A1</f>
        <v>Componente 5</v>
      </c>
      <c r="C11" s="218" t="str">
        <f>'Componente 5 '!C1</f>
        <v>Mecanismos para la Transparencia y Acceso a la Información</v>
      </c>
      <c r="D11" s="218"/>
      <c r="E11" s="36">
        <f>'Componente 5 '!C18</f>
        <v>14</v>
      </c>
      <c r="F11" s="37">
        <f>'Componente 5 '!H18</f>
        <v>0.33714285714285719</v>
      </c>
      <c r="G11" s="37">
        <f>'Componente 5 '!J18</f>
        <v>0.60285714285714298</v>
      </c>
      <c r="H11" s="39" t="e">
        <f>'Componente 5 '!L18</f>
        <v>#DIV/0!</v>
      </c>
      <c r="I11" s="6"/>
      <c r="J11" s="5"/>
      <c r="K11" s="5"/>
      <c r="L11" s="5"/>
      <c r="M11" s="5"/>
      <c r="N11" s="5"/>
      <c r="O11" s="5"/>
      <c r="P11" s="16"/>
    </row>
    <row r="12" spans="1:16" ht="39.75" customHeight="1" x14ac:dyDescent="0.25">
      <c r="A12" s="15"/>
      <c r="B12" s="84" t="str">
        <f>'Componente 6'!A1</f>
        <v xml:space="preserve">Componente 6. </v>
      </c>
      <c r="C12" s="218" t="s">
        <v>247</v>
      </c>
      <c r="D12" s="218"/>
      <c r="E12" s="36">
        <f>'Componente 6'!B7</f>
        <v>3</v>
      </c>
      <c r="F12" s="37">
        <f>'Componente 6'!F7</f>
        <v>0.41666666666666669</v>
      </c>
      <c r="G12" s="37">
        <f>'Componente 6'!H7</f>
        <v>0.75</v>
      </c>
      <c r="H12" s="39" t="e">
        <f>'Componente 6'!J7</f>
        <v>#DIV/0!</v>
      </c>
      <c r="I12" s="6"/>
      <c r="J12" s="5"/>
      <c r="K12" s="5"/>
      <c r="L12" s="5"/>
      <c r="M12" s="5"/>
      <c r="N12" s="5"/>
      <c r="O12" s="5"/>
      <c r="P12" s="16"/>
    </row>
    <row r="13" spans="1:16" s="8" customFormat="1" ht="15" customHeight="1" x14ac:dyDescent="0.25">
      <c r="A13" s="17"/>
      <c r="B13" s="214" t="s">
        <v>264</v>
      </c>
      <c r="C13" s="214"/>
      <c r="D13" s="214"/>
      <c r="E13" s="35">
        <f>SUM(E7:E12)</f>
        <v>45</v>
      </c>
      <c r="F13" s="183">
        <f>AVERAGE(F7:F12)</f>
        <v>0.44684523809523807</v>
      </c>
      <c r="G13" s="183">
        <f>AVERAGE(G7:G12)</f>
        <v>0.70555860805860815</v>
      </c>
      <c r="H13" s="38" t="e">
        <f>AVERAGE(H7:H11)</f>
        <v>#DIV/0!</v>
      </c>
      <c r="I13" s="6"/>
      <c r="J13" s="5"/>
      <c r="K13" s="5"/>
      <c r="L13" s="5"/>
      <c r="M13" s="5"/>
      <c r="N13" s="5"/>
      <c r="O13" s="5"/>
      <c r="P13" s="18"/>
    </row>
    <row r="14" spans="1:16" s="8" customFormat="1" ht="15" customHeight="1" x14ac:dyDescent="0.25">
      <c r="A14" s="17"/>
      <c r="B14" s="4"/>
      <c r="C14" s="4"/>
      <c r="D14" s="5"/>
      <c r="E14" s="5"/>
      <c r="F14" s="5"/>
      <c r="G14" s="5"/>
      <c r="H14" s="5"/>
      <c r="I14" s="6"/>
      <c r="J14" s="5"/>
      <c r="K14" s="5"/>
      <c r="L14" s="5"/>
      <c r="M14" s="5"/>
      <c r="N14" s="5"/>
      <c r="O14" s="5"/>
      <c r="P14" s="18"/>
    </row>
    <row r="15" spans="1:16" s="8" customFormat="1" ht="15" customHeight="1" x14ac:dyDescent="0.25">
      <c r="A15" s="17"/>
      <c r="B15" s="4"/>
      <c r="C15" s="4"/>
      <c r="D15" s="5"/>
      <c r="E15" s="5"/>
      <c r="F15" s="5"/>
      <c r="G15" s="5"/>
      <c r="H15" s="5"/>
      <c r="I15" s="6"/>
      <c r="J15" s="5"/>
      <c r="K15" s="5"/>
      <c r="L15" s="5"/>
      <c r="M15" s="5"/>
      <c r="N15" s="5"/>
      <c r="O15" s="5"/>
      <c r="P15" s="18"/>
    </row>
    <row r="16" spans="1:16" s="8" customFormat="1" ht="15" customHeight="1" x14ac:dyDescent="0.25">
      <c r="A16" s="17"/>
      <c r="B16" s="4"/>
      <c r="C16" s="4"/>
      <c r="D16" s="5"/>
      <c r="E16" s="5"/>
      <c r="F16" s="5"/>
      <c r="G16" s="5"/>
      <c r="H16" s="5"/>
      <c r="I16" s="5"/>
      <c r="J16" s="5"/>
      <c r="K16" s="5"/>
      <c r="L16" s="5"/>
      <c r="M16" s="5"/>
      <c r="N16" s="5"/>
      <c r="O16" s="5"/>
      <c r="P16" s="18"/>
    </row>
    <row r="17" spans="1:16" ht="4.5" customHeight="1" x14ac:dyDescent="0.25">
      <c r="A17" s="15"/>
      <c r="B17" s="4"/>
      <c r="C17" s="4"/>
      <c r="D17" s="5"/>
      <c r="E17" s="5"/>
      <c r="F17" s="5"/>
      <c r="G17" s="5"/>
      <c r="H17" s="5"/>
      <c r="I17" s="5"/>
      <c r="J17" s="5"/>
      <c r="K17" s="5"/>
      <c r="L17" s="5"/>
      <c r="M17" s="5"/>
      <c r="N17" s="5"/>
      <c r="O17" s="5"/>
      <c r="P17" s="16"/>
    </row>
    <row r="18" spans="1:16" x14ac:dyDescent="0.25">
      <c r="A18" s="15"/>
      <c r="B18" s="236" t="s">
        <v>265</v>
      </c>
      <c r="C18" s="236"/>
      <c r="D18" s="236"/>
      <c r="E18" s="236"/>
      <c r="F18" s="236"/>
      <c r="G18" s="236"/>
      <c r="H18" s="236"/>
      <c r="I18" s="236"/>
      <c r="J18" s="236"/>
      <c r="K18" s="236"/>
      <c r="L18" s="236"/>
      <c r="M18" s="236"/>
      <c r="N18" s="236"/>
      <c r="O18" s="236"/>
      <c r="P18" s="16"/>
    </row>
    <row r="19" spans="1:16" ht="84" customHeight="1" x14ac:dyDescent="0.25">
      <c r="A19" s="15"/>
      <c r="B19" s="219" t="s">
        <v>388</v>
      </c>
      <c r="C19" s="220"/>
      <c r="D19" s="220"/>
      <c r="E19" s="220"/>
      <c r="F19" s="220"/>
      <c r="G19" s="220"/>
      <c r="H19" s="220"/>
      <c r="I19" s="220"/>
      <c r="J19" s="220"/>
      <c r="K19" s="220"/>
      <c r="L19" s="220"/>
      <c r="M19" s="220"/>
      <c r="N19" s="220"/>
      <c r="O19" s="221"/>
      <c r="P19" s="16"/>
    </row>
    <row r="20" spans="1:16" ht="102" customHeight="1" x14ac:dyDescent="0.25">
      <c r="A20" s="15"/>
      <c r="B20" s="222" t="s">
        <v>389</v>
      </c>
      <c r="C20" s="223"/>
      <c r="D20" s="223"/>
      <c r="E20" s="223"/>
      <c r="F20" s="223"/>
      <c r="G20" s="223"/>
      <c r="H20" s="223"/>
      <c r="I20" s="223"/>
      <c r="J20" s="223"/>
      <c r="K20" s="223"/>
      <c r="L20" s="223"/>
      <c r="M20" s="223"/>
      <c r="N20" s="223"/>
      <c r="O20" s="224"/>
      <c r="P20" s="16"/>
    </row>
    <row r="21" spans="1:16" ht="106.5" customHeight="1" x14ac:dyDescent="0.25">
      <c r="A21" s="15"/>
      <c r="B21" s="222" t="s">
        <v>390</v>
      </c>
      <c r="C21" s="223"/>
      <c r="D21" s="223"/>
      <c r="E21" s="223"/>
      <c r="F21" s="223"/>
      <c r="G21" s="223"/>
      <c r="H21" s="223"/>
      <c r="I21" s="223"/>
      <c r="J21" s="223"/>
      <c r="K21" s="223"/>
      <c r="L21" s="223"/>
      <c r="M21" s="223"/>
      <c r="N21" s="223"/>
      <c r="O21" s="224"/>
      <c r="P21" s="16"/>
    </row>
    <row r="22" spans="1:16" ht="87" customHeight="1" x14ac:dyDescent="0.25">
      <c r="A22" s="15"/>
      <c r="B22" s="222" t="s">
        <v>392</v>
      </c>
      <c r="C22" s="223"/>
      <c r="D22" s="223"/>
      <c r="E22" s="223"/>
      <c r="F22" s="223"/>
      <c r="G22" s="223"/>
      <c r="H22" s="223"/>
      <c r="I22" s="223"/>
      <c r="J22" s="223"/>
      <c r="K22" s="223"/>
      <c r="L22" s="223"/>
      <c r="M22" s="223"/>
      <c r="N22" s="223"/>
      <c r="O22" s="224"/>
      <c r="P22" s="16"/>
    </row>
    <row r="23" spans="1:16" ht="80.25" customHeight="1" x14ac:dyDescent="0.25">
      <c r="A23" s="15"/>
      <c r="B23" s="222" t="s">
        <v>394</v>
      </c>
      <c r="C23" s="223"/>
      <c r="D23" s="223"/>
      <c r="E23" s="223"/>
      <c r="F23" s="223"/>
      <c r="G23" s="223"/>
      <c r="H23" s="223"/>
      <c r="I23" s="223"/>
      <c r="J23" s="223"/>
      <c r="K23" s="223"/>
      <c r="L23" s="223"/>
      <c r="M23" s="223"/>
      <c r="N23" s="223"/>
      <c r="O23" s="224"/>
      <c r="P23" s="16"/>
    </row>
    <row r="24" spans="1:16" ht="92.25" customHeight="1" x14ac:dyDescent="0.25">
      <c r="A24" s="15"/>
      <c r="B24" s="225" t="s">
        <v>395</v>
      </c>
      <c r="C24" s="226"/>
      <c r="D24" s="226"/>
      <c r="E24" s="226"/>
      <c r="F24" s="226"/>
      <c r="G24" s="226"/>
      <c r="H24" s="226"/>
      <c r="I24" s="226"/>
      <c r="J24" s="226"/>
      <c r="K24" s="226"/>
      <c r="L24" s="226"/>
      <c r="M24" s="226"/>
      <c r="N24" s="226"/>
      <c r="O24" s="227"/>
      <c r="P24" s="16"/>
    </row>
    <row r="25" spans="1:16" ht="3.75" customHeight="1" x14ac:dyDescent="0.25">
      <c r="A25" s="15"/>
      <c r="B25" s="2"/>
      <c r="C25" s="2"/>
      <c r="D25" s="2"/>
      <c r="E25" s="2"/>
      <c r="F25" s="2"/>
      <c r="G25" s="2"/>
      <c r="H25" s="2"/>
      <c r="I25" s="2"/>
      <c r="J25" s="2"/>
      <c r="K25" s="2"/>
      <c r="L25" s="2"/>
      <c r="M25" s="2"/>
      <c r="N25" s="2"/>
      <c r="O25" s="2"/>
      <c r="P25" s="16"/>
    </row>
    <row r="26" spans="1:16" ht="23.25" customHeight="1" x14ac:dyDescent="0.25">
      <c r="A26" s="15"/>
      <c r="B26" s="234" t="s">
        <v>266</v>
      </c>
      <c r="C26" s="234"/>
      <c r="D26" s="234"/>
      <c r="E26" s="235" t="s">
        <v>379</v>
      </c>
      <c r="F26" s="235"/>
      <c r="G26" s="235"/>
      <c r="H26" s="235"/>
      <c r="I26" s="235"/>
      <c r="J26" s="235"/>
      <c r="K26" s="235"/>
      <c r="L26" s="235"/>
      <c r="M26" s="235"/>
      <c r="N26" s="235"/>
      <c r="O26" s="235"/>
      <c r="P26" s="16"/>
    </row>
    <row r="27" spans="1:16" ht="4.5" customHeight="1" x14ac:dyDescent="0.25">
      <c r="A27" s="15"/>
      <c r="B27" s="2"/>
      <c r="C27" s="2"/>
      <c r="D27" s="7"/>
      <c r="E27" s="2"/>
      <c r="F27" s="2"/>
      <c r="G27" s="2"/>
      <c r="H27" s="2"/>
      <c r="I27" s="2"/>
      <c r="J27" s="2"/>
      <c r="K27" s="2"/>
      <c r="L27" s="2"/>
      <c r="M27" s="2"/>
      <c r="N27" s="2"/>
      <c r="O27" s="2"/>
      <c r="P27" s="16"/>
    </row>
    <row r="28" spans="1:16" ht="35.25" customHeight="1" x14ac:dyDescent="0.25">
      <c r="A28" s="15"/>
      <c r="B28" s="228" t="s">
        <v>381</v>
      </c>
      <c r="C28" s="229"/>
      <c r="D28" s="230"/>
      <c r="E28" s="215" t="s">
        <v>380</v>
      </c>
      <c r="F28" s="215"/>
      <c r="G28" s="215"/>
      <c r="H28" s="215"/>
      <c r="I28" s="215"/>
      <c r="J28" s="215"/>
      <c r="K28" s="215"/>
      <c r="L28" s="215"/>
      <c r="M28" s="215"/>
      <c r="N28" s="215"/>
      <c r="O28" s="216"/>
      <c r="P28" s="16"/>
    </row>
    <row r="29" spans="1:16" ht="4.5" customHeight="1" x14ac:dyDescent="0.25">
      <c r="A29" s="15"/>
      <c r="B29" s="33"/>
      <c r="C29" s="2"/>
      <c r="D29" s="34"/>
      <c r="E29" s="2"/>
      <c r="F29" s="2"/>
      <c r="G29" s="2"/>
      <c r="H29" s="2"/>
      <c r="I29" s="2"/>
      <c r="J29" s="2"/>
      <c r="K29" s="2"/>
      <c r="L29" s="2"/>
      <c r="M29" s="2"/>
      <c r="N29" s="2"/>
      <c r="O29" s="2"/>
      <c r="P29" s="16"/>
    </row>
    <row r="30" spans="1:16" ht="35.25" customHeight="1" x14ac:dyDescent="0.25">
      <c r="A30" s="97"/>
      <c r="B30" s="228" t="s">
        <v>267</v>
      </c>
      <c r="C30" s="229"/>
      <c r="D30" s="230"/>
      <c r="E30" s="215" t="s">
        <v>268</v>
      </c>
      <c r="F30" s="215"/>
      <c r="G30" s="215"/>
      <c r="H30" s="215"/>
      <c r="I30" s="215"/>
      <c r="J30" s="215"/>
      <c r="K30" s="215"/>
      <c r="L30" s="215"/>
      <c r="M30" s="215"/>
      <c r="N30" s="215"/>
      <c r="O30" s="216"/>
      <c r="P30" s="98"/>
    </row>
    <row r="31" spans="1:16" ht="15.75" thickBot="1" x14ac:dyDescent="0.3">
      <c r="A31" s="100"/>
      <c r="B31" s="99"/>
      <c r="C31" s="99"/>
      <c r="D31" s="99"/>
      <c r="E31" s="99"/>
      <c r="F31" s="99"/>
      <c r="G31" s="99"/>
      <c r="H31" s="99"/>
      <c r="I31" s="99"/>
      <c r="J31" s="99"/>
      <c r="K31" s="99"/>
      <c r="L31" s="99"/>
      <c r="M31" s="99"/>
      <c r="N31" s="99"/>
      <c r="O31" s="99"/>
      <c r="P31" s="101"/>
    </row>
  </sheetData>
  <mergeCells count="27">
    <mergeCell ref="E30:O30"/>
    <mergeCell ref="B28:D28"/>
    <mergeCell ref="B30:D30"/>
    <mergeCell ref="B3:O3"/>
    <mergeCell ref="L5:O5"/>
    <mergeCell ref="J5:K5"/>
    <mergeCell ref="B26:D26"/>
    <mergeCell ref="E26:O26"/>
    <mergeCell ref="C7:D7"/>
    <mergeCell ref="C8:D8"/>
    <mergeCell ref="C9:D9"/>
    <mergeCell ref="C10:D10"/>
    <mergeCell ref="C11:D11"/>
    <mergeCell ref="B18:O18"/>
    <mergeCell ref="B5:D6"/>
    <mergeCell ref="E5:E6"/>
    <mergeCell ref="F5:H5"/>
    <mergeCell ref="B13:D13"/>
    <mergeCell ref="E28:O28"/>
    <mergeCell ref="B2:O2"/>
    <mergeCell ref="C12:D12"/>
    <mergeCell ref="B19:O19"/>
    <mergeCell ref="B20:O20"/>
    <mergeCell ref="B21:O21"/>
    <mergeCell ref="B22:O22"/>
    <mergeCell ref="B23:O23"/>
    <mergeCell ref="B24:O24"/>
  </mergeCells>
  <pageMargins left="0.7" right="0.7" top="0.75" bottom="0.75" header="0.3" footer="0.3"/>
  <pageSetup paperSize="9"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P22"/>
  <sheetViews>
    <sheetView zoomScaleNormal="100" workbookViewId="0">
      <selection activeCell="S20" sqref="S20"/>
    </sheetView>
  </sheetViews>
  <sheetFormatPr baseColWidth="10" defaultColWidth="11.42578125" defaultRowHeight="15" x14ac:dyDescent="0.25"/>
  <cols>
    <col min="1" max="1" width="2.7109375" customWidth="1"/>
    <col min="2" max="2" width="28.5703125" style="73" customWidth="1"/>
    <col min="3" max="3" width="13.85546875" style="73" hidden="1" customWidth="1"/>
    <col min="4" max="4" width="29.5703125" style="69" hidden="1" customWidth="1"/>
    <col min="5" max="5" width="16.7109375" style="73" hidden="1" customWidth="1"/>
    <col min="6" max="6" width="31.140625" style="69" hidden="1" customWidth="1"/>
    <col min="7" max="12" width="4.7109375" style="63" customWidth="1"/>
    <col min="13" max="13" width="11.5703125" style="62" customWidth="1"/>
    <col min="14" max="14" width="10.5703125" style="63" customWidth="1"/>
    <col min="15" max="15" width="11.42578125" style="63"/>
    <col min="16" max="16" width="11.85546875" style="63" customWidth="1"/>
  </cols>
  <sheetData>
    <row r="2" spans="2:16" ht="23.25" customHeight="1" x14ac:dyDescent="0.25">
      <c r="B2" s="237" t="s">
        <v>269</v>
      </c>
      <c r="C2" s="237" t="s">
        <v>270</v>
      </c>
      <c r="D2" s="239" t="s">
        <v>271</v>
      </c>
      <c r="E2" s="237" t="s">
        <v>272</v>
      </c>
      <c r="F2" s="239" t="s">
        <v>271</v>
      </c>
      <c r="G2" s="241" t="s">
        <v>273</v>
      </c>
      <c r="H2" s="241"/>
      <c r="I2" s="241"/>
      <c r="J2" s="241"/>
      <c r="K2" s="241"/>
      <c r="L2" s="241"/>
      <c r="M2" s="242" t="s">
        <v>274</v>
      </c>
      <c r="N2" s="242" t="s">
        <v>275</v>
      </c>
      <c r="O2" s="242" t="s">
        <v>276</v>
      </c>
      <c r="P2" s="242" t="s">
        <v>277</v>
      </c>
    </row>
    <row r="3" spans="2:16" x14ac:dyDescent="0.25">
      <c r="B3" s="238"/>
      <c r="C3" s="238"/>
      <c r="D3" s="240"/>
      <c r="E3" s="238"/>
      <c r="F3" s="240"/>
      <c r="G3" s="72">
        <v>1</v>
      </c>
      <c r="H3" s="72">
        <v>2</v>
      </c>
      <c r="I3" s="72">
        <v>3</v>
      </c>
      <c r="J3" s="72">
        <v>4</v>
      </c>
      <c r="K3" s="72">
        <v>5</v>
      </c>
      <c r="L3" s="72">
        <v>6</v>
      </c>
      <c r="M3" s="242"/>
      <c r="N3" s="242"/>
      <c r="O3" s="242"/>
      <c r="P3" s="242"/>
    </row>
    <row r="4" spans="2:16" ht="25.5" x14ac:dyDescent="0.25">
      <c r="B4" s="71" t="s">
        <v>278</v>
      </c>
      <c r="C4" s="74" t="s">
        <v>279</v>
      </c>
      <c r="D4" s="74" t="s">
        <v>280</v>
      </c>
      <c r="E4" s="74" t="s">
        <v>281</v>
      </c>
      <c r="F4" s="76" t="s">
        <v>282</v>
      </c>
      <c r="G4" s="70" t="s">
        <v>283</v>
      </c>
      <c r="H4" s="70"/>
      <c r="I4" s="70" t="s">
        <v>283</v>
      </c>
      <c r="J4" s="70" t="s">
        <v>283</v>
      </c>
      <c r="K4" s="70"/>
      <c r="L4" s="70"/>
      <c r="M4" s="74" t="s">
        <v>283</v>
      </c>
      <c r="N4" s="78"/>
      <c r="O4" s="75"/>
      <c r="P4" s="75"/>
    </row>
    <row r="5" spans="2:16" ht="30" x14ac:dyDescent="0.25">
      <c r="B5" s="71" t="s">
        <v>284</v>
      </c>
      <c r="C5" s="74" t="s">
        <v>285</v>
      </c>
      <c r="D5" s="74" t="s">
        <v>286</v>
      </c>
      <c r="E5" s="74" t="s">
        <v>287</v>
      </c>
      <c r="F5" s="77" t="s">
        <v>288</v>
      </c>
      <c r="G5" s="75" t="s">
        <v>283</v>
      </c>
      <c r="H5" s="75" t="s">
        <v>283</v>
      </c>
      <c r="I5" s="75"/>
      <c r="J5" s="75" t="s">
        <v>283</v>
      </c>
      <c r="K5" s="75" t="s">
        <v>283</v>
      </c>
      <c r="L5" s="75"/>
      <c r="M5" s="74"/>
      <c r="N5" s="78"/>
      <c r="O5" s="75"/>
      <c r="P5" s="75"/>
    </row>
    <row r="6" spans="2:16" ht="30" x14ac:dyDescent="0.25">
      <c r="B6" s="71" t="s">
        <v>250</v>
      </c>
      <c r="C6" s="74" t="s">
        <v>289</v>
      </c>
      <c r="D6" s="76" t="s">
        <v>290</v>
      </c>
      <c r="E6" s="74" t="s">
        <v>291</v>
      </c>
      <c r="F6" s="77" t="s">
        <v>292</v>
      </c>
      <c r="G6" s="75" t="s">
        <v>283</v>
      </c>
      <c r="H6" s="75"/>
      <c r="I6" s="75"/>
      <c r="J6" s="75" t="s">
        <v>283</v>
      </c>
      <c r="K6" s="75" t="s">
        <v>283</v>
      </c>
      <c r="L6" s="75" t="s">
        <v>283</v>
      </c>
      <c r="M6" s="74" t="s">
        <v>283</v>
      </c>
      <c r="N6" s="78"/>
      <c r="O6" s="75"/>
      <c r="P6" s="75"/>
    </row>
    <row r="7" spans="2:16" ht="19.5" customHeight="1" x14ac:dyDescent="0.25">
      <c r="B7" s="71" t="s">
        <v>293</v>
      </c>
      <c r="C7" s="74" t="s">
        <v>294</v>
      </c>
      <c r="D7" s="76" t="s">
        <v>295</v>
      </c>
      <c r="E7" s="74"/>
      <c r="F7" s="76" t="s">
        <v>296</v>
      </c>
      <c r="G7" s="75"/>
      <c r="H7" s="75" t="s">
        <v>283</v>
      </c>
      <c r="I7" s="75"/>
      <c r="J7" s="75" t="s">
        <v>283</v>
      </c>
      <c r="K7" s="75" t="s">
        <v>283</v>
      </c>
      <c r="L7" s="75"/>
      <c r="M7" s="74"/>
      <c r="N7" s="78"/>
      <c r="O7" s="75"/>
      <c r="P7" s="75"/>
    </row>
    <row r="8" spans="2:16" ht="25.5" x14ac:dyDescent="0.25">
      <c r="B8" s="71" t="s">
        <v>297</v>
      </c>
      <c r="C8" s="74" t="s">
        <v>298</v>
      </c>
      <c r="D8" s="76" t="s">
        <v>299</v>
      </c>
      <c r="E8" s="74" t="s">
        <v>300</v>
      </c>
      <c r="F8" s="76" t="s">
        <v>301</v>
      </c>
      <c r="G8" s="75"/>
      <c r="H8" s="75" t="s">
        <v>283</v>
      </c>
      <c r="I8" s="75"/>
      <c r="J8" s="75"/>
      <c r="K8" s="75"/>
      <c r="L8" s="75"/>
      <c r="M8" s="74"/>
      <c r="N8" s="78"/>
      <c r="O8" s="75"/>
      <c r="P8" s="75"/>
    </row>
    <row r="9" spans="2:16" x14ac:dyDescent="0.25">
      <c r="B9" s="71" t="s">
        <v>302</v>
      </c>
      <c r="C9" s="74" t="s">
        <v>303</v>
      </c>
      <c r="D9" s="76" t="s">
        <v>304</v>
      </c>
      <c r="E9" s="74"/>
      <c r="F9" s="70"/>
      <c r="G9" s="75"/>
      <c r="H9" s="75"/>
      <c r="I9" s="75" t="s">
        <v>283</v>
      </c>
      <c r="J9" s="75"/>
      <c r="K9" s="75"/>
      <c r="L9" s="75"/>
      <c r="M9" s="74"/>
      <c r="N9" s="78"/>
      <c r="O9" s="75"/>
      <c r="P9" s="75"/>
    </row>
    <row r="10" spans="2:16" x14ac:dyDescent="0.25">
      <c r="B10" s="71" t="s">
        <v>305</v>
      </c>
      <c r="C10" s="74" t="s">
        <v>306</v>
      </c>
      <c r="D10" s="76" t="s">
        <v>307</v>
      </c>
      <c r="E10" s="74" t="s">
        <v>308</v>
      </c>
      <c r="F10" s="76" t="s">
        <v>309</v>
      </c>
      <c r="G10" s="75"/>
      <c r="H10" s="75"/>
      <c r="I10" s="75" t="s">
        <v>283</v>
      </c>
      <c r="J10" s="75" t="s">
        <v>283</v>
      </c>
      <c r="K10" s="75" t="s">
        <v>283</v>
      </c>
      <c r="L10" s="75"/>
      <c r="M10" s="64"/>
      <c r="N10" s="78"/>
      <c r="O10" s="75"/>
      <c r="P10" s="75"/>
    </row>
    <row r="11" spans="2:16" ht="25.5" x14ac:dyDescent="0.25">
      <c r="B11" s="71" t="s">
        <v>310</v>
      </c>
      <c r="C11" s="74" t="s">
        <v>311</v>
      </c>
      <c r="D11" s="76" t="s">
        <v>312</v>
      </c>
      <c r="E11" s="74" t="s">
        <v>313</v>
      </c>
      <c r="F11" s="76" t="s">
        <v>314</v>
      </c>
      <c r="G11" s="75"/>
      <c r="H11" s="75"/>
      <c r="I11" s="75" t="s">
        <v>283</v>
      </c>
      <c r="J11" s="75" t="s">
        <v>283</v>
      </c>
      <c r="K11" s="75"/>
      <c r="L11" s="75"/>
      <c r="M11" s="64" t="s">
        <v>283</v>
      </c>
      <c r="N11" s="78"/>
      <c r="O11" s="75"/>
      <c r="P11" s="75"/>
    </row>
    <row r="12" spans="2:16" ht="25.5" x14ac:dyDescent="0.25">
      <c r="B12" s="71" t="s">
        <v>315</v>
      </c>
      <c r="C12" s="74" t="s">
        <v>316</v>
      </c>
      <c r="D12" s="76" t="s">
        <v>317</v>
      </c>
      <c r="E12" s="74" t="s">
        <v>318</v>
      </c>
      <c r="F12" s="76" t="s">
        <v>319</v>
      </c>
      <c r="G12" s="75"/>
      <c r="H12" s="75"/>
      <c r="I12" s="75"/>
      <c r="J12" s="75"/>
      <c r="K12" s="75" t="s">
        <v>283</v>
      </c>
      <c r="L12" s="75"/>
      <c r="M12" s="64" t="s">
        <v>283</v>
      </c>
      <c r="N12" s="78"/>
      <c r="O12" s="75"/>
      <c r="P12" s="75"/>
    </row>
    <row r="13" spans="2:16" ht="25.5" x14ac:dyDescent="0.25">
      <c r="B13" s="71" t="s">
        <v>216</v>
      </c>
      <c r="C13" s="74" t="s">
        <v>320</v>
      </c>
      <c r="D13" s="76" t="s">
        <v>321</v>
      </c>
      <c r="E13" s="74" t="s">
        <v>322</v>
      </c>
      <c r="F13" s="76" t="s">
        <v>323</v>
      </c>
      <c r="G13" s="75"/>
      <c r="H13" s="75"/>
      <c r="I13" s="75"/>
      <c r="J13" s="75"/>
      <c r="K13" s="75" t="s">
        <v>283</v>
      </c>
      <c r="L13" s="75"/>
      <c r="M13" s="64" t="s">
        <v>283</v>
      </c>
      <c r="N13" s="78"/>
      <c r="O13" s="75"/>
      <c r="P13" s="75"/>
    </row>
    <row r="14" spans="2:16" ht="25.5" x14ac:dyDescent="0.25">
      <c r="B14" s="71" t="s">
        <v>81</v>
      </c>
      <c r="C14" s="74" t="s">
        <v>324</v>
      </c>
      <c r="D14" s="76" t="s">
        <v>325</v>
      </c>
      <c r="E14" s="74" t="s">
        <v>326</v>
      </c>
      <c r="F14" s="76" t="s">
        <v>327</v>
      </c>
      <c r="G14" s="75"/>
      <c r="H14" s="75"/>
      <c r="I14" s="75"/>
      <c r="J14" s="75"/>
      <c r="K14" s="75" t="s">
        <v>283</v>
      </c>
      <c r="L14" s="75"/>
      <c r="M14" s="64" t="s">
        <v>283</v>
      </c>
      <c r="N14" s="78"/>
      <c r="O14" s="75"/>
      <c r="P14" s="75"/>
    </row>
    <row r="15" spans="2:16" ht="25.5" x14ac:dyDescent="0.25">
      <c r="B15" s="71" t="s">
        <v>328</v>
      </c>
      <c r="C15" s="74" t="s">
        <v>329</v>
      </c>
      <c r="D15" s="76" t="s">
        <v>330</v>
      </c>
      <c r="E15" s="74" t="s">
        <v>331</v>
      </c>
      <c r="F15" s="76" t="s">
        <v>332</v>
      </c>
      <c r="G15" s="75"/>
      <c r="H15" s="75"/>
      <c r="I15" s="75"/>
      <c r="J15" s="75"/>
      <c r="K15" s="75"/>
      <c r="L15" s="75"/>
      <c r="M15" s="64" t="s">
        <v>283</v>
      </c>
      <c r="N15" s="78"/>
      <c r="O15" s="75"/>
      <c r="P15" s="75"/>
    </row>
    <row r="16" spans="2:16" x14ac:dyDescent="0.25">
      <c r="B16" s="74" t="s">
        <v>333</v>
      </c>
      <c r="C16" s="74" t="s">
        <v>334</v>
      </c>
      <c r="D16" s="76" t="s">
        <v>335</v>
      </c>
      <c r="E16" s="74" t="s">
        <v>336</v>
      </c>
      <c r="F16" s="76" t="s">
        <v>337</v>
      </c>
      <c r="G16" s="75"/>
      <c r="H16" s="75"/>
      <c r="I16" s="75"/>
      <c r="J16" s="75"/>
      <c r="K16" s="75"/>
      <c r="L16" s="75"/>
      <c r="M16" s="64" t="s">
        <v>283</v>
      </c>
      <c r="N16" s="78"/>
      <c r="O16" s="75"/>
      <c r="P16" s="75"/>
    </row>
    <row r="17" spans="2:16" x14ac:dyDescent="0.25">
      <c r="B17" s="74" t="s">
        <v>338</v>
      </c>
      <c r="C17" s="74"/>
      <c r="D17" s="70"/>
      <c r="E17" s="74"/>
      <c r="F17" s="70"/>
      <c r="G17" s="75"/>
      <c r="H17" s="75"/>
      <c r="I17" s="75"/>
      <c r="J17" s="75"/>
      <c r="K17" s="75"/>
      <c r="L17" s="75"/>
      <c r="M17" s="64" t="s">
        <v>283</v>
      </c>
      <c r="N17" s="79"/>
      <c r="O17" s="79"/>
      <c r="P17" s="79"/>
    </row>
    <row r="22" spans="2:16" ht="30" customHeight="1" x14ac:dyDescent="0.25"/>
  </sheetData>
  <mergeCells count="10">
    <mergeCell ref="N2:N3"/>
    <mergeCell ref="O2:O3"/>
    <mergeCell ref="P2:P3"/>
    <mergeCell ref="M2:M3"/>
    <mergeCell ref="E2:E3"/>
    <mergeCell ref="C2:C3"/>
    <mergeCell ref="B2:B3"/>
    <mergeCell ref="F2:F3"/>
    <mergeCell ref="D2:D3"/>
    <mergeCell ref="G2:L2"/>
  </mergeCells>
  <hyperlinks>
    <hyperlink ref="D9" r:id="rId1"/>
    <hyperlink ref="F5" r:id="rId2" display="dialanda@uis.edu.co"/>
    <hyperlink ref="F4" r:id="rId3"/>
    <hyperlink ref="D6" r:id="rId4"/>
    <hyperlink ref="F6" r:id="rId5" display="apafanad@uis.edu.co "/>
    <hyperlink ref="D8" r:id="rId6"/>
    <hyperlink ref="F8" r:id="rId7"/>
    <hyperlink ref="D7" r:id="rId8"/>
    <hyperlink ref="F7" r:id="rId9"/>
    <hyperlink ref="D10" r:id="rId10"/>
    <hyperlink ref="F10" r:id="rId11"/>
    <hyperlink ref="D11" r:id="rId12"/>
    <hyperlink ref="F11" r:id="rId13"/>
    <hyperlink ref="D12" r:id="rId14"/>
    <hyperlink ref="F12" r:id="rId15"/>
    <hyperlink ref="D13" r:id="rId16"/>
    <hyperlink ref="F13" r:id="rId17"/>
    <hyperlink ref="D14" r:id="rId18"/>
    <hyperlink ref="F14" r:id="rId19"/>
    <hyperlink ref="D15" r:id="rId20"/>
    <hyperlink ref="F15" r:id="rId21"/>
    <hyperlink ref="D16" r:id="rId22"/>
    <hyperlink ref="F16" r:id="rId23"/>
  </hyperlinks>
  <pageMargins left="0.7" right="0.7" top="0.75" bottom="0.75" header="0.3" footer="0.3"/>
  <pageSetup paperSize="9" orientation="portrait" r:id="rId24"/>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Componente 1</vt:lpstr>
      <vt:lpstr>Componente 2</vt:lpstr>
      <vt:lpstr>Componente 3</vt:lpstr>
      <vt:lpstr>Componente 4</vt:lpstr>
      <vt:lpstr>Componente 5 </vt:lpstr>
      <vt:lpstr>Componente 6</vt:lpstr>
      <vt:lpstr>Informe de Avance</vt:lpstr>
      <vt:lpstr>Unidades</vt:lpstr>
      <vt:lpstr>'Informe de Avance'!Área_de_impresión</vt:lpstr>
      <vt:lpstr>'Componente 1'!Títulos_a_imprimir</vt:lpstr>
      <vt:lpstr>'Componente 2'!Títulos_a_imprimir</vt:lpstr>
      <vt:lpstr>'Componente 3'!Títulos_a_imprimir</vt:lpstr>
      <vt:lpstr>'Componente 4'!Títulos_a_imprimir</vt:lpstr>
      <vt:lpstr>'Componente 5 '!Títulos_a_imprimir</vt:lpstr>
      <vt:lpstr>'Componente 6'!Títulos_a_imprimir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Gestion</dc:creator>
  <cp:keywords/>
  <dc:description/>
  <cp:lastModifiedBy>usuario</cp:lastModifiedBy>
  <cp:revision/>
  <dcterms:created xsi:type="dcterms:W3CDTF">2018-02-19T19:50:14Z</dcterms:created>
  <dcterms:modified xsi:type="dcterms:W3CDTF">2022-09-13T20:38:08Z</dcterms:modified>
  <cp:category/>
  <cp:contentStatus/>
</cp:coreProperties>
</file>