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OneDrive - Universidad Industrial de Santander\003 Inf. Pormenorizado\2022\2do Sem\"/>
    </mc:Choice>
  </mc:AlternateContent>
  <bookViews>
    <workbookView xWindow="0" yWindow="0" windowWidth="28800" windowHeight="12330"/>
  </bookViews>
  <sheets>
    <sheet name="Conclusiones" sheetId="1" r:id="rId1"/>
  </sheets>
  <externalReferences>
    <externalReference r:id="rId2"/>
    <externalReference r:id="rId3"/>
  </externalReferences>
  <definedNames>
    <definedName name="\0">#REF!</definedName>
    <definedName name="\BD">#REF!</definedName>
    <definedName name="\BJ">#REF!</definedName>
    <definedName name="\BP">#REF!</definedName>
    <definedName name="\CA">#REF!</definedName>
    <definedName name="\i">#REF!</definedName>
    <definedName name="\m">#REF!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Key1" hidden="1">#REF!</definedName>
    <definedName name="_Key2" hidden="1">#REF!</definedName>
    <definedName name="_Order1" hidden="1">255</definedName>
    <definedName name="_Order2" hidden="1">255</definedName>
    <definedName name="_Sort" hidden="1">#REF!</definedName>
    <definedName name="A_IMPRESIÓN_IM">#REF!</definedName>
    <definedName name="A205_">#REF!</definedName>
    <definedName name="A242_">#REF!</definedName>
    <definedName name="A255_">#REF!</definedName>
    <definedName name="A498_">#REF!</definedName>
    <definedName name="A534_">#N/A</definedName>
    <definedName name="A598_">#REF!</definedName>
    <definedName name="A641_">#REF!</definedName>
    <definedName name="A68_">#REF!</definedName>
    <definedName name="A784_">#REF!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nexo" hidden="1">{"'para SB'!$A$1420:$F$1479"}</definedName>
    <definedName name="año">#REF!</definedName>
    <definedName name="AÑO_A_PROCESAR">#REF!</definedName>
    <definedName name="año1">#REF!</definedName>
    <definedName name="AÑOS_A_PROCESAR">#REF!</definedName>
    <definedName name="AppName">#REF!</definedName>
    <definedName name="_xlnm.Print_Area" localSheetId="0">Conclusiones!$A$2:$M$38</definedName>
    <definedName name="_xlnm.Print_Area">#REF!</definedName>
    <definedName name="Área_de_impresión1">#REF!</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G_Del" hidden="1">15</definedName>
    <definedName name="BG_Ins" hidden="1">4</definedName>
    <definedName name="BG_Mod" hidden="1">6</definedName>
    <definedName name="BLOQUE">#REF!</definedName>
    <definedName name="BuiltIn_Print_Area___0">#REF!</definedName>
    <definedName name="BuiltIn_Print_Titles___0">#REF!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#REF!,#REF!,#REF!,#REF!,#REF!</definedName>
    <definedName name="COMP3PM">#REF!,#REF!,#REF!,#REF!</definedName>
    <definedName name="COMP3PY">#REF!,#REF!,#REF!,#REF!,#REF!</definedName>
    <definedName name="COMPCM">#REF!,#REF!,#REF!,#REF!,#REF!,#REF!,#REF!</definedName>
    <definedName name="COMPPM">#REF!,#REF!,#REF!,#REF!,#REF!,#REF!,#REF!</definedName>
    <definedName name="COMPPY">#REF!,#REF!,#REF!,#REF!,#REF!,#REF!,#REF!,#REF!</definedName>
    <definedName name="con10_partic">#REF!</definedName>
    <definedName name="conahdirectivos01">#REF!</definedName>
    <definedName name="conahojunta01">#REF!</definedName>
    <definedName name="concdtdirectivos01">#REF!</definedName>
    <definedName name="concdtentidades01">#REF!</definedName>
    <definedName name="conotros">#REF!</definedName>
    <definedName name="CORDEN">#REF!</definedName>
    <definedName name="CUENTA96">#REF!</definedName>
    <definedName name="Divide">#REF!</definedName>
    <definedName name="ELIMEXT">#REF!</definedName>
    <definedName name="ELIMINA">#REF!</definedName>
    <definedName name="entidades">#REF!</definedName>
    <definedName name="EPIANDES">#REF!</definedName>
    <definedName name="ESTADOS_FINANCIEROS_A_PROCESAR">#REF!</definedName>
    <definedName name="ESTCAM">#REF!</definedName>
    <definedName name="ET">#REF!</definedName>
    <definedName name="gorr">"Botón 17"</definedName>
    <definedName name="HTML_CodePage" hidden="1">1252</definedName>
    <definedName name="HTML_Control" hidden="1">{"'para SB'!$A$1420:$F$1479"}</definedName>
    <definedName name="HTML_Description" hidden="1">""</definedName>
    <definedName name="HTML_Email" hidden="1">""</definedName>
    <definedName name="HTML_Header" hidden="1">""</definedName>
    <definedName name="HTML_LastUpdate" hidden="1">"22/06/00"</definedName>
    <definedName name="HTML_LineAfter" hidden="1">FALSE</definedName>
    <definedName name="HTML_LineBefore" hidden="1">FALSE</definedName>
    <definedName name="HTML_Name" hidden="1">"BANCO CENTRAL DE HONDURAS"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INDI">#REF!</definedName>
    <definedName name="INDICACART">#REF!</definedName>
    <definedName name="INVER">#REF!</definedName>
    <definedName name="junio111">#REF!</definedName>
    <definedName name="JUNTA">#REF!</definedName>
    <definedName name="JUNTA1">#REF!</definedName>
    <definedName name="MC.PL_Cuentas">#REF!</definedName>
    <definedName name="MC.PL_Monto">#REF!</definedName>
    <definedName name="MESANT">#REF!</definedName>
    <definedName name="MESHOY">#REF!</definedName>
    <definedName name="MultiSelectNames">#REF!</definedName>
    <definedName name="Nivel">#REF!</definedName>
    <definedName name="NOPUC">#REF!</definedName>
    <definedName name="ORDEN1">#REF!</definedName>
    <definedName name="ORDEN2">#REF!</definedName>
    <definedName name="ORDEN3">#REF!</definedName>
    <definedName name="ORDEN4">#REF!</definedName>
    <definedName name="ORDEN5">#REF!</definedName>
    <definedName name="ORDEN6">#REF!</definedName>
    <definedName name="PAS">#REF!</definedName>
    <definedName name="PAT">#REF!</definedName>
    <definedName name="PRES">#REF!</definedName>
    <definedName name="PRES1">#REF!</definedName>
    <definedName name="PUC">#REF!</definedName>
    <definedName name="PYG">#REF!</definedName>
    <definedName name="PYGBONOS">#REF!</definedName>
    <definedName name="PYGCAMBIOS">#REF!</definedName>
    <definedName name="PYGRENTA">#REF!</definedName>
    <definedName name="PYGTESOROS">#REF!</definedName>
    <definedName name="ref_cont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o" hidden="1">{"'Sheet1'!$A$1:$F$179"}</definedName>
    <definedName name="rod" hidden="1">{"'Sheet1'!$A$1:$F$179"}</definedName>
    <definedName name="rodirgo" hidden="1">{"'Sheet1'!$A$1:$F$179"}</definedName>
    <definedName name="sdaf" hidden="1">{"'para SB'!$A$1420:$F$1479"}</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6">#N/A</definedName>
    <definedName name="SHARED_FORMULA_7">#N/A</definedName>
    <definedName name="SHARED_FORMULA_8">#N/A</definedName>
    <definedName name="SHARED_FORMULA_9">#N/A</definedName>
    <definedName name="TestTypes">#REF!</definedName>
    <definedName name="TextRefCopyRangeCount" hidden="1">1</definedName>
    <definedName name="Títulos_a_imprimir_IM">#REF!,#REF!</definedName>
    <definedName name="TOTAL">#REF!</definedName>
    <definedName name="TypesOfTransaction">#REF!</definedName>
    <definedName name="VALID">#REF!</definedName>
    <definedName name="VALOR" hidden="1">{#N/A,#N/A,FALSE,"ANEXO1";"ACTIVO",#N/A,FALSE,"ANEXO1";"PASIVO",#N/A,FALSE,"ANEXO1";"G Y P",#N/A,FALSE,"ANEXO1"}</definedName>
    <definedName name="veinticuatro">#REF!</definedName>
    <definedName name="veintidos">#REF!</definedName>
    <definedName name="veintitres">#REF!</definedName>
    <definedName name="veintiuno">#REF!</definedName>
    <definedName name="wrn.CONSOLIDADO." hidden="1">{#N/A,#N/A,FALSE,"ANEXO1";"ACTIVO",#N/A,FALSE,"ANEXO1";"PASIVO",#N/A,FALSE,"ANEXO1";"G Y P",#N/A,FALSE,"ANEXO1"}</definedName>
    <definedName name="ws" hidden="1">{"'Sheet1'!$A$1:$F$179"}</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O33" i="1" s="1"/>
  <c r="E33" i="1"/>
  <c r="G31" i="1"/>
  <c r="O31" i="1" s="1"/>
  <c r="E31" i="1"/>
  <c r="G29" i="1"/>
  <c r="M7" i="1" s="1"/>
  <c r="E29" i="1"/>
  <c r="G27" i="1"/>
  <c r="O27" i="1" s="1"/>
  <c r="E27" i="1"/>
  <c r="G25" i="1"/>
  <c r="O25" i="1" s="1"/>
  <c r="E25" i="1"/>
  <c r="O29" i="1" l="1"/>
</calcChain>
</file>

<file path=xl/sharedStrings.xml><?xml version="1.0" encoding="utf-8"?>
<sst xmlns="http://schemas.openxmlformats.org/spreadsheetml/2006/main" count="37" uniqueCount="36">
  <si>
    <t>Nombre de la Entidad:</t>
  </si>
  <si>
    <t xml:space="preserve">UNIVERSIDAD INDUSTRIAL DE SANTANDER </t>
  </si>
  <si>
    <t>Periodo Evaluado:</t>
  </si>
  <si>
    <t>Julio - Diciembre 2022</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</si>
  <si>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</si>
  <si>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</si>
  <si>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</si>
  <si>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</si>
  <si>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 xml:space="preserve">La Universidad Industrial de Santander ha realizado un análisis de conveniencia frente a la implementación del Modelo Integrado de Planeación y Gestión-MIPG y aunque no es aplicable en su integridad ha sido adaptado a la dinámica institucional y se ha identificado como una herramienta de gestión valiosa para el mejoramiento continuo. 
Actualmente los cinco componentes del Modelo Estándar de Control Interno MECI se encuentran operando de manera integrada junto con el Plan de Desarrollo Institucional (PDI), Proyecto Institucional (PI), Plan de Mejoramiento Acreditación Institucional, Sistemas de Gestión, MIPG, Plan Rectoral y otros objetivos trazados por la Alta Dirección en atención a la función misional. </t>
  </si>
  <si>
    <t>¿Es efectivo el sistema de control interno para los objetivos evaluados? (Si/No) (Justifique su respuesta):</t>
  </si>
  <si>
    <t>Si</t>
  </si>
  <si>
    <t>Efectivamente el sistema de control interno adoptado por la universidad cumple con los objetivos evaluados, atendiendo lo indicado en el Decreto 648 de 2017 expedido por el Departamento Administrativo de la Función Pública, específicamente en: artículo 2.2.21.3.1: “Sistema Institucional de Control Interno. El Sistema Institucional de Control Interno estará integrado por el esquema de controles de la organización, la gestión de riesgos, la administración de la información y de los recursos y por el conjunto de planes, métodos, principios, normas, procedimientos, y mecanismos de verificación y evaluación adoptados por la entidad, dentro de las políticas trazadas por la dirección y en atención a las metas, resultados u objetivos de la entidad”.</t>
  </si>
  <si>
    <t>La entidad cuenta dentro de su Sistema de Control Interno, con una institucionalidad (Líneas de defensa)  que le permita la toma de decisiones frente al control (Si/No) (Justifique su respuesta):</t>
  </si>
  <si>
    <t xml:space="preserve">Actualmente la Universidad cuenta con un Manual de Gestión Integrado en donde se tienen definidas las responsabilidades y niveles de autoridad frente al sistema de gestión de calidad. Adicionalmente en el Manual de Administración de Riesgos se cuenta con la definición de roles y responsabilidades de las líneas de defensa frente al manejo de riesgos.
Otro aspecto relevante es la definición de funciones según la estructura organizacional, que permite identificar y tener claridad sobre la toma de decisiones frente al control y otros aspectos relevantes de la Institución.
Dentro del plan de acción se contempló la revisión y actualización de la matriz de roles, responsabilidades y autoridades frente a la definición del esquema de líneas de defensa establecido en el MIPG. </t>
  </si>
  <si>
    <t>Componente</t>
  </si>
  <si>
    <t>¿El componente está presente y funcionando?</t>
  </si>
  <si>
    <t>Nivel de Cumplimiento componente</t>
  </si>
  <si>
    <r>
      <rPr>
        <b/>
        <u/>
        <sz val="20"/>
        <color theme="0"/>
        <rFont val="Humanst521 BT"/>
        <family val="2"/>
      </rPr>
      <t xml:space="preserve"> Estado actual:</t>
    </r>
    <r>
      <rPr>
        <b/>
        <sz val="20"/>
        <color theme="0"/>
        <rFont val="Humanst521 BT"/>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</si>
  <si>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</si>
  <si>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</si>
  <si>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</si>
  <si>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</si>
  <si>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sz val="12"/>
        <rFont val="Humanst521 BT"/>
        <family val="2"/>
      </rPr>
      <t xml:space="preserve">Fortalezas:
</t>
    </r>
    <r>
      <rPr>
        <sz val="12"/>
        <rFont val="Humanst521 BT"/>
        <family val="2"/>
      </rPr>
      <t xml:space="preserve">la Universidad cuenta con un proceso de talento humano Consolidado el cual cuenta con siete subprocesos así: Desarrollo Humano Organizacional, Asuntos Personal Docente, Formación del Personal, Seguridad y Salud en el Trabajo, Administración de la Compensación Salarial, Asuntos Pensionales y Asuntos Personal Administrativo.
Aprobación del Código de Integridad mediante la resolución 0534 de 2022 y del Manual de Gestión de Conflictos de Interés mediante la resolución 0533 de 2022 lo cual permite fortalecer los controles Institucionales establecidos en el Mapa de Riesgos de Corrupción. 
Construcción del mapa de riesgos de seguridad y privacidad de la información el cual contribuye a la detección y prevención del uso inadecuado de información privilegiada u otras situaciones que puedan implicar riesgos para la entidad.
Se cuenta desde el sistema de gestión de calidad con directrices para documentar la gestión del cambio institucional. </t>
    </r>
    <r>
      <rPr>
        <b/>
        <sz val="12"/>
        <rFont val="Humanst521 BT"/>
        <family val="2"/>
      </rPr>
      <t xml:space="preserve">
Aspectos por Mejorar: 
</t>
    </r>
    <r>
      <rPr>
        <sz val="12"/>
        <rFont val="Humanst521 BT"/>
        <family val="2"/>
      </rPr>
      <t xml:space="preserve">Teniendo en cuenta la aprobación de los documentos Código de Integridad UIS y Manual de Conflicto de Interés se hace necesario el fortalecimiento de la divulgación por parte de la División de Gestión de Talento Humano. 
Dar continuidad al mejoramiento de la metodología Administración de Riesgos de la Universidad
</t>
    </r>
  </si>
  <si>
    <t>Evaluación de riesgos</t>
  </si>
  <si>
    <r>
      <rPr>
        <b/>
        <sz val="12"/>
        <rFont val="Humanst521 BT"/>
        <family val="2"/>
      </rPr>
      <t>Fortalezas:</t>
    </r>
    <r>
      <rPr>
        <sz val="12"/>
        <rFont val="Humanst521 BT"/>
        <family val="2"/>
      </rPr>
      <t xml:space="preserve">
La Universidad actualmente cuenta con el manual de Administración de los riesgos el cual brinda las directrices para la identificación valoración y establecimiento de controles para los riesgos identificados en los 23 mapas de riesgos de cada uno de los procesos enmarcados en el Sistema de Gestión de Calidad, un mapa de riesgos de corrupción que aplica a nivel institucional y un mapa de riesgos de seguridad y privacidad de la información. 
Monitoreo permanente de riesgos por parte de los procesos y seguimiento periódico por parte de la Dirección de Control Interno y Evaluación de Gestión. 
Se destaca el compromiso de la alta dirección en la evalúa periódicamente los objetivos estratégicos establecidos para asegurar que estos continúan siendo consistentes y apropiados para la Universidad, de igual forma desde el proceso de planeación se realiza seguimiento a los indicadores asociados a dichos objetivos; Estos aspectos también son socializados en órganos de gobierno y dirección como el Consejo Superior, Consejo académico, y en otras instancias como Revisión por la Dirección. 
</t>
    </r>
    <r>
      <rPr>
        <b/>
        <sz val="12"/>
        <rFont val="Humanst521 BT"/>
        <family val="2"/>
      </rPr>
      <t xml:space="preserve">
Aspectos por Mejorar: </t>
    </r>
    <r>
      <rPr>
        <sz val="12"/>
        <rFont val="Humanst521 BT"/>
        <family val="2"/>
      </rPr>
      <t xml:space="preserve">
Dar continuidad al mejoramiento de la metodología Administración de Riesgos de la Universidad y a la aplicación de lineamientos para Seguridad y privacidad de la información. 
Finalizar la revisión de los protocolos de los indicadores asociados al plan de Desarrollo institucional y hacer una revisión de la interrelación con los indicadores de proceso.</t>
    </r>
  </si>
  <si>
    <t>Actividades de control</t>
  </si>
  <si>
    <r>
      <rPr>
        <b/>
        <sz val="12"/>
        <rFont val="Humanst521 BT"/>
        <family val="2"/>
      </rPr>
      <t xml:space="preserve">Fortalezas:
</t>
    </r>
    <r>
      <rPr>
        <sz val="12"/>
        <rFont val="Humanst521 BT"/>
        <family val="2"/>
      </rPr>
      <t xml:space="preserve">
La Universidad cuenta para el desarrollo de las actividades con normativa interna, manuales de funciones, procedimientos, instructivos, otros documentos y sistemas de información que contribuyen a facilitar el flujo de los procesos y de la información para dar soporte a la misión institucional. 
Desde el año 2008 se encuentra certificada en la norma ISO 9001 y ha mantenido el Sistema de Gestión de Calidad como un buen mecanismo de gestión de labores Institucionales. 
Adicionalmente en el proceso de talento humano se cuenta con un subproceso de seguridad y salud en el trabajo y en el proceso de Recursos Físico se encuentra el subproceso de gestión ambiental. 
La creación o eliminación de documentos se realiza a través de actos administrativos emitidos por Rectoría. Igualmente, desde la Coordinación de Calidad se revisan los documentos que tienen actualización y se gestiona la publicación en la Intranet.
</t>
    </r>
    <r>
      <rPr>
        <b/>
        <sz val="12"/>
        <rFont val="Humanst521 BT"/>
        <family val="2"/>
      </rPr>
      <t xml:space="preserve">
Aspectos por Mejorar: </t>
    </r>
    <r>
      <rPr>
        <sz val="12"/>
        <rFont val="Humanst521 BT"/>
        <family val="2"/>
      </rPr>
      <t xml:space="preserve">
Dar continuidad al mejoramiento de la metodología Administración de Riesgos de la Universidad el cual incluye la valoración de los controles.
</t>
    </r>
  </si>
  <si>
    <t>Información y comunicación</t>
  </si>
  <si>
    <r>
      <rPr>
        <b/>
        <sz val="12"/>
        <rFont val="Humanst521 BT"/>
        <family val="2"/>
      </rPr>
      <t xml:space="preserve">Fortalezas:
</t>
    </r>
    <r>
      <rPr>
        <sz val="12"/>
        <rFont val="Humanst521 BT"/>
        <family val="2"/>
      </rPr>
      <t xml:space="preserve">La Institución cuenta con sistemas de información que soportan el quehacer de las actividades de cada uno de los procesos y facilita el acceso a la información.
Desde el proceso de Gestión documental se tienen implementados dos Instrumentos Archivísticos con el fin de garantizar el derecho y las restricciones de acceso y seguridad a la información de los documentos según los lineamientos de la Ley de Transparencia y también se creó el    Instructivo para la Consulta de Archivos. 
El proceso de servicios informático rea lizo la identificación de riesgos de seguridad de la información y la identificación de activos de información. También se encuentra en proceso de construcción los lineamientos, procedimientos y otros que soporten el fortalecimiento en cuanto a este tema; acción abordada desde una mesa técnica.
Se destaca los canales de comunicación que tiene la Universidad para el flujo de información como es el caso de página web, correos electrónicos, sistemas de información, redes sociales, reuniones de comités, consejos u otros. También se complementa con la Matriz de Interacción de Información Institucional y la Matriz de Grupos de Interés. 
</t>
    </r>
    <r>
      <rPr>
        <b/>
        <sz val="12"/>
        <rFont val="Humanst521 BT"/>
        <family val="2"/>
      </rPr>
      <t xml:space="preserve">Aspectos por Mejorar: </t>
    </r>
    <r>
      <rPr>
        <sz val="12"/>
        <rFont val="Humanst521 BT"/>
        <family val="2"/>
      </rPr>
      <t xml:space="preserve">
Dar continuidad a la implementación del Modelo de Seguridad y Privacidad de la Información - MSPI, acción liderada por el proceso de Servicios de Información.
</t>
    </r>
  </si>
  <si>
    <t xml:space="preserve">Monitoreo </t>
  </si>
  <si>
    <r>
      <rPr>
        <b/>
        <sz val="12"/>
        <rFont val="Humanst521 BT"/>
        <family val="2"/>
      </rPr>
      <t xml:space="preserve">Fortalezas:
</t>
    </r>
    <r>
      <rPr>
        <sz val="12"/>
        <rFont val="Humanst521 BT"/>
        <family val="2"/>
      </rPr>
      <t xml:space="preserve">La Universidad cuenta con un sistema fortalecido de PQRDSR el cual es monitoreado constantemente con el fin de dar respuesta oportuna a las eventualidades que se presentan, adicionalmente se realizan informes semestrales que evidencian el comportamiento de las PQRDSR durante el periodo analizado. 
Seguimiento a planes de acción por parte de la coordinación de calidad derivados de diferentes fuentes como lo son auditorías internas, tendencias en los indicadores, gestión de riesgos, entre otros. 
Desde el proceso seguimiento institucional se realiza seguimiento constante a los planes de acción derivados de auditorías internas de gestión, auditorías externas o reportes a diferentes entidades que requieren ser fortalecidos. 
Reportes periódicos al Comité Institucional de Gestión y Desempeño sobre diferentes aspectos de Modelo integrado de Planeación y Gestión. 
</t>
    </r>
    <r>
      <rPr>
        <b/>
        <sz val="12"/>
        <rFont val="Humanst521 BT"/>
        <family val="2"/>
      </rPr>
      <t xml:space="preserve">Aspectos por Mejorar: </t>
    </r>
    <r>
      <rPr>
        <sz val="12"/>
        <rFont val="Humanst521 BT"/>
        <family val="2"/>
      </rPr>
      <t xml:space="preserve">
Dar continuidad al mejoramiento de la metodología Administración de Riesgos de la Universidad.
Mecanismos para consolidar la información y el seguimiento realizado a planes, programas, proyectos u actividades realizadas por los diferentes procesos.
</t>
    </r>
  </si>
  <si>
    <r>
      <rPr>
        <b/>
        <sz val="12"/>
        <color theme="4" tint="-0.249977111117893"/>
        <rFont val="Humanst521 BT"/>
        <family val="2"/>
      </rPr>
      <t xml:space="preserve">
Fortalezas: </t>
    </r>
    <r>
      <rPr>
        <sz val="12"/>
        <color theme="4" tint="-0.249977111117893"/>
        <rFont val="Humanst521 BT"/>
        <family val="2"/>
      </rPr>
      <t xml:space="preserve">
La Universidad demuestra el compromiso con la integridad (valores) y principios a través del trabajo colaborativo que se realizó para la consolidación y aprobación del código de integridad mediante la resolución 0534 de 2022, el cual se encuentra articulado con el Proyecto Institucional en donde también se contempla los principios y valores. Así mismo, se incorporó en el sistema de PQRDSR entre los motivos de las solicitudes, eventualidades referentes al Código de Integridad UIS. 
Adicionalmente, se destaca que durante la vigencia 2022 se aprobó el Manual de Gestión de Conflictos mediante la resolución 0533 de 2022. 
Dentro de las actividades permanentes se encuentra la ejecución y seguimiento de controles y acciones del mapa de riesgo de corrupción con el fin de mantener la integridad en la Institución. 
</t>
    </r>
    <r>
      <rPr>
        <b/>
        <sz val="12"/>
        <color theme="4" tint="-0.249977111117893"/>
        <rFont val="Humanst521 BT"/>
        <family val="2"/>
      </rPr>
      <t>Aspectos por Mejorar</t>
    </r>
    <r>
      <rPr>
        <sz val="12"/>
        <color theme="4" tint="-0.249977111117893"/>
        <rFont val="Humanst521 BT"/>
        <family val="2"/>
      </rPr>
      <t xml:space="preserve">: 
Dar continuidad al mejoramiento de la metodología Administración de Riesgos de la Universidad. 
Continuar con la divulgación por parte de la División de Gestión de Talento Humano Código de Integridad UIS y Manual de Conflicto de Interés. </t>
    </r>
  </si>
  <si>
    <r>
      <rPr>
        <b/>
        <sz val="12"/>
        <color theme="4" tint="-0.249977111117893"/>
        <rFont val="Humanst521 BT"/>
        <family val="2"/>
      </rPr>
      <t xml:space="preserve">Fortalezas:
</t>
    </r>
    <r>
      <rPr>
        <sz val="12"/>
        <color theme="4" tint="-0.249977111117893"/>
        <rFont val="Humanst521 BT"/>
        <family val="2"/>
      </rPr>
      <t xml:space="preserve">Es importante destacar que la Universidad cuenta con una estructura orgánica que incluye Unidades Académico Administrativas y dependencias reglamentadas a través de normativa interna, a su vez. se tiene establecido un mapa de procesos en donde se encuentran los procesos Estratégicos, de evaluación, misionales y de apoyo los cuales tienen definidos objetivos que sirven como referencia para la identificación y valoración de riesgos de gestión. Corrupción y seguridad digital. 
En el marco del sistema de gestión de calidad se encuentra aprobado el Manual de Administración de Riesgos, el cual establece las pautas que han permitido a los procesos construir sus Mapas de Riesgos. La Universidad teniendo en cuenta las condiciones cambiantes del entorno y la normativa externa a evidenciado la necesidad de actualizar los lineamientos para la gestión de riesgos como parte del mejoramiento continuo. </t>
    </r>
    <r>
      <rPr>
        <b/>
        <sz val="12"/>
        <color theme="4" tint="-0.249977111117893"/>
        <rFont val="Humanst521 BT"/>
        <family val="2"/>
      </rPr>
      <t xml:space="preserve">
Aspectos por Mejorar: 
</t>
    </r>
    <r>
      <rPr>
        <sz val="12"/>
        <color theme="4" tint="-0.249977111117893"/>
        <rFont val="Humanst521 BT"/>
        <family val="2"/>
      </rPr>
      <t>Dar continuidad al mejoramiento de la metodología Administración de Riesgos de la Universidad el cual incluye la valoración de los controles.</t>
    </r>
  </si>
  <si>
    <r>
      <rPr>
        <b/>
        <sz val="12"/>
        <color theme="4" tint="-0.249977111117893"/>
        <rFont val="Humanst521 BT"/>
        <family val="2"/>
      </rPr>
      <t xml:space="preserve">Fortalezas:
</t>
    </r>
    <r>
      <rPr>
        <sz val="12"/>
        <color theme="4" tint="-0.249977111117893"/>
        <rFont val="Humanst521 BT"/>
        <family val="2"/>
      </rPr>
      <t xml:space="preserve">Con el fin de mantener un flujo efectivo de las actividades desarrolladas por las Unidades, la Universidad cuenta con normativa interna, manuales de funciones, procedimientos, instructivos, otros documentos y sistemas de información en donde se tienen controles implementados que contribuyen en evitar la materialización de posibles riesgos. 
Para los sistemas de información desde el proceso Servicios de Información y Telecomunicaciones se tiene documentado el mapa de riesgos de seguridad de la información, en el cual se tienen identificados los controles implementados por la Universidad para los servicios informáticos y sistemas de información. </t>
    </r>
    <r>
      <rPr>
        <b/>
        <sz val="12"/>
        <color theme="4" tint="-0.249977111117893"/>
        <rFont val="Humanst521 BT"/>
        <family val="2"/>
      </rPr>
      <t xml:space="preserve">
Aspectos por Mejorar: 
</t>
    </r>
    <r>
      <rPr>
        <sz val="12"/>
        <color theme="4" tint="-0.249977111117893"/>
        <rFont val="Humanst521 BT"/>
        <family val="2"/>
      </rPr>
      <t>Dar continuidad al mejoramiento de la metodología Administración de Riesgos de la Universidad el cual incluye la valoración de los controles.</t>
    </r>
    <r>
      <rPr>
        <b/>
        <sz val="12"/>
        <color theme="4" tint="-0.249977111117893"/>
        <rFont val="Humanst521 BT"/>
        <family val="2"/>
      </rPr>
      <t xml:space="preserve">
</t>
    </r>
  </si>
  <si>
    <r>
      <t xml:space="preserve">Fortalezas:
</t>
    </r>
    <r>
      <rPr>
        <sz val="12"/>
        <color theme="4" tint="-0.249977111117893"/>
        <rFont val="Humanst521 BT"/>
        <family val="2"/>
      </rPr>
      <t xml:space="preserve">La Universidad en el componente de información y comunicación cuenta con varios sistemas de información hechos a la medida las necesidades de las UAA, los cuales le permiten obtener la información requerida para el desarrollo de las actividades de los procesos misionales y de apoyo.
Adicionalmente el Comité institucional de Coordinación de Control Interno y el Comité Institucional de Gestión y Desempeño revisan temas transversales de la institución los cuales fueron definidos en sus funciones mediante la normativa interna. En estos espacios se ha fortalecido el tema de comunicación sobre temas específicos de MIPG que fortalecen la gestión institucional. 
Se cuenta con una matriz de grupos de interés que relaciona las necesidades y expectativas, medios de interacción y priorización de personas o grupos de personas con interés en la Institución. También, se tiene la matriz de interacción de Matriz de Interacción de Información Institucional. </t>
    </r>
    <r>
      <rPr>
        <b/>
        <sz val="12"/>
        <color theme="4" tint="-0.249977111117893"/>
        <rFont val="Humanst521 BT"/>
        <family val="2"/>
      </rPr>
      <t xml:space="preserve">
Aspectos por Mejorar: 
</t>
    </r>
    <r>
      <rPr>
        <sz val="12"/>
        <color theme="4" tint="-0.249977111117893"/>
        <rFont val="Humanst521 BT"/>
        <family val="2"/>
      </rPr>
      <t>Dar continuidad a la implementación del Modelo de Seguridad y Privacidad de la Información - MSPI, acción liderada por el proceso de Servicios de Información.</t>
    </r>
  </si>
  <si>
    <r>
      <rPr>
        <sz val="12"/>
        <color theme="4" tint="-0.249977111117893"/>
        <rFont val="Humanst521 BT"/>
        <family val="2"/>
      </rPr>
      <t xml:space="preserve">Se da cumplimiento al 100% del componente con base en el plan de acción formulado 2020-2022, por lo cual se evidencia la necesidad de realizar nuevamente el autodiagnóstico con el fin de poder fortalecer aspectos que se hayan presentado por cambios en la normativa, cambios en la ejecución de las actividades de los procesos u otros aspectos propios de la dinámica Institucional.  
</t>
    </r>
    <r>
      <rPr>
        <b/>
        <sz val="12"/>
        <color theme="4" tint="-0.249977111117893"/>
        <rFont val="Humanst521 BT"/>
        <family val="2"/>
      </rPr>
      <t xml:space="preserve">
Fortalezas:
</t>
    </r>
    <r>
      <rPr>
        <sz val="12"/>
        <color theme="4" tint="-0.249977111117893"/>
        <rFont val="Humanst521 BT"/>
        <family val="2"/>
      </rPr>
      <t xml:space="preserve">La Universidad a través del proceso seguimiento institucional cada vigencia formula el Programa Anual de Auditorías Internas el cual contempla todas las actividades a que se desarrollaran por un equipo de profesionales que aportan a la verificación del cumplimiento de la normativa interna y externa a través de los procesos de auditoría y adicionalmente con el asesoramiento y acompañamiento a las Unidades.  
Dentro de las actividades realizadas por el proceso de siguimiento institucional también se encuentran las rendiciones de información a entes de control, seguimiento a planes de acción y a la gestión de riesgos en donde se verifica que los procesos ejecuten los controles acordes a las actividades del proceso. 
Durante la vigencia 2022 se incluyó en la Matriz de Roles, Responsabilidades y Autoridades, en la tercera línea de defensa, la responsabilidad de “Reportar las deficiencias de control interno como resultado del monitoreo continuo al Comité Institucional de Coordinación de Control Interno", aspecto importante para la toma de decisiones por parte de las directivas. 
</t>
    </r>
    <r>
      <rPr>
        <b/>
        <sz val="12"/>
        <color theme="4" tint="-0.249977111117893"/>
        <rFont val="Humanst521 BT"/>
        <family val="2"/>
      </rPr>
      <t xml:space="preserve">
Aspectos por Mejorar: 
</t>
    </r>
    <r>
      <rPr>
        <sz val="12"/>
        <color theme="4" tint="-0.249977111117893"/>
        <rFont val="Humanst521 BT"/>
        <family val="2"/>
      </rPr>
      <t>Aplicar el autodiagnóstico del MIPG de la Dimensión de Control Interno (evaluación independiente sistema de control interno - publicado por el DAFP)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</si>
</sst>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0" x14ac:knownFonts="1">
    <font>
      <sz val="10"/>
      <color theme="1"/>
      <name val="Arial"/>
      <family val="2"/>
    </font>
    <font>
      <sz val="10"/>
      <color theme="1"/>
      <name val="Humanst521 BT"/>
      <family val="2"/>
    </font>
    <font>
      <b/>
      <sz val="20"/>
      <color theme="0"/>
      <name val="Humanst521 BT"/>
      <family val="2"/>
    </font>
    <font>
      <sz val="20"/>
      <color theme="1"/>
      <name val="Humanst521 BT"/>
      <family val="2"/>
    </font>
    <font>
      <sz val="11"/>
      <color theme="1"/>
      <name val="Humanst521 BT"/>
      <family val="2"/>
    </font>
    <font>
      <b/>
      <sz val="20"/>
      <color theme="1"/>
      <name val="Humanst521 BT"/>
      <family val="2"/>
    </font>
    <font>
      <sz val="11"/>
      <color theme="0"/>
      <name val="Humanst521 BT"/>
      <family val="2"/>
    </font>
    <font>
      <b/>
      <sz val="22"/>
      <color theme="0"/>
      <name val="Humanst521 BT"/>
      <family val="2"/>
    </font>
    <font>
      <b/>
      <sz val="24"/>
      <color theme="1"/>
      <name val="Humanst521 BT"/>
      <family val="2"/>
    </font>
    <font>
      <sz val="20"/>
      <color rgb="FFFF0000"/>
      <name val="Humanst521 BT"/>
      <family val="2"/>
    </font>
    <font>
      <b/>
      <sz val="12"/>
      <color rgb="FFFF0000"/>
      <name val="Humanst521 BT"/>
      <family val="2"/>
    </font>
    <font>
      <b/>
      <sz val="18"/>
      <color theme="0"/>
      <name val="Humanst521 BT"/>
      <family val="2"/>
    </font>
    <font>
      <b/>
      <sz val="12"/>
      <name val="Humanst521 BT"/>
      <family val="2"/>
    </font>
    <font>
      <b/>
      <sz val="14"/>
      <name val="Humanst521 BT"/>
      <family val="2"/>
    </font>
    <font>
      <sz val="16"/>
      <color theme="1"/>
      <name val="Humanst521 BT"/>
      <family val="2"/>
    </font>
    <font>
      <b/>
      <sz val="10"/>
      <color rgb="FFFF0000"/>
      <name val="Humanst521 BT"/>
      <family val="2"/>
    </font>
    <font>
      <b/>
      <sz val="14"/>
      <color theme="0"/>
      <name val="Humanst521 BT"/>
      <family val="2"/>
    </font>
    <font>
      <b/>
      <u/>
      <sz val="20"/>
      <color theme="0"/>
      <name val="Humanst521 BT"/>
      <family val="2"/>
    </font>
    <font>
      <b/>
      <sz val="16"/>
      <color theme="0"/>
      <name val="Humanst521 BT"/>
      <family val="2"/>
    </font>
    <font>
      <b/>
      <sz val="12"/>
      <color theme="0"/>
      <name val="Humanst521 BT"/>
      <family val="2"/>
    </font>
    <font>
      <b/>
      <sz val="10"/>
      <color theme="1"/>
      <name val="Humanst521 BT"/>
      <family val="2"/>
    </font>
    <font>
      <sz val="18"/>
      <color theme="1"/>
      <name val="Humanst521 BT"/>
      <family val="2"/>
    </font>
    <font>
      <b/>
      <sz val="18"/>
      <name val="Humanst521 BT"/>
      <family val="2"/>
    </font>
    <font>
      <b/>
      <sz val="16"/>
      <color theme="1"/>
      <name val="Humanst521 BT"/>
      <family val="2"/>
    </font>
    <font>
      <sz val="12"/>
      <name val="Humanst521 BT"/>
      <family val="2"/>
    </font>
    <font>
      <b/>
      <i/>
      <sz val="10"/>
      <name val="Humanst521 BT"/>
      <family val="2"/>
    </font>
    <font>
      <b/>
      <i/>
      <sz val="10"/>
      <color theme="1"/>
      <name val="Humanst521 BT"/>
      <family val="2"/>
    </font>
    <font>
      <sz val="12"/>
      <color theme="4" tint="-0.249977111117893"/>
      <name val="Humanst521 BT"/>
      <family val="2"/>
    </font>
    <font>
      <b/>
      <sz val="12"/>
      <color theme="4" tint="-0.249977111117893"/>
      <name val="Humanst521 BT"/>
      <family val="2"/>
    </font>
    <font>
      <sz val="10"/>
      <color theme="4" tint="-0.249977111117893"/>
      <name val="Humanst521 BT"/>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3">
    <xf numFmtId="0" fontId="0" fillId="0" borderId="0" xfId="0"/>
    <xf numFmtId="0" fontId="1" fillId="2"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4" fillId="2" borderId="0" xfId="0" applyFont="1" applyFill="1" applyAlignment="1">
      <alignment horizontal="center"/>
    </xf>
    <xf numFmtId="0" fontId="1" fillId="2" borderId="7" xfId="0" applyFont="1" applyFill="1" applyBorder="1"/>
    <xf numFmtId="0" fontId="2" fillId="3" borderId="6" xfId="0" applyFont="1" applyFill="1" applyBorder="1" applyAlignment="1">
      <alignment horizontal="center" vertical="center"/>
    </xf>
    <xf numFmtId="164" fontId="4" fillId="2" borderId="0" xfId="0" applyNumberFormat="1" applyFont="1" applyFill="1" applyAlignment="1">
      <alignment horizontal="center"/>
    </xf>
    <xf numFmtId="0" fontId="6" fillId="2" borderId="0" xfId="0" applyFont="1" applyFill="1" applyAlignment="1">
      <alignment vertical="center"/>
    </xf>
    <xf numFmtId="9" fontId="8" fillId="2" borderId="12" xfId="0" applyNumberFormat="1" applyFont="1" applyFill="1" applyBorder="1" applyAlignment="1" applyProtection="1">
      <alignment horizontal="center" vertical="center"/>
      <protection hidden="1"/>
    </xf>
    <xf numFmtId="0" fontId="9" fillId="2" borderId="0" xfId="0" applyFont="1" applyFill="1" applyAlignment="1">
      <alignment horizontal="center" vertical="center"/>
    </xf>
    <xf numFmtId="0" fontId="10" fillId="2" borderId="0" xfId="0" applyFont="1" applyFill="1"/>
    <xf numFmtId="0" fontId="11" fillId="2" borderId="0" xfId="0" applyFont="1" applyFill="1" applyAlignment="1">
      <alignment horizontal="center" vertical="center"/>
    </xf>
    <xf numFmtId="0" fontId="12" fillId="2" borderId="0" xfId="0" applyFont="1" applyFill="1" applyAlignment="1">
      <alignment horizontal="center" vertical="center"/>
    </xf>
    <xf numFmtId="49" fontId="3" fillId="2" borderId="15" xfId="0" applyNumberFormat="1" applyFont="1" applyFill="1" applyBorder="1" applyAlignment="1" applyProtection="1">
      <alignment horizontal="center" vertical="center" wrapText="1"/>
      <protection locked="0"/>
    </xf>
    <xf numFmtId="49" fontId="1" fillId="2" borderId="0" xfId="0" applyNumberFormat="1" applyFont="1" applyFill="1" applyAlignment="1">
      <alignment horizontal="left" vertical="top" wrapText="1"/>
    </xf>
    <xf numFmtId="0" fontId="15" fillId="2" borderId="0" xfId="0" applyFont="1" applyFill="1" applyAlignment="1">
      <alignment wrapText="1"/>
    </xf>
    <xf numFmtId="0" fontId="11" fillId="4" borderId="24" xfId="0" applyFont="1" applyFill="1" applyBorder="1" applyAlignment="1">
      <alignment horizontal="center" vertical="center" wrapText="1"/>
    </xf>
    <xf numFmtId="0" fontId="12" fillId="0" borderId="0" xfId="0" applyFont="1" applyAlignment="1">
      <alignment horizontal="center" vertical="center" wrapText="1"/>
    </xf>
    <xf numFmtId="0" fontId="16" fillId="4" borderId="24"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0" fillId="2" borderId="0" xfId="0" applyFont="1" applyFill="1" applyAlignment="1">
      <alignment horizontal="center" vertical="center" wrapText="1"/>
    </xf>
    <xf numFmtId="0" fontId="16" fillId="3" borderId="25"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2" borderId="0" xfId="0" applyFont="1" applyFill="1" applyAlignment="1">
      <alignment wrapText="1"/>
    </xf>
    <xf numFmtId="0" fontId="21" fillId="0" borderId="0" xfId="0" applyFont="1" applyAlignment="1">
      <alignment horizontal="center" wrapText="1"/>
    </xf>
    <xf numFmtId="0" fontId="1" fillId="0" borderId="0" xfId="0" applyFont="1"/>
    <xf numFmtId="0" fontId="1" fillId="0" borderId="26" xfId="0" applyFont="1" applyBorder="1"/>
    <xf numFmtId="0" fontId="11" fillId="5" borderId="6" xfId="0" applyFont="1" applyFill="1" applyBorder="1" applyAlignment="1">
      <alignment horizontal="center" vertical="center" wrapText="1"/>
    </xf>
    <xf numFmtId="0" fontId="19" fillId="0" borderId="0" xfId="0" applyFont="1" applyAlignment="1">
      <alignment vertical="center"/>
    </xf>
    <xf numFmtId="0" fontId="22" fillId="0" borderId="6" xfId="0" applyFont="1" applyBorder="1" applyAlignment="1" applyProtection="1">
      <alignment horizontal="center" vertical="center"/>
      <protection hidden="1"/>
    </xf>
    <xf numFmtId="9" fontId="12" fillId="0" borderId="0" xfId="0" applyNumberFormat="1" applyFont="1" applyAlignment="1">
      <alignment vertical="center"/>
    </xf>
    <xf numFmtId="9" fontId="23" fillId="6" borderId="6" xfId="0" applyNumberFormat="1" applyFont="1" applyFill="1" applyBorder="1" applyAlignment="1" applyProtection="1">
      <alignment horizontal="center" vertical="center"/>
      <protection hidden="1"/>
    </xf>
    <xf numFmtId="0" fontId="12" fillId="0" borderId="0" xfId="0" applyFont="1" applyAlignment="1">
      <alignment vertical="center"/>
    </xf>
    <xf numFmtId="9" fontId="23" fillId="6" borderId="6" xfId="0" applyNumberFormat="1" applyFont="1" applyFill="1" applyBorder="1" applyAlignment="1" applyProtection="1">
      <alignment horizontal="center" vertical="center"/>
      <protection locked="0" hidden="1"/>
    </xf>
    <xf numFmtId="0" fontId="12" fillId="0" borderId="28" xfId="0" applyFont="1" applyBorder="1" applyAlignment="1">
      <alignment vertical="center"/>
    </xf>
    <xf numFmtId="0" fontId="24" fillId="0" borderId="27" xfId="0" applyFont="1" applyBorder="1" applyAlignment="1" applyProtection="1">
      <alignment horizontal="justify" vertical="center" wrapText="1"/>
      <protection locked="0"/>
    </xf>
    <xf numFmtId="0" fontId="12" fillId="0" borderId="0" xfId="0" applyFont="1" applyAlignment="1">
      <alignment horizontal="left" vertical="center"/>
    </xf>
    <xf numFmtId="9" fontId="12" fillId="0" borderId="6" xfId="0" applyNumberFormat="1" applyFont="1" applyBorder="1" applyAlignment="1" applyProtection="1">
      <alignment horizontal="center" vertical="center"/>
      <protection locked="0"/>
    </xf>
    <xf numFmtId="0" fontId="12" fillId="2" borderId="7" xfId="0" applyFont="1" applyFill="1" applyBorder="1" applyAlignment="1">
      <alignment vertical="center"/>
    </xf>
    <xf numFmtId="0" fontId="12" fillId="2" borderId="0" xfId="0" applyFont="1" applyFill="1" applyAlignment="1">
      <alignment vertical="center"/>
    </xf>
    <xf numFmtId="0" fontId="21" fillId="0" borderId="0" xfId="0" applyFont="1" applyAlignment="1">
      <alignment horizontal="center"/>
    </xf>
    <xf numFmtId="0" fontId="1" fillId="0" borderId="6" xfId="0" applyFont="1" applyBorder="1"/>
    <xf numFmtId="0" fontId="1" fillId="0" borderId="0" xfId="0" applyFont="1" applyAlignment="1">
      <alignment horizontal="left"/>
    </xf>
    <xf numFmtId="0" fontId="1" fillId="0" borderId="6" xfId="0" applyFont="1" applyBorder="1" applyAlignment="1">
      <alignment horizontal="left"/>
    </xf>
    <xf numFmtId="0" fontId="11" fillId="7" borderId="6" xfId="0" applyFont="1" applyFill="1" applyBorder="1" applyAlignment="1">
      <alignment horizontal="center" vertical="center" wrapText="1"/>
    </xf>
    <xf numFmtId="0" fontId="1" fillId="0" borderId="28" xfId="0" applyFont="1" applyBorder="1"/>
    <xf numFmtId="0" fontId="11" fillId="3" borderId="6"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9" fillId="2" borderId="0" xfId="0" applyFont="1" applyFill="1" applyAlignment="1">
      <alignment vertical="center"/>
    </xf>
    <xf numFmtId="0" fontId="12" fillId="2" borderId="0" xfId="0" applyFont="1" applyFill="1" applyAlignment="1">
      <alignment horizontal="left" vertical="center"/>
    </xf>
    <xf numFmtId="0" fontId="25" fillId="2" borderId="0" xfId="0" applyFont="1" applyFill="1" applyAlignment="1">
      <alignment vertical="center"/>
    </xf>
    <xf numFmtId="0" fontId="26" fillId="2" borderId="0" xfId="0" applyFont="1" applyFill="1"/>
    <xf numFmtId="0" fontId="1" fillId="2" borderId="29" xfId="0" applyFont="1" applyFill="1" applyBorder="1"/>
    <xf numFmtId="0" fontId="1" fillId="2" borderId="30" xfId="0" applyFont="1" applyFill="1" applyBorder="1"/>
    <xf numFmtId="0" fontId="1" fillId="2" borderId="31" xfId="0" applyFont="1" applyFill="1" applyBorder="1"/>
    <xf numFmtId="0" fontId="27" fillId="0" borderId="27" xfId="0" applyFont="1" applyBorder="1" applyAlignment="1" applyProtection="1">
      <alignment horizontal="justify" vertical="center" wrapText="1"/>
      <protection locked="0"/>
    </xf>
    <xf numFmtId="0" fontId="29" fillId="0" borderId="27" xfId="0" applyFont="1" applyBorder="1"/>
    <xf numFmtId="0" fontId="28" fillId="0" borderId="27" xfId="0" applyFont="1" applyBorder="1" applyAlignment="1" applyProtection="1">
      <alignment horizontal="justify" vertical="center" wrapText="1"/>
      <protection locked="0"/>
    </xf>
    <xf numFmtId="49" fontId="13" fillId="2" borderId="13" xfId="0" applyNumberFormat="1" applyFont="1" applyFill="1" applyBorder="1" applyAlignment="1">
      <alignment horizontal="left" vertical="center" wrapText="1"/>
    </xf>
    <xf numFmtId="49" fontId="13" fillId="2" borderId="14" xfId="0" applyNumberFormat="1" applyFont="1" applyFill="1" applyBorder="1" applyAlignment="1">
      <alignment horizontal="left" vertical="center" wrapText="1"/>
    </xf>
    <xf numFmtId="49" fontId="14" fillId="2" borderId="19" xfId="0" applyNumberFormat="1" applyFont="1" applyFill="1" applyBorder="1" applyAlignment="1" applyProtection="1">
      <alignment horizontal="justify" vertical="center" wrapText="1"/>
      <protection locked="0"/>
    </xf>
    <xf numFmtId="49" fontId="14" fillId="2" borderId="20" xfId="0" applyNumberFormat="1" applyFont="1" applyFill="1" applyBorder="1" applyAlignment="1" applyProtection="1">
      <alignment horizontal="justify" vertical="center" wrapText="1"/>
      <protection locked="0"/>
    </xf>
    <xf numFmtId="49" fontId="14" fillId="2" borderId="21" xfId="0" applyNumberFormat="1" applyFont="1" applyFill="1" applyBorder="1" applyAlignment="1" applyProtection="1">
      <alignment horizontal="justify" vertical="center" wrapText="1"/>
      <protection locked="0"/>
    </xf>
    <xf numFmtId="49" fontId="13" fillId="2" borderId="22" xfId="0" applyNumberFormat="1" applyFont="1" applyFill="1" applyBorder="1" applyAlignment="1">
      <alignment horizontal="left" vertical="center" wrapText="1"/>
    </xf>
    <xf numFmtId="49" fontId="13" fillId="2" borderId="23" xfId="0" applyNumberFormat="1"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2" borderId="6"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49" fontId="14" fillId="2" borderId="16" xfId="0" applyNumberFormat="1" applyFont="1" applyFill="1" applyBorder="1" applyAlignment="1" applyProtection="1">
      <alignment horizontal="justify" vertical="center" wrapText="1"/>
      <protection locked="0"/>
    </xf>
    <xf numFmtId="49" fontId="14" fillId="2" borderId="17" xfId="0" applyNumberFormat="1" applyFont="1" applyFill="1" applyBorder="1" applyAlignment="1" applyProtection="1">
      <alignment horizontal="justify" vertical="center" wrapText="1"/>
      <protection locked="0"/>
    </xf>
    <xf numFmtId="49" fontId="14" fillId="2" borderId="18" xfId="0" applyNumberFormat="1" applyFont="1" applyFill="1" applyBorder="1" applyAlignment="1" applyProtection="1">
      <alignment horizontal="justify" vertical="center" wrapText="1"/>
      <protection locked="0"/>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1200603</xdr:colOff>
      <xdr:row>14</xdr:row>
      <xdr:rowOff>34633</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15292" y="1874418"/>
          <a:ext cx="4398736" cy="23893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20Consolidado%20II%20Sem%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iluis-my.sharepoint.com/Users/usuario/OneDrive%20-%20Universidad%20Industrial%20de%20Santander/Escritorio/Inf.%20Consolidado%20I%20Sem%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s>
    <sheetDataSet>
      <sheetData sheetId="0"/>
      <sheetData sheetId="1"/>
      <sheetData sheetId="2"/>
      <sheetData sheetId="3"/>
      <sheetData sheetId="4"/>
      <sheetData sheetId="5"/>
      <sheetData sheetId="6"/>
      <sheetData sheetId="7"/>
      <sheetData sheetId="8"/>
      <sheetData sheetId="9">
        <row r="2">
          <cell r="N2">
            <v>0.95833333333333337</v>
          </cell>
        </row>
        <row r="26">
          <cell r="N26">
            <v>0.94117647058823528</v>
          </cell>
        </row>
        <row r="43">
          <cell r="N43">
            <v>0.83333333333333337</v>
          </cell>
        </row>
        <row r="55">
          <cell r="N55">
            <v>0.9285714285714286</v>
          </cell>
        </row>
        <row r="69">
          <cell r="N69">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view="pageBreakPreview" zoomScale="60" zoomScaleNormal="60" workbookViewId="0">
      <selection activeCell="M25" sqref="M25"/>
    </sheetView>
  </sheetViews>
  <sheetFormatPr baseColWidth="10" defaultColWidth="11.42578125" defaultRowHeight="12.75" x14ac:dyDescent="0.2"/>
  <cols>
    <col min="1" max="1" width="3.140625" style="1" customWidth="1"/>
    <col min="2" max="2" width="3.42578125" style="1" customWidth="1"/>
    <col min="3" max="3" width="38.140625" style="1" customWidth="1"/>
    <col min="4" max="4" width="2.5703125" style="1" customWidth="1"/>
    <col min="5" max="5" width="34.42578125" style="1" customWidth="1"/>
    <col min="6" max="6" width="5.42578125" style="1" customWidth="1"/>
    <col min="7" max="7" width="23.42578125" style="1" customWidth="1"/>
    <col min="8" max="8" width="5.140625" style="1" customWidth="1"/>
    <col min="9" max="9" width="101.140625" style="1" customWidth="1"/>
    <col min="10" max="10" width="5.85546875" style="1" customWidth="1"/>
    <col min="11" max="11" width="28.140625" style="1" customWidth="1"/>
    <col min="12" max="12" width="4.28515625" style="1" customWidth="1"/>
    <col min="13" max="13" width="107.140625" style="1" customWidth="1"/>
    <col min="14" max="14" width="3" style="1" customWidth="1"/>
    <col min="15" max="15" width="24.85546875" style="1" hidden="1" customWidth="1"/>
    <col min="16" max="16" width="7" style="1" customWidth="1"/>
    <col min="17" max="16384" width="11.42578125" style="1"/>
  </cols>
  <sheetData>
    <row r="1" spans="2:16" ht="13.5" thickBot="1" x14ac:dyDescent="0.25"/>
    <row r="2" spans="2:16" ht="18" customHeight="1" thickTop="1" x14ac:dyDescent="0.2">
      <c r="B2" s="2"/>
      <c r="C2" s="3"/>
      <c r="D2" s="3"/>
      <c r="E2" s="3"/>
      <c r="F2" s="3"/>
      <c r="G2" s="3"/>
      <c r="H2" s="3"/>
      <c r="I2" s="3"/>
      <c r="J2" s="3"/>
      <c r="K2" s="3"/>
      <c r="L2" s="3"/>
      <c r="M2" s="3"/>
      <c r="N2" s="3"/>
      <c r="O2" s="3"/>
      <c r="P2" s="4"/>
    </row>
    <row r="3" spans="2:16" ht="31.5" customHeight="1" x14ac:dyDescent="0.25">
      <c r="B3" s="5"/>
      <c r="E3" s="70" t="s">
        <v>0</v>
      </c>
      <c r="F3" s="72" t="s">
        <v>1</v>
      </c>
      <c r="G3" s="72"/>
      <c r="H3" s="72"/>
      <c r="I3" s="72"/>
      <c r="J3" s="72"/>
      <c r="K3" s="72"/>
      <c r="L3" s="72"/>
      <c r="M3" s="72"/>
      <c r="N3" s="6"/>
      <c r="O3" s="6"/>
      <c r="P3" s="7"/>
    </row>
    <row r="4" spans="2:16" ht="18" customHeight="1" x14ac:dyDescent="0.25">
      <c r="B4" s="5"/>
      <c r="E4" s="71"/>
      <c r="F4" s="72"/>
      <c r="G4" s="72"/>
      <c r="H4" s="72"/>
      <c r="I4" s="72"/>
      <c r="J4" s="72"/>
      <c r="K4" s="72"/>
      <c r="L4" s="72"/>
      <c r="M4" s="72"/>
      <c r="N4" s="6"/>
      <c r="O4" s="6"/>
      <c r="P4" s="7"/>
    </row>
    <row r="5" spans="2:16" ht="41.25" customHeight="1" x14ac:dyDescent="0.25">
      <c r="B5" s="5"/>
      <c r="E5" s="8" t="s">
        <v>2</v>
      </c>
      <c r="F5" s="73" t="s">
        <v>3</v>
      </c>
      <c r="G5" s="73"/>
      <c r="H5" s="73"/>
      <c r="I5" s="73"/>
      <c r="J5" s="73"/>
      <c r="K5" s="73"/>
      <c r="L5" s="73"/>
      <c r="M5" s="73"/>
      <c r="N5" s="9"/>
      <c r="O5" s="9"/>
      <c r="P5" s="7"/>
    </row>
    <row r="6" spans="2:16" ht="18" customHeight="1" thickBot="1" x14ac:dyDescent="0.3">
      <c r="B6" s="5"/>
      <c r="E6" s="10"/>
      <c r="F6" s="9"/>
      <c r="G6" s="9"/>
      <c r="H6" s="9"/>
      <c r="I6" s="9"/>
      <c r="J6" s="9"/>
      <c r="K6" s="9"/>
      <c r="L6" s="9"/>
      <c r="P6" s="7"/>
    </row>
    <row r="7" spans="2:16" ht="93" customHeight="1" thickBot="1" x14ac:dyDescent="0.25">
      <c r="B7" s="5"/>
      <c r="I7" s="74" t="s">
        <v>4</v>
      </c>
      <c r="J7" s="75"/>
      <c r="K7" s="76"/>
      <c r="M7" s="11">
        <f>+AVERAGE(G25,G27,G29,G31,G33)</f>
        <v>0.93228291316526612</v>
      </c>
      <c r="N7" s="12"/>
      <c r="O7" s="12"/>
      <c r="P7" s="7"/>
    </row>
    <row r="8" spans="2:16" ht="18" customHeight="1" x14ac:dyDescent="0.25">
      <c r="B8" s="5"/>
      <c r="M8" s="13"/>
      <c r="N8" s="13"/>
      <c r="O8" s="13"/>
      <c r="P8" s="7"/>
    </row>
    <row r="9" spans="2:16" ht="18" customHeight="1" x14ac:dyDescent="0.2">
      <c r="B9" s="5"/>
      <c r="P9" s="7"/>
    </row>
    <row r="10" spans="2:16" x14ac:dyDescent="0.2">
      <c r="B10" s="5"/>
      <c r="P10" s="7"/>
    </row>
    <row r="11" spans="2:16" x14ac:dyDescent="0.2">
      <c r="B11" s="5"/>
      <c r="P11" s="7"/>
    </row>
    <row r="12" spans="2:16" x14ac:dyDescent="0.2">
      <c r="B12" s="5"/>
      <c r="P12" s="7"/>
    </row>
    <row r="13" spans="2:16" x14ac:dyDescent="0.2">
      <c r="B13" s="5"/>
      <c r="P13" s="7"/>
    </row>
    <row r="14" spans="2:16" x14ac:dyDescent="0.2">
      <c r="B14" s="5"/>
      <c r="P14" s="7"/>
    </row>
    <row r="15" spans="2:16" x14ac:dyDescent="0.2">
      <c r="B15" s="5"/>
      <c r="P15" s="7"/>
    </row>
    <row r="16" spans="2:16" ht="13.5" thickBot="1" x14ac:dyDescent="0.25">
      <c r="B16" s="5"/>
      <c r="P16" s="7"/>
    </row>
    <row r="17" spans="2:22" ht="39" customHeight="1" thickBot="1" x14ac:dyDescent="0.25">
      <c r="B17" s="5"/>
      <c r="C17" s="77" t="s">
        <v>5</v>
      </c>
      <c r="D17" s="78"/>
      <c r="E17" s="78"/>
      <c r="F17" s="78"/>
      <c r="G17" s="78"/>
      <c r="H17" s="78"/>
      <c r="I17" s="78"/>
      <c r="J17" s="78"/>
      <c r="K17" s="78"/>
      <c r="L17" s="78"/>
      <c r="M17" s="79"/>
      <c r="N17" s="14"/>
      <c r="O17" s="14"/>
      <c r="P17" s="7"/>
    </row>
    <row r="18" spans="2:22" ht="15.75" customHeight="1" x14ac:dyDescent="0.2">
      <c r="B18" s="5"/>
      <c r="C18" s="15"/>
      <c r="D18" s="15"/>
      <c r="E18" s="15"/>
      <c r="F18" s="15"/>
      <c r="G18" s="15"/>
      <c r="H18" s="15"/>
      <c r="I18" s="15"/>
      <c r="J18" s="15"/>
      <c r="K18" s="15"/>
      <c r="L18" s="15"/>
      <c r="M18" s="15"/>
      <c r="N18" s="15"/>
      <c r="O18" s="15"/>
      <c r="P18" s="7"/>
    </row>
    <row r="19" spans="2:22" ht="156.75" customHeight="1" x14ac:dyDescent="0.2">
      <c r="B19" s="5"/>
      <c r="C19" s="63" t="s">
        <v>6</v>
      </c>
      <c r="D19" s="64"/>
      <c r="E19" s="16" t="s">
        <v>7</v>
      </c>
      <c r="F19" s="80" t="s">
        <v>8</v>
      </c>
      <c r="G19" s="81"/>
      <c r="H19" s="81"/>
      <c r="I19" s="81"/>
      <c r="J19" s="81"/>
      <c r="K19" s="81"/>
      <c r="L19" s="81"/>
      <c r="M19" s="82"/>
      <c r="N19" s="17"/>
      <c r="O19" s="17"/>
      <c r="P19" s="7"/>
    </row>
    <row r="20" spans="2:22" ht="120.75" customHeight="1" x14ac:dyDescent="0.2">
      <c r="B20" s="5"/>
      <c r="C20" s="63" t="s">
        <v>9</v>
      </c>
      <c r="D20" s="64"/>
      <c r="E20" s="16" t="s">
        <v>10</v>
      </c>
      <c r="F20" s="65" t="s">
        <v>11</v>
      </c>
      <c r="G20" s="66"/>
      <c r="H20" s="66"/>
      <c r="I20" s="66"/>
      <c r="J20" s="66"/>
      <c r="K20" s="66"/>
      <c r="L20" s="66"/>
      <c r="M20" s="67"/>
      <c r="N20" s="17"/>
      <c r="O20" s="17"/>
      <c r="P20" s="7"/>
    </row>
    <row r="21" spans="2:22" ht="186.75" customHeight="1" x14ac:dyDescent="0.2">
      <c r="B21" s="5"/>
      <c r="C21" s="68" t="s">
        <v>12</v>
      </c>
      <c r="D21" s="69"/>
      <c r="E21" s="16" t="s">
        <v>10</v>
      </c>
      <c r="F21" s="65" t="s">
        <v>13</v>
      </c>
      <c r="G21" s="66"/>
      <c r="H21" s="66"/>
      <c r="I21" s="66"/>
      <c r="J21" s="66"/>
      <c r="K21" s="66"/>
      <c r="L21" s="66"/>
      <c r="M21" s="67"/>
      <c r="N21" s="17"/>
      <c r="O21" s="17"/>
      <c r="P21" s="7"/>
    </row>
    <row r="22" spans="2:22" ht="13.5" thickBot="1" x14ac:dyDescent="0.25">
      <c r="B22" s="5"/>
      <c r="G22" s="18"/>
      <c r="P22" s="7"/>
    </row>
    <row r="23" spans="2:22" ht="102.75" customHeight="1" thickBot="1" x14ac:dyDescent="0.25">
      <c r="B23" s="5"/>
      <c r="C23" s="19" t="s">
        <v>14</v>
      </c>
      <c r="D23" s="20"/>
      <c r="E23" s="19" t="s">
        <v>15</v>
      </c>
      <c r="F23" s="20"/>
      <c r="G23" s="21" t="s">
        <v>16</v>
      </c>
      <c r="H23" s="20"/>
      <c r="I23" s="22" t="s">
        <v>17</v>
      </c>
      <c r="J23" s="23"/>
      <c r="K23" s="24" t="s">
        <v>18</v>
      </c>
      <c r="L23" s="23"/>
      <c r="M23" s="25" t="s">
        <v>19</v>
      </c>
      <c r="N23" s="23"/>
      <c r="O23" s="26" t="s">
        <v>20</v>
      </c>
      <c r="P23" s="7"/>
      <c r="Q23" s="27"/>
    </row>
    <row r="24" spans="2:22" ht="6.75" customHeight="1" x14ac:dyDescent="0.35">
      <c r="B24" s="5"/>
      <c r="C24" s="28"/>
      <c r="D24" s="29"/>
      <c r="E24" s="29"/>
      <c r="F24" s="29"/>
      <c r="G24" s="29"/>
      <c r="H24" s="29"/>
      <c r="I24" s="30"/>
      <c r="J24" s="29"/>
      <c r="K24" s="30"/>
      <c r="L24" s="29"/>
      <c r="M24" s="29"/>
      <c r="N24" s="29"/>
      <c r="O24" s="29"/>
      <c r="P24" s="7"/>
    </row>
    <row r="25" spans="2:22" ht="409.6" customHeight="1" x14ac:dyDescent="0.2">
      <c r="B25" s="5"/>
      <c r="C25" s="31" t="s">
        <v>21</v>
      </c>
      <c r="D25" s="32"/>
      <c r="E25" s="33" t="str">
        <f>+IF([1]Hoja1!$N$2&gt;=0.5,"Si","No")</f>
        <v>Si</v>
      </c>
      <c r="F25" s="34"/>
      <c r="G25" s="35">
        <f>+[1]Hoja1!N2</f>
        <v>0.95833333333333337</v>
      </c>
      <c r="H25" s="34"/>
      <c r="I25" s="60" t="s">
        <v>31</v>
      </c>
      <c r="J25" s="36"/>
      <c r="K25" s="37">
        <v>0.9375</v>
      </c>
      <c r="L25" s="38"/>
      <c r="M25" s="39" t="s">
        <v>22</v>
      </c>
      <c r="N25" s="40"/>
      <c r="O25" s="41">
        <f>G25-K25</f>
        <v>2.083333333333337E-2</v>
      </c>
      <c r="P25" s="42"/>
      <c r="Q25" s="43"/>
      <c r="R25" s="43"/>
      <c r="S25" s="43"/>
      <c r="T25" s="43"/>
      <c r="U25" s="43"/>
      <c r="V25" s="43"/>
    </row>
    <row r="26" spans="2:22" ht="6.75" customHeight="1" x14ac:dyDescent="0.35">
      <c r="B26" s="5"/>
      <c r="C26" s="28"/>
      <c r="D26" s="29"/>
      <c r="E26" s="44"/>
      <c r="F26" s="29"/>
      <c r="G26" s="45"/>
      <c r="H26" s="29"/>
      <c r="I26" s="61"/>
      <c r="J26" s="29"/>
      <c r="K26" s="30"/>
      <c r="L26" s="29"/>
      <c r="M26" s="46"/>
      <c r="N26" s="46"/>
      <c r="O26" s="47"/>
      <c r="P26" s="7"/>
    </row>
    <row r="27" spans="2:22" ht="392.25" customHeight="1" x14ac:dyDescent="0.2">
      <c r="B27" s="5"/>
      <c r="C27" s="48" t="s">
        <v>23</v>
      </c>
      <c r="D27" s="32"/>
      <c r="E27" s="33" t="str">
        <f>+IF([1]Hoja1!$N$26&gt;=0.5,"Si","No")</f>
        <v>Si</v>
      </c>
      <c r="F27" s="29"/>
      <c r="G27" s="35">
        <f>+[1]Hoja1!N26</f>
        <v>0.94117647058823528</v>
      </c>
      <c r="H27" s="29"/>
      <c r="I27" s="60" t="s">
        <v>32</v>
      </c>
      <c r="J27" s="29"/>
      <c r="K27" s="37">
        <v>0.91176470588235292</v>
      </c>
      <c r="L27" s="49"/>
      <c r="M27" s="39" t="s">
        <v>24</v>
      </c>
      <c r="N27" s="40"/>
      <c r="O27" s="41">
        <f>G27-K27</f>
        <v>2.9411764705882359E-2</v>
      </c>
      <c r="P27" s="7"/>
    </row>
    <row r="28" spans="2:22" ht="6.75" customHeight="1" x14ac:dyDescent="0.35">
      <c r="B28" s="5"/>
      <c r="C28" s="28"/>
      <c r="D28" s="29"/>
      <c r="E28" s="44"/>
      <c r="F28" s="29"/>
      <c r="G28" s="45"/>
      <c r="H28" s="29"/>
      <c r="I28" s="61"/>
      <c r="J28" s="29"/>
      <c r="K28" s="30"/>
      <c r="L28" s="29"/>
      <c r="M28" s="46"/>
      <c r="N28" s="46"/>
      <c r="O28" s="47"/>
      <c r="P28" s="7"/>
    </row>
    <row r="29" spans="2:22" ht="370.5" customHeight="1" x14ac:dyDescent="0.2">
      <c r="B29" s="5"/>
      <c r="C29" s="50" t="s">
        <v>25</v>
      </c>
      <c r="D29" s="32"/>
      <c r="E29" s="33" t="str">
        <f>+IF([1]Hoja1!$N$43&gt;=0.5,"Si","No")</f>
        <v>Si</v>
      </c>
      <c r="F29" s="29"/>
      <c r="G29" s="35">
        <f>+[1]Hoja1!N43</f>
        <v>0.83333333333333337</v>
      </c>
      <c r="H29" s="29"/>
      <c r="I29" s="60" t="s">
        <v>33</v>
      </c>
      <c r="J29" s="29"/>
      <c r="K29" s="37">
        <v>0.83333333333333337</v>
      </c>
      <c r="L29" s="49"/>
      <c r="M29" s="39" t="s">
        <v>26</v>
      </c>
      <c r="N29" s="40"/>
      <c r="O29" s="41">
        <f>G29-K29</f>
        <v>0</v>
      </c>
      <c r="P29" s="7"/>
    </row>
    <row r="30" spans="2:22" ht="6.75" customHeight="1" x14ac:dyDescent="0.35">
      <c r="B30" s="5"/>
      <c r="C30" s="28"/>
      <c r="D30" s="29"/>
      <c r="E30" s="44"/>
      <c r="F30" s="29"/>
      <c r="G30" s="45"/>
      <c r="H30" s="29"/>
      <c r="I30" s="61"/>
      <c r="J30" s="29"/>
      <c r="K30" s="30"/>
      <c r="L30" s="29"/>
      <c r="M30" s="46"/>
      <c r="N30" s="46"/>
      <c r="O30" s="47"/>
      <c r="P30" s="7"/>
    </row>
    <row r="31" spans="2:22" ht="409.6" customHeight="1" x14ac:dyDescent="0.2">
      <c r="B31" s="5"/>
      <c r="C31" s="51" t="s">
        <v>27</v>
      </c>
      <c r="D31" s="32"/>
      <c r="E31" s="33" t="str">
        <f>+IF([1]Hoja1!$N$55&gt;=0.5,"Si","No")</f>
        <v>Si</v>
      </c>
      <c r="F31" s="29"/>
      <c r="G31" s="35">
        <f>+[1]Hoja1!N55</f>
        <v>0.9285714285714286</v>
      </c>
      <c r="H31" s="29"/>
      <c r="I31" s="62" t="s">
        <v>34</v>
      </c>
      <c r="J31" s="29"/>
      <c r="K31" s="37">
        <v>0.9285714285714286</v>
      </c>
      <c r="L31" s="49"/>
      <c r="M31" s="39" t="s">
        <v>28</v>
      </c>
      <c r="N31" s="40"/>
      <c r="O31" s="41">
        <f>G31-K31</f>
        <v>0</v>
      </c>
      <c r="P31" s="7"/>
    </row>
    <row r="32" spans="2:22" ht="6.75" customHeight="1" x14ac:dyDescent="0.35">
      <c r="B32" s="5"/>
      <c r="C32" s="28"/>
      <c r="D32" s="29"/>
      <c r="E32" s="44"/>
      <c r="F32" s="29"/>
      <c r="G32" s="45"/>
      <c r="H32" s="29"/>
      <c r="I32" s="61"/>
      <c r="J32" s="29"/>
      <c r="K32" s="30"/>
      <c r="L32" s="29"/>
      <c r="M32" s="46"/>
      <c r="N32" s="46"/>
      <c r="O32" s="47"/>
      <c r="P32" s="7"/>
    </row>
    <row r="33" spans="2:16" ht="409.5" customHeight="1" x14ac:dyDescent="0.2">
      <c r="B33" s="5"/>
      <c r="C33" s="52" t="s">
        <v>29</v>
      </c>
      <c r="D33" s="32"/>
      <c r="E33" s="33" t="str">
        <f>+IF([1]Hoja1!$N$69&gt;=0.5,"Si","No")</f>
        <v>Si</v>
      </c>
      <c r="F33" s="29"/>
      <c r="G33" s="35">
        <f>+[1]Hoja1!N69</f>
        <v>1</v>
      </c>
      <c r="H33" s="29"/>
      <c r="I33" s="62" t="s">
        <v>35</v>
      </c>
      <c r="J33" s="29"/>
      <c r="K33" s="37">
        <v>0.9642857142857143</v>
      </c>
      <c r="L33" s="49"/>
      <c r="M33" s="39" t="s">
        <v>30</v>
      </c>
      <c r="N33" s="40"/>
      <c r="O33" s="41">
        <f>G33-K33</f>
        <v>3.5714285714285698E-2</v>
      </c>
      <c r="P33" s="7"/>
    </row>
    <row r="34" spans="2:16" ht="15.75" x14ac:dyDescent="0.2">
      <c r="B34" s="5"/>
      <c r="C34" s="53"/>
      <c r="D34" s="53"/>
      <c r="E34" s="15"/>
      <c r="M34" s="54"/>
      <c r="N34" s="54"/>
      <c r="O34" s="54"/>
      <c r="P34" s="7"/>
    </row>
    <row r="35" spans="2:16" ht="15.75" x14ac:dyDescent="0.2">
      <c r="B35" s="5"/>
      <c r="C35" s="55"/>
      <c r="D35" s="53"/>
      <c r="E35" s="15"/>
      <c r="M35" s="54"/>
      <c r="N35" s="54"/>
      <c r="O35" s="54"/>
      <c r="P35" s="7"/>
    </row>
    <row r="36" spans="2:16" x14ac:dyDescent="0.2">
      <c r="B36" s="5"/>
      <c r="C36" s="56"/>
      <c r="P36" s="7"/>
    </row>
    <row r="37" spans="2:16" ht="13.5" thickBot="1" x14ac:dyDescent="0.25">
      <c r="B37" s="57"/>
      <c r="C37" s="58"/>
      <c r="D37" s="58"/>
      <c r="E37" s="58"/>
      <c r="F37" s="58"/>
      <c r="G37" s="58"/>
      <c r="H37" s="58"/>
      <c r="I37" s="58"/>
      <c r="J37" s="58"/>
      <c r="K37" s="58"/>
      <c r="L37" s="58"/>
      <c r="M37" s="58"/>
      <c r="N37" s="58"/>
      <c r="O37" s="58"/>
      <c r="P37" s="59"/>
    </row>
    <row r="38" spans="2:16" ht="13.5" thickTop="1" x14ac:dyDescent="0.2"/>
  </sheetData>
  <sheetProtection password="D72A" sheet="1" objects="1" scenarios="1" formatCells="0" formatColumns="0" formatRows="0"/>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pageSetup scale="25" orientation="portrait" verticalDpi="300" r:id="rId1"/>
  <drawing r:id="rId2"/>
  <extLst>
    <ext xmlns:x14="http://schemas.microsoft.com/office/spreadsheetml/2009/9/main" uri="{78C0D931-6437-407d-A8EE-F0AAD7539E65}">
      <x14:conditionalFormattings>
        <x14:conditionalFormatting xmlns:xm="http://schemas.microsoft.com/office/excel/2006/main">
          <x14:cfRule type="cellIs" priority="28" operator="between" id="{D1D06D6D-E624-423E-9B9F-865D8C724E05}">
            <xm:f>0</xm:f>
            <xm:f>'[Inf. Consolidado II Sem 2022.xlsx]Analisis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46839C38-F132-493B-8A4B-9BB8A69C6EC2}">
            <xm:f>0</xm:f>
            <xm:f>'https://mailuis-my.sharepoint.com/Users/usuario/OneDrive - Universidad Industrial de Santander/Escritorio/[Inf. Consolidado I Sem 2022.xlsx]Analisis de Resultados'!#REF!</xm:f>
            <x14:dxf>
              <fill>
                <patternFill>
                  <bgColor rgb="FFFF0000"/>
                </patternFill>
              </fill>
            </x14:dxf>
          </x14:cfRule>
          <xm:sqref>K25</xm:sqref>
        </x14:conditionalFormatting>
        <x14:conditionalFormatting xmlns:xm="http://schemas.microsoft.com/office/excel/2006/main">
          <x14:cfRule type="cellIs" priority="16" operator="between" id="{8D5C7211-03F8-4517-9131-73F4BF6E9E0F}">
            <xm:f>0</xm:f>
            <xm:f>'https://mailuis-my.sharepoint.com/Users/usuario/OneDrive - Universidad Industrial de Santander/Escritorio/[Inf. Consolidado I Sem 2022.xlsx]Analisis de Resultados'!#REF!</xm:f>
            <x14:dxf>
              <fill>
                <patternFill>
                  <bgColor rgb="FFFF0000"/>
                </patternFill>
              </fill>
            </x14:dxf>
          </x14:cfRule>
          <xm:sqref>K27</xm:sqref>
        </x14:conditionalFormatting>
        <x14:conditionalFormatting xmlns:xm="http://schemas.microsoft.com/office/excel/2006/main">
          <x14:cfRule type="cellIs" priority="12" operator="between" id="{9AE0A702-B33F-43DE-9C06-A981AF6BD851}">
            <xm:f>0</xm:f>
            <xm:f>'https://mailuis-my.sharepoint.com/Users/usuario/OneDrive - Universidad Industrial de Santander/Escritorio/[Inf. Consolidado I Sem 2022.xlsx]Analisis de Resultados'!#REF!</xm:f>
            <x14:dxf>
              <fill>
                <patternFill>
                  <bgColor rgb="FFFF0000"/>
                </patternFill>
              </fill>
            </x14:dxf>
          </x14:cfRule>
          <xm:sqref>K29</xm:sqref>
        </x14:conditionalFormatting>
        <x14:conditionalFormatting xmlns:xm="http://schemas.microsoft.com/office/excel/2006/main">
          <x14:cfRule type="cellIs" priority="8" operator="between" id="{F891A9FF-2960-47CB-B01C-6C27DFC1644A}">
            <xm:f>0</xm:f>
            <xm:f>'https://mailuis-my.sharepoint.com/Users/usuario/OneDrive - Universidad Industrial de Santander/Escritorio/[Inf. Consolidado I Sem 2022.xlsx]Analisis de Resultados'!#REF!</xm:f>
            <x14:dxf>
              <fill>
                <patternFill>
                  <bgColor rgb="FFFF0000"/>
                </patternFill>
              </fill>
            </x14:dxf>
          </x14:cfRule>
          <xm:sqref>K31</xm:sqref>
        </x14:conditionalFormatting>
        <x14:conditionalFormatting xmlns:xm="http://schemas.microsoft.com/office/excel/2006/main">
          <x14:cfRule type="cellIs" priority="4" operator="between" id="{E8D538AD-A6C6-4B1C-995D-6A720766B2EB}">
            <xm:f>0</xm:f>
            <xm:f>'https://mailuis-my.sharepoint.com/Users/usuario/OneDrive - Universidad Industrial de Santander/Escritorio/[Inf. Consolidado I Sem 2022.xlsx]Analisis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Conclusiones</vt:lpstr>
      <vt:lpstr>Conclusiones!Área_de_impresión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2023-01-26T21:40:05Z</dcterms:created>
  <dcterms:modified xsi:type="dcterms:W3CDTF">2023-01-27T13:51:15Z</dcterms:modified>
</cp:coreProperties>
</file>