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UIS\Downloads\"/>
    </mc:Choice>
  </mc:AlternateContent>
  <xr:revisionPtr revIDLastSave="0" documentId="13_ncr:1_{50592097-32EC-42AD-989D-9BA6D83C3C51}" xr6:coauthVersionLast="36" xr6:coauthVersionMax="47" xr10:uidLastSave="{00000000-0000-0000-0000-000000000000}"/>
  <bookViews>
    <workbookView xWindow="0" yWindow="0" windowWidth="28800" windowHeight="10905" activeTab="7" xr2:uid="{00000000-000D-0000-FFFF-FFFF00000000}"/>
  </bookViews>
  <sheets>
    <sheet name="Componente 1" sheetId="1" r:id="rId1"/>
    <sheet name="Componente 2" sheetId="2" r:id="rId2"/>
    <sheet name="Componente 3" sheetId="3" r:id="rId3"/>
    <sheet name="Componente 4" sheetId="4" r:id="rId4"/>
    <sheet name="Componente 5 " sheetId="5" r:id="rId5"/>
    <sheet name="Componente 6" sheetId="8" r:id="rId6"/>
    <sheet name="Unidades" sheetId="10" state="hidden" r:id="rId7"/>
    <sheet name="Informe de Avance" sheetId="6" r:id="rId8"/>
  </sheets>
  <definedNames>
    <definedName name="_xlnm.Print_Area" localSheetId="7">'Informe de Avance'!$A$1:$P$26</definedName>
    <definedName name="_xlnm.Print_Titles" localSheetId="0">'Componente 1'!$5:$6</definedName>
    <definedName name="_xlnm.Print_Titles" localSheetId="1">'Componente 2'!$2:$2</definedName>
    <definedName name="_xlnm.Print_Titles" localSheetId="2">'Componente 3'!$2:$3</definedName>
    <definedName name="_xlnm.Print_Titles" localSheetId="3">'Componente 4'!$2:$3</definedName>
    <definedName name="_xlnm.Print_Titles" localSheetId="4">'Componente 5 '!$1:$2</definedName>
    <definedName name="_xlnm.Print_Titles" localSheetId="5">'Componente 6'!$1:$1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6" l="1"/>
  <c r="I7" i="4"/>
  <c r="L5" i="6"/>
  <c r="J19" i="5"/>
  <c r="I20" i="4"/>
  <c r="K12" i="3"/>
  <c r="I12" i="3"/>
  <c r="G12" i="3"/>
  <c r="B7" i="6"/>
  <c r="D12" i="2"/>
  <c r="C14" i="1"/>
  <c r="G14" i="1"/>
  <c r="H19" i="5" l="1"/>
  <c r="C20" i="4"/>
  <c r="K12" i="2"/>
  <c r="G11" i="6" l="1"/>
  <c r="L19" i="5"/>
  <c r="C19" i="5" l="1"/>
  <c r="B9" i="8"/>
  <c r="C12" i="3"/>
  <c r="H9" i="8"/>
  <c r="G20" i="4" l="1"/>
  <c r="K20" i="4" l="1"/>
  <c r="M12" i="2"/>
  <c r="O12" i="2"/>
  <c r="I14" i="1"/>
  <c r="K14" i="1"/>
  <c r="H7" i="6" s="1"/>
  <c r="F7" i="6"/>
  <c r="J9" i="8"/>
  <c r="F9" i="8"/>
  <c r="E12" i="6"/>
  <c r="H11" i="6" l="1"/>
  <c r="G12" i="6"/>
  <c r="H12" i="6"/>
  <c r="G10" i="6"/>
  <c r="H10" i="6"/>
  <c r="G9" i="6"/>
  <c r="H9" i="6"/>
  <c r="G8" i="6"/>
  <c r="H8" i="6"/>
  <c r="G7" i="6"/>
  <c r="G13" i="6" l="1"/>
  <c r="B12" i="6"/>
  <c r="F12" i="6" l="1"/>
  <c r="F11" i="6"/>
  <c r="F10" i="6"/>
  <c r="F9" i="6"/>
  <c r="F8" i="6"/>
  <c r="F13" i="6" l="1"/>
  <c r="H13" i="6"/>
  <c r="C11" i="6" l="1"/>
  <c r="C10" i="6"/>
  <c r="C9" i="6"/>
  <c r="C8" i="6"/>
  <c r="C7" i="6"/>
  <c r="B11" i="6"/>
  <c r="B10" i="6"/>
  <c r="B9" i="6"/>
  <c r="B8" i="6"/>
  <c r="E11" i="6"/>
  <c r="E10" i="6"/>
  <c r="E9" i="6"/>
  <c r="E8" i="6"/>
  <c r="E7" i="6"/>
  <c r="E13" i="6" l="1"/>
</calcChain>
</file>

<file path=xl/sharedStrings.xml><?xml version="1.0" encoding="utf-8"?>
<sst xmlns="http://schemas.openxmlformats.org/spreadsheetml/2006/main" count="655" uniqueCount="430">
  <si>
    <t xml:space="preserve">SEGUIMIENTO PLAN ANTICORRUPCIÓN Y DE ATENCIÓN AL CIUDADANO </t>
  </si>
  <si>
    <t>Enero - Agosto 2023</t>
  </si>
  <si>
    <t>Componente 1</t>
  </si>
  <si>
    <t>Gestión del Riesgo de Corrupción - Mapa de Riesgos de Corrupción</t>
  </si>
  <si>
    <t>Subcomponente</t>
  </si>
  <si>
    <t>Actividades</t>
  </si>
  <si>
    <t>Meta o Producto</t>
  </si>
  <si>
    <t>Responsable</t>
  </si>
  <si>
    <t>Fecha Programada</t>
  </si>
  <si>
    <t xml:space="preserve">% Alcance
I Cuatrimestre  </t>
  </si>
  <si>
    <t xml:space="preserve">Observaciones </t>
  </si>
  <si>
    <t xml:space="preserve">% Alcance
II Cuatrimestre  </t>
  </si>
  <si>
    <t xml:space="preserve">% Alcance
III Cuatrimestre  </t>
  </si>
  <si>
    <r>
      <t>Subcomponente 1</t>
    </r>
    <r>
      <rPr>
        <sz val="11"/>
        <rFont val="Humanst521 BT"/>
        <family val="2"/>
      </rPr>
      <t>. Política de Administración del Riesgo de Corrupción</t>
    </r>
  </si>
  <si>
    <t>1.1</t>
  </si>
  <si>
    <t xml:space="preserve">Gestionar la aprobación del manual de administración de riesgos y el Formato mapa de riesgos FSE.18 </t>
  </si>
  <si>
    <t>Manual de administración de riesgos y Formato mapa de riesgos actualizado y publicado</t>
  </si>
  <si>
    <t xml:space="preserve">Planeación 
Vicerrectoría Administrativa
Dirección de Control Interno y Evaluación de Gestión </t>
  </si>
  <si>
    <t>diciembre de 2023</t>
  </si>
  <si>
    <t>Por parte del equipo técnico MIPG se actualizó el manual y del nuevo formato de mapa de riesgos FSE.18 con relación a la Guía de Administración de Riesgos del DAFP versión 6 de 2022. Con corte 30 de abril se trabaja en una prueba piloto para validar los cambios realizados.</t>
  </si>
  <si>
    <t>Por parte del equipo técnico MIPG se actualizó el manual y del nuevo formato de mapa de riesgos FSE.18 con relación a la Guía de Administración de Riesgos del DAFP versión 6 de 2022. A corte 31 de agosto se trabaja en la actualización de la matriz de roles y responsabilidades en cuanto a las líneas de defensa, documento que hace parte del Manual de Administración de Riesgos.</t>
  </si>
  <si>
    <t>1.2</t>
  </si>
  <si>
    <t>Socializar el Manual de Administración de riesgos y el Formato de mapa de riesgos</t>
  </si>
  <si>
    <t>1 actividad de socialización</t>
  </si>
  <si>
    <t>Esta actividad depende del cumplimiento de la actividad 1.1</t>
  </si>
  <si>
    <r>
      <t>Subcomponente 2.</t>
    </r>
    <r>
      <rPr>
        <sz val="11"/>
        <rFont val="Humanst521 BT"/>
        <family val="2"/>
      </rPr>
      <t xml:space="preserve"> Construcción del Mapa de Riesgos de Corrupción</t>
    </r>
  </si>
  <si>
    <t>2.1</t>
  </si>
  <si>
    <t>Actualizar el Mapa de riesgos de corrupción</t>
  </si>
  <si>
    <t>Mapa de riesgos de corrupción actualizado</t>
  </si>
  <si>
    <t>Planeación 
Vicerrectoría Administrativa</t>
  </si>
  <si>
    <t>La versión actualizada del mapa de riesgos de corrupción se publicó el 31 de enero de 2023
https://uis.edu.co/wp-content/uploads/2023/01/mapaRiesgosCorrupcion2023.xlsx</t>
  </si>
  <si>
    <r>
      <t>Subcomponente 3</t>
    </r>
    <r>
      <rPr>
        <sz val="11"/>
        <rFont val="Humanst521 BT"/>
        <family val="2"/>
      </rPr>
      <t>. Consulta y Divulgación</t>
    </r>
  </si>
  <si>
    <t>3.1</t>
  </si>
  <si>
    <t>Propuesta de mejora para el sitio de riesgos en la página web institucional</t>
  </si>
  <si>
    <t>1 documento propuesta</t>
  </si>
  <si>
    <t>Se realizó propuesta de actualización la cual fue enviada al equipo de la nueva página web y ya se encuentra disponible en el Micrositio de la Dirección de Control Interno y Evaluación de Gestión. 
https://uis.edu.co/uis-control-gestion-administracion-riesgos-es/</t>
  </si>
  <si>
    <t>Se diseño e publicó en la página web institucional un micrositio con información sobre gestión de riesgos: 
https://uis.edu.co/uis-control-gestion-administracion-riesgos-es/</t>
  </si>
  <si>
    <r>
      <t>Subcomponente 4.</t>
    </r>
    <r>
      <rPr>
        <sz val="11"/>
        <rFont val="Humanst521 BT"/>
        <family val="2"/>
      </rPr>
      <t xml:space="preserve"> Monitoreo y Revisión </t>
    </r>
  </si>
  <si>
    <t>4.1</t>
  </si>
  <si>
    <t>Recordar y socializar a los líderes de proceso el compromiso y la importancia del monitoreo y revisión de los riesgos de corrupción</t>
  </si>
  <si>
    <t>3 actividades de socialización</t>
  </si>
  <si>
    <t>Vicerrectoría Administrativa</t>
  </si>
  <si>
    <t xml:space="preserve">En el periodo de evaluación se envió la primera comunicación a líderes y facilitadores de los procesos en donde se presentan los factores de riesgos de corrupción que se pueden presentar en las diferentes áreas.  Asimismo, se recuerda que es responsabilidad de todos los funcionarios conocer y evitar la materialización de los riesgos, al igual que la importancia de informar oportunamente posibles actos de corrupción que se puedan presentar. </t>
  </si>
  <si>
    <t>En el periodo de evaluación se envió la SEGUNDA comunicación a líderes y facilitadores de los procesos en donde se presentan los riesgos identificados y aplicables a todos los procesos, así como algunos lineamientos y controles que contribuyen a mitigar los riesgos de corrupción en la Universidad. Asimismo, se recuerda que es responsabilidad de todos los funcionarios conocer y evitar la materialización de los riesgos, al igual que la importancia de informar oportunamente posibles actos de corrupción que se puedan presentar</t>
  </si>
  <si>
    <r>
      <t xml:space="preserve">Subcomponente 5. </t>
    </r>
    <r>
      <rPr>
        <sz val="11"/>
        <color rgb="FF000000"/>
        <rFont val="Humanst521 BT"/>
        <family val="2"/>
      </rPr>
      <t>Seguimiento</t>
    </r>
  </si>
  <si>
    <t>5.1</t>
  </si>
  <si>
    <t>Realizar el seguimiento correspondiente al mapa de corrupción Institucional.</t>
  </si>
  <si>
    <t>3 seguimientos realizados</t>
  </si>
  <si>
    <t>Dirección de Control Interno y Evaluación de Gestión</t>
  </si>
  <si>
    <t>Periódicamente la Dirección de Control Interno y Evaluación de Gestión realiza acompañamiento y seguimiento a las acciones establecidas en el plan anticorrupción; adicionalmente cuatrimestralmente revisa y consolida las evidencias que soportan el avance con relación a las acciones formuladas.</t>
  </si>
  <si>
    <t xml:space="preserve">N° DE ACCIONES </t>
  </si>
  <si>
    <t xml:space="preserve">% PROMEDIO DE CUMPLIMIENTO  </t>
  </si>
  <si>
    <t>Componente 2</t>
  </si>
  <si>
    <t>Estrategia de racionalización de trámites</t>
  </si>
  <si>
    <t>Planeación de la Estrategia de Racionalización</t>
  </si>
  <si>
    <t>#</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</si>
  <si>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</si>
  <si>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</si>
  <si>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</si>
  <si>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</si>
  <si>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</si>
  <si>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</si>
  <si>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</si>
  <si>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INICIO
mm/aaaa</t>
  </si>
  <si>
    <t>FIN
mm/aaaa</t>
  </si>
  <si>
    <t xml:space="preserve">% Alcance 
I Cuatrimestre </t>
  </si>
  <si>
    <t>Trámites UIS</t>
  </si>
  <si>
    <t>Administrativo</t>
  </si>
  <si>
    <t>Gestionar la definición de integrantes de una mesa técnica encargada de definir lineamientos para la racionalización de trámites</t>
  </si>
  <si>
    <t>Falta de un equipo que lidere la revisión y formulación de propuestas de racionalización de trámites</t>
  </si>
  <si>
    <t>Consolidación de Plan de Racionalización de Trámites 2024</t>
  </si>
  <si>
    <t>Asignación de un equipo para adelantar las labores de racionalización de trámites</t>
  </si>
  <si>
    <t>Planeación
Equipo técnico MIPG</t>
  </si>
  <si>
    <t>Enero de 2023</t>
  </si>
  <si>
    <t>Diciembre de 2023</t>
  </si>
  <si>
    <t>Las UAA relacionadas asignaron un profesional para hacer parte de la mesa técnica. El equipo quedó conformado de la siguiente manera:
•	Jurídica: 1 profesional 
•	DCIEG: 1 profesional 
•	VIE: 1 profesional 
•	Coord. Calidad: 1 profesional 
•	Vicerrectoría Académica: 1 profesional 
•	Planeación: 1 profesional 
De otra parte, el Equipo técnico MIPG y los integrantes de la mesa técnica tuvieron una reunión el día 25 de abril. Asimismo, el 28 de abril se reunió la mesa técnica de racionalización de trámites para definir la metodología de trabajo.</t>
  </si>
  <si>
    <t>Realizar seguimiento a la propuesta de lineamientos institucionales para la racionalización de trámites</t>
  </si>
  <si>
    <t>Ausencia de lineamientos institucionales para la racionalización de trámites</t>
  </si>
  <si>
    <t>Propuesta de Lineamientos institucionales para racionalización de trámites</t>
  </si>
  <si>
    <t>Según compromiso establecido por el Comité Institucional de Gestión y Desempeño, el equipo técnico MIPG solicitó avances a la mesa técnica de racionalización de trámites, por lo anterior se realizó reunión el 25 de abril en la cual se dieron orientaciones sobre: 
* ¿De dónde surge la necesidad de racionalizar los trámites?
*¿Qué se espera de la mesa técnica de racionalización de trámites?
* Se socializó la conformación del CIGD y el cronograma de reuniones de dicha instancia para presentación de avances. 
* Orientaciones generales según las inquietudes de los miembros de la mesa técnica RT
Finalmente se acordó reunión para el 28 de abril para establecer la metodología de trabajo de la mesa técnica.</t>
  </si>
  <si>
    <t>la Mesa de racionalización de trámites de mayo a agosto adelantó las siguientes actividades:
1.	Revisó la documentación relacionada con la racionalización de trámites: Guía Metodológica para la Racionalización de Trámites del DAFP, normativa, entre otros. Evidencia: Formato con el registro de actividades de la Mesa Técnica de Racionalización de Trámites.
2.	Gestionó la vinculación de estudiantes en modalidad de proyecto de grado para apoyar la elaboración e implementación de la estrategia de racionalización de trámites. Evidencia: Formato con el registro de actividades de la Mesa Técnica de Racionalización de Trámites.  Borrador Ficha técnica del proyecto.
3.	El 10 de agosto se presentó el Plan de Trabajo de la Mesa Técnica de Racionalización de Trámites en la sesión del CIGD para aprobación.
4.	Aplicó el autodiagnóstico de Gestión de Trámites del MIPG y analizar resultados. Evidencia: Autodiagnóstico y documento contentivo del análisis realizado.
5.	Revisó los resultados del FURAG asociados a la racionalización de trámites. Evidencia: Documento con los resultados del FURAG 2021.</t>
  </si>
  <si>
    <t xml:space="preserve">Procedimiento de Expedición de Certificados </t>
  </si>
  <si>
    <t>Administrativa</t>
  </si>
  <si>
    <t>Actualización del PAR. 24 Procedimiento para la Expedición de Certificados</t>
  </si>
  <si>
    <t>Se encuentran registradas las actividades  que se desarrollaban de manera presencial antes del año 2020, pero se plantean modificaciones como medidas de contingencia en el tiempo de pandemia, las cuales se ejecutan hasta el día de hoy pero no se encuentran registradas en el procedimiento.</t>
  </si>
  <si>
    <t>Se deberá actualizar  el procedimiento PAR.24, en el cual se describa las actividades que se realizaran de manera digital, como lo son la solicitud, pago y entrega del certificado.</t>
  </si>
  <si>
    <t>Brindara al ciudadano una información completa y comprensible, lo que permitirá un proceso mas fácil, ágil y eficiente, en el momento de la expedición de certificados</t>
  </si>
  <si>
    <t xml:space="preserve">Dirección de Admisiones y Registro Académico </t>
  </si>
  <si>
    <t>Se han incluido las actividades digitales, esta pendiente incluir tiempos de respuesta en el procedimiento</t>
  </si>
  <si>
    <t xml:space="preserve">Se ha realizado la actualizacion del procedimiento y enviado para revision por la oficina de calidad segun correo del 27 de julio, de lo cual se espera respuesta  </t>
  </si>
  <si>
    <t xml:space="preserve">Proceso de Legalización de Matricula </t>
  </si>
  <si>
    <t>Tecnológica</t>
  </si>
  <si>
    <t xml:space="preserve">Creación de un módulo para el proceso de  legalización de matrícula, para admisión de pregrado presencial y educación a distancia  </t>
  </si>
  <si>
    <t>Se utiliza una plataforma diseñada directamente por el personal del IPRED, la cual no tiene respaldo con el sistema de información académico, corriendo riesgos relacionados con la seguridad de la información.</t>
  </si>
  <si>
    <t>Se requiere de un desarrollo dentro de la plataforma de la universidad, que permita tener un modulo en el cual los estudiantes puedan cargar los documentos requeridos para la legalización de matricula, como lo son el registro civil, documento de identidad, acta y diploma de grado, hoja de vida, etc.</t>
  </si>
  <si>
    <t xml:space="preserve">Facilitara al admitido la forma de adjuntar  los documentos para el proceso de legalización de matricula. De igual forma, facilita el trabajo de los funcionarios, ya que la información quedara vinculada al sistema de información y habrá seguridad en la misma.  </t>
  </si>
  <si>
    <t xml:space="preserve">Dirección de Admisiones y Registro Académico / Dirección de Servicios de Información </t>
  </si>
  <si>
    <t>Se realizó reunión entre la DSI y la DARA para establecer parámetros y dar inicio al desarrollo. Se ajustó el módulo de estudiantes para permitir consulta y carga de los documentos requeridos, previa generación de cargue por la Dirección de Admisiones.</t>
  </si>
  <si>
    <t>Se ha desarrollo el modulo de legalizacion el cual se ha utilizado para la legalizacion del 2023-2. Con esta experiencia se tienen ciertos ajustes para mejorar el modulo</t>
  </si>
  <si>
    <t>Proceso UISALUD</t>
  </si>
  <si>
    <t xml:space="preserve">Desarrollo e implementación de módulos complementarios al software asistencial:  
• Módulo de Reportes e indicadores de gestión de acuerdo a la normatividad vigente 
</t>
  </si>
  <si>
    <t xml:space="preserve">La unidad implementó un nuevo software, en el cual se han  desarrollado   módulos complementarios para evidenciar  la gestión asistencial y administrativa, sin embargo es necesario construir un módulo que centralice y organice los datos  para obtener las variables de los indicadores de acuerdo a la normatividad vigente para UISALUD, que permita la toma de decisiones a nivel estratégico, táctico y operativo a través de un tablero de control. </t>
  </si>
  <si>
    <t xml:space="preserve">Módulo de Reportes e indicadores de gestión de acuerdo a la normatividad vigente </t>
  </si>
  <si>
    <t>Mayor acceso a la información.
Agilizar los procesos de toma de decisiones
Mejor control y seguimiento de los procesos y tratamientos.
Mejora de la gestión y toma de decisiones por parte de coordinadores y líderes de proceso.</t>
  </si>
  <si>
    <t>Dirección - UISALUD
Coordinación de Aseguramiento de Calidad en Salud.
Coordinación de Salud.</t>
  </si>
  <si>
    <t>Junio de 2023</t>
  </si>
  <si>
    <t xml:space="preserve">Se realizó contratación de consultoría de Sistemas que incluye la implementación de Módulo de Reportes e indicadores de gestión de acuerdo a la normatividad vigente </t>
  </si>
  <si>
    <t>Se han ejecutado el  45% de los entregables que componen la implementación de los modulos complementarios al software asistencial.  Los cuales son:
-Informes de medicamentos de control especial
-Informe de consumo de medicamentos
-Relación de medicamentos en el vademecun institucional
-Relación de procedimientos odontologisco en rango de tiempo
-Indicador medicamentos entregados en 48 horas
-Indicador de medicamentos pendientes entregados en 48 horas
-Indicador de Formulas entregadas completas
-Reporte de Cinco últimas fórmulas despachadas
-Mantenimiento evolutivo modulo autorizaciones
-Funcionalidades rol coordinación médica
-Implementación web service
-Mantenimiento evolutivo farmacía
-Informe tiempo de autorizaciónes medicas de remisiones a procedimientos y remisiones a servicios.
-Generación de RIPS
-Informe de procedimientos asistenciales
-Informe de formulas entregadas usuario-diagnostico
-Mantenimiento evolutivo módulo citas médicas
-Indicador oportunidad de citas
Las evidencias se enencuentran:
Anexo1.  Entregables Software Asistencial</t>
  </si>
  <si>
    <t>Renovación de los sistemas de información administrativos - Fase VI
(Proyecto PAG 5480)</t>
  </si>
  <si>
    <t>Dar continuidad al diseño y desarrollo de los módulos que conforman el sistema de información de talento humano y el sistema de gestión de proyectos de la vicerrectoría de investigación y extensión de la Universidad Industrial de Santander.</t>
  </si>
  <si>
    <t>Se cuenta con avances en el diseño y modelamiento de algunos módulos periféricos y de cada sistema, según lo definido en el alcance de 2022.</t>
  </si>
  <si>
    <t>Levantamiento de información, desarrollo de modelos e implementación del software.</t>
  </si>
  <si>
    <t>Agilizar los procesos administrativos de la División de Gestión del Talento Humano y el Sistema de Gestión de Proyectos de la Vicerrectoría de Investigación y Extensión de la UIS</t>
  </si>
  <si>
    <t>Vicerrectoría Administrativa
Vicerrectoría de Investigación y Extensión 
División de Gestión de Talento Humano
División de Servicios de Información</t>
  </si>
  <si>
    <t>Febrero de 2023</t>
  </si>
  <si>
    <t>En el marco del proyecto de Renovación de los Sistemas de Información – RSI, durante el primer cuatrimestre se han realizado actividades relacionadas con el avance en el levantamiento de requerimientos y el diseño de pantallas para:
• El módulo de convocatoria de profesores cátedra del sistema de información de Talento humano
• El módulo de investigación del sistema de información de la VIE</t>
  </si>
  <si>
    <t>En el marco del proyecto de Renovación de los Sistemas de Información – RSI, durante durante el segundo cuatrimestre se realizó el desarrollo de las funcionalidades de:
• El módulo de convocatoria de profesores cátedra del sistema de información de Talento humano.
• El módulo de investigación del sistema de información de la VIE.
Dichas funcionalidades se encuentran en el ambiente de desarrollo PREDEV.
De la misma forma se avanzo en el levantamiento de requerimientos y diseño de pantallas para:
• El módulo de selección de profesores cátedra del sistema de información de Talento humano.
• El módulo de investigación del sistema de información de la VIE.</t>
  </si>
  <si>
    <t>Componente 3</t>
  </si>
  <si>
    <t>Rendición de cuentas</t>
  </si>
  <si>
    <t xml:space="preserve">Subcomponente </t>
  </si>
  <si>
    <t>Meta o producto</t>
  </si>
  <si>
    <t xml:space="preserve">Responsable </t>
  </si>
  <si>
    <t>Fecha programada</t>
  </si>
  <si>
    <r>
      <t xml:space="preserve">Subcomponente 1      
</t>
    </r>
    <r>
      <rPr>
        <sz val="11"/>
        <rFont val="Humanst521 BT"/>
        <family val="2"/>
      </rPr>
      <t>Informar avances y resultados de la gestión con calidad y en lenguaje comprensible</t>
    </r>
  </si>
  <si>
    <t>Identificar y organizar la información producida por la entidad para la rendición de cuentas</t>
  </si>
  <si>
    <t>Información recopilada para la rendición de cuentas</t>
  </si>
  <si>
    <t>Rectoría (Protocolo)
Planeación</t>
  </si>
  <si>
    <t>agosto de 2023</t>
  </si>
  <si>
    <t>Se han adelantado las siguientes acciones: 
(1) Solicitud de presentación de informes a las UAA 
(2) Recepción y revisión de los informes desarrollados por las UAA
(3) Solicitud de aclaración y ajuste de información a algunas UAA
(4) Revisión de los desarrollos periodísticos producidos por la Dirección de Comunicaciones durante 2022
(5) Actualmente se adelanta la construcción del documento general de rendición de cuentas institucional (30 abril)</t>
  </si>
  <si>
    <t>En los micrositios web habilitados para la Rectoría y de Transparencia y acceso a la información pública se encuentra publicado el Informe general de la gestión 2022: https://uis.edu.co/files/InformeDeGestionUIS2022 
También se han producido cuatro (4) videos informativos que abordan los 5 ejes grandes de acción, los cuales se divulgan en el desarrollo de las audiencias; así como también una presentación en Power Point y algunas piezas gráficas para circular por redes.</t>
  </si>
  <si>
    <t xml:space="preserve">Elaborar  difusión del proceso de rendición de cuentas, orientadas a los diferentes grupos de interés de la Universidad. </t>
  </si>
  <si>
    <t xml:space="preserve">Campaña y difusión </t>
  </si>
  <si>
    <t xml:space="preserve">Dirección de comunicaciones UIS </t>
  </si>
  <si>
    <t xml:space="preserve">Se avanza en la difusión de rendición de cuentas dado que desde la Dirección de Comunicaciones ha adelantado las actividades de difusión y acompañamiento, así como el desarrollo de productos comunicativos que permiten mantener informado a los diferentes grupos de interés el acontecer institucional. </t>
  </si>
  <si>
    <t xml:space="preserve">Se avanza en un 85% en la difusión de rendición de cuentas desde la Dirección de Comunicaciones ha adelantado las actividades de difusión y acompañamiento, así como el desarrollo de productos comunicativos que permiten mantener informado a los diferentes grupos de interés el acontecer institucional.
Por otra, se desarrollaron cuatro videos que fueron presentados por el señor Rector el 14 de agosto en el aula Máxima de Ciencias al cuerpo de docentes UIS. 
</t>
  </si>
  <si>
    <r>
      <t xml:space="preserve">Subcomponente 2                             </t>
    </r>
    <r>
      <rPr>
        <sz val="11"/>
        <rFont val="Humanst521 BT"/>
        <family val="2"/>
      </rPr>
      <t xml:space="preserve">               Desarrollar escenarios de diálogo de doble vía con la ciudadanía y sus organizaciones</t>
    </r>
  </si>
  <si>
    <t>Actualizar la Estrategia de Rendición de Cuentas Institucional</t>
  </si>
  <si>
    <t>Estrategia de Rendición de Cuentas Institucional publicada</t>
  </si>
  <si>
    <t>Planeación</t>
  </si>
  <si>
    <t>Se actualiza la Estrategia de rendición de cuentas 2022-2023, el documento se puede consultar en: https://uis.edu.co/wp-content/uploads/2023/04/3.-ESTRATEGIA-DE-RENDICION-DE-CUENTAS-2022-2023.pdf</t>
  </si>
  <si>
    <t>2.2</t>
  </si>
  <si>
    <t>Preparar los ejercicios de rendición de cuentas</t>
  </si>
  <si>
    <t>Espacios de rendición de cuentas</t>
  </si>
  <si>
    <t>Rectoría (Protocolo)</t>
  </si>
  <si>
    <t>Se han llevado a cabo:
- Una (1) audiencia de rendición pública de cuentas de UISALUD (jueves 25 de mayo)
- Dos (2) reuniones con el estamento profesoral de la Universidad (lunes 14 y jueves 17 de agosto)
- Nos encontramos a la espera de que el Sr. Rector defina las fechas para los encuentros que se convocarán para la comunidad estudiantil y para los integrantes del sector administrativo.
- A su vez, en el transcurso de las próximas semanas se llevarán a cabo cuatro (4) audiencias públicas en las sedes regionales, en las cuales se espera la participación conjunta de la comunidad universitaria y actores externos de las sedes.</t>
  </si>
  <si>
    <t>2.3</t>
  </si>
  <si>
    <t>Preparar los ejercicios de rendición de cuentas para grupos determinados (medios de comunicación y sector productivo)</t>
  </si>
  <si>
    <t>(4) Revisión de los desarrollos periodísticos producidos por la Dirección de Comunicaciones durante 2022
(5) Actualmente se adelanta la construcción del documento general de rendición de cuentas institucional (30 abril)</t>
  </si>
  <si>
    <t>Entre los meses de septiembre y octubre se llevarán a cabo reuniones con el sector productivo y representantes de los medios de comunicación; al igual que con los integrantes del Consejo de exrectores. Para tal efecto, atendiendo la disponibilidad de tiempo de estos actores, se avanza en la producción de un video general recopilatorio, en el que se condensen los aspectos más significativos desarrollados por la Universidad en la vigencia 2022.</t>
  </si>
  <si>
    <t>2.4</t>
  </si>
  <si>
    <t>Organizar y realizar la rendición de cuentas basados en los resultados del informe de gestión y cumpliendo con los lineamientos establecidos en el cronograma anual de la Superintendencia Nacional de Salud.</t>
  </si>
  <si>
    <t>Soportes actas o evidencias fotográficas del cumplimiento de la actividad de rendición de cuentas.</t>
  </si>
  <si>
    <t>Director  - UISALUD</t>
  </si>
  <si>
    <t>En el enlace https://uis.edu.co/rendicion-de-cuentas-2022-uisalud/ se encuentra publicado el Informe de rendición de cuentas del año 2022, así mismo se encuentra publicada la invitación para la participación de los usuarios afiliados de UISALUD,  el día 25 de Mayo a la audiencia Pública de Rendición de cuentas 2022.</t>
  </si>
  <si>
    <r>
      <rPr>
        <sz val="12"/>
        <color rgb="FF000000"/>
        <rFont val="Humanst521 BT"/>
      </rPr>
      <t xml:space="preserve">El dia 25 de mayo en el Auditorio guillermo Camacho Caro de la Universidad Industrial de Santander, se realizó la presentación de informe de gestión con corte al 31 de Diciembre de 2022, para lo cual se se presenta como evidencia  los siguientes registros:
Anexo 2. Informe de Rendición de Cuentas 22
Anexo 3. Convocatoria invitación Rendición de Cuentas 2022
Anexo 4. Acta de Rendición de Cuentas 2022
Anexo 5. Lista asistentes Rendición de Cuentas.
Anexo 6. Boletín Informativo Rendición de cuentas
Cabe resaltar que los registros anteriormente mencionados se encuentran publicados en la página web de la Universidad a través del siguiente link:
</t>
    </r>
    <r>
      <rPr>
        <u/>
        <sz val="12"/>
        <color rgb="FF000000"/>
        <rFont val="Humanst521 BT"/>
      </rPr>
      <t xml:space="preserve">https://uis.edu.co/uis-uisalud-informes-es/
</t>
    </r>
  </si>
  <si>
    <r>
      <t xml:space="preserve">Subcomponente 3                                    </t>
    </r>
    <r>
      <rPr>
        <sz val="11"/>
        <rFont val="Humanst521 BT"/>
        <family val="2"/>
      </rPr>
      <t xml:space="preserve">             Responder a compromisos propuestos, evaluación  y retroalimentación en los ejercicios de rendición de cuentas con acciones correctivas para mejora</t>
    </r>
  </si>
  <si>
    <t>Evaluar los ejercicios de audiencia pública desarrollados durante la vigencia</t>
  </si>
  <si>
    <t>Documento con los resultados de la retroalimentación</t>
  </si>
  <si>
    <t xml:space="preserve">Esta acción depende de las acciones anteriores con relación a la ejecución de la rendición de cuentas institucional </t>
  </si>
  <si>
    <t>En desarrollo de los encuentros de rendición surtidos hasta la fecha, se ha invitado a los asistentes a diligenciar el formato de Evaluación de la Estrategia de rendición pública de cuentas, toda vez que estas respuestas se constituyen en insumo fundamental para proceder con esta acción.</t>
  </si>
  <si>
    <t>Componente 4</t>
  </si>
  <si>
    <t>Mecanismos para Mejorar la Atención al Ciudadano</t>
  </si>
  <si>
    <t xml:space="preserve">Actividades </t>
  </si>
  <si>
    <t xml:space="preserve">Meta o Producto </t>
  </si>
  <si>
    <r>
      <rPr>
        <b/>
        <sz val="11"/>
        <color rgb="FF000000"/>
        <rFont val="Humanst521 BT"/>
        <family val="2"/>
      </rPr>
      <t>Subcomponente 1</t>
    </r>
    <r>
      <rPr>
        <sz val="11"/>
        <color rgb="FF000000"/>
        <rFont val="Humanst521 BT"/>
        <family val="2"/>
      </rPr>
      <t xml:space="preserve">
Planeación estratégica del servicio al ciudadano</t>
    </r>
  </si>
  <si>
    <t>Propuesta de identificación de temáticas relacionadas con servicio al ciudadano</t>
  </si>
  <si>
    <t>Documento con temáticas relacionadas con servicio al ciudadano</t>
  </si>
  <si>
    <t>Planeación
Dirección de Control Interno y Evaluación de la Gestión
Vicerrectoría Administrativa
Equipo MIPG</t>
  </si>
  <si>
    <t>El Equipo técnico MIPG socializó los temas relacionados con atención y servicio al ciudadano en la sesión del 10 de marzo de 2023 del Comité Institucional de Gestión y Desempeño. Adicionalmente se participó de una reunión con Secretaría General, el 30 de marzo, en la cual se presentó la propuesta de vincular 2 estudiantes en modalidad de práctica para realizar proyectos en Política de servicio al ciudadano y estructura del punto de atención.</t>
  </si>
  <si>
    <t>Actividad finalizada en el primer cuatrimestre</t>
  </si>
  <si>
    <t>Reestructurar el Modelo de  atención de UISALUD de acuerdo a la caracterización de la población y los mecanismos de protección al usuario según la normatividad vigente.</t>
  </si>
  <si>
    <t>Modelo de atención UISALUD reestructurado.</t>
  </si>
  <si>
    <t>Coordinador de Salud.
Coordinadora de Vigilancia Epidemiológica y Gestión del Riesgo.</t>
  </si>
  <si>
    <t>Se realizó contratación del la firma Strategika para el acompañamiento en el  proceso de actualización del modelo de  atención, así mismo se adjuntan las evidencias de las reuniones de avance  realizadas en el mes de abril.</t>
  </si>
  <si>
    <t>Para la reestructuración del modelo de atención de UISALUD, mediante el acompañamiento y asesoria de la firma strategika, se han realizado reuniones y capacitaciones que han permitido modificar el modelo de atención de acuerdo a la normatividad vigente y la caracterización de la población de UISALUD. Para lo anterior se cuenta con las siguientes evidencias:
Anexo 7. Listado de Asistencia 21032023
Anexo 8. Listado de Asistencia 04042023
Anexo 9. Listado de Asistencia 03052023
Anexo 10. Listado de Asistencia 01062023</t>
  </si>
  <si>
    <r>
      <t xml:space="preserve">Subcomponente 2
</t>
    </r>
    <r>
      <rPr>
        <sz val="11"/>
        <color rgb="FF000000"/>
        <rFont val="Humanst521 BT"/>
        <family val="2"/>
      </rPr>
      <t>Fortalecimiento del talento humano al servicio del ciudadano</t>
    </r>
  </si>
  <si>
    <t>Realizar capacitación integridad y transparencia en la función pública: Conductas y aspectos relevantes de los regímenes de responsabilidad del servidor público y la lucha contra la corrupción</t>
  </si>
  <si>
    <t>1 capacitación</t>
  </si>
  <si>
    <t>División de Gestión de Talento Humano</t>
  </si>
  <si>
    <t>La capacitación en mención fue incluida dentro del Plan de Entrenamiento y Capacitación del 2023 para el primer semestre. A la fecha, se encuentra en etapa de planeación y está programada tentativamente para el mes de mayo en las Sedes Regionales de la Universidad y para el segundo semestre el año en la Sede Principal.</t>
  </si>
  <si>
    <t xml:space="preserve">La jornada de capacitación del Plan Anticorrupción fue adelantada en los meses de mayo y junio en la sedes regionales, Barrancabermeja, Málaga, Barbosa y Socorro.  
La jornada del Plan Anticorrupción será adelantada en la sede principal de la Universidad según planeación y programación establecida para el mes de septiembre. </t>
  </si>
  <si>
    <t>Establecer y ejecutar el plan de capacitación de UISALUD vigencia 2023 para lograr el fortalecimiento de las habilidades y destrezas del personal de UISALUD</t>
  </si>
  <si>
    <t>Plan de capacitación UISALUD 2023 ejecutado</t>
  </si>
  <si>
    <t>Coordinador de Salud.
Coordinador Administrativo y de aseguramiento UISALUD</t>
  </si>
  <si>
    <t>La Unidad ha establecido el Plan de Capacitación para el año 2023, así mismo se inició su ejecución con la  capacitación en el modelo de atención en salud.</t>
  </si>
  <si>
    <t>La Unidad ha avanzado en la ejecución de su plan de capacitación en un 29% para lo cual ha desarrollado las siguientes capacitaciones:
-Modelo de Acción Integral Territorial MAITE
-Gestión Integral del Riesgo en Salud
-RUTAS INTEGRALES DE ATENCIÓN EN SALUD
-Contratación y supervisión de contratos
-Farmacovigilancia-Vigiflow
-Paquetes Instruccionales - Prácticas Seguras UISALUD
-Liderazgo y Trabajo en equipo
-Manejo y resolución de conflictos
-Electrocardiografía
-SERVICIO AL CLIENTE-ATENCIÓN AL CIUDADANO
-Dengue
Para lo anterior se cuenta con las siguientes evidencias:
Anexo 11.  Capacitaciones</t>
  </si>
  <si>
    <r>
      <t xml:space="preserve">Subcomponente 3
</t>
    </r>
    <r>
      <rPr>
        <sz val="11"/>
        <color rgb="FF000000"/>
        <rFont val="Humanst521 BT"/>
        <family val="2"/>
      </rPr>
      <t>Gestión de relacionamiento con los ciudadanos</t>
    </r>
  </si>
  <si>
    <t>Elaborar y publicar el informe de seguimiento de PQRDSF</t>
  </si>
  <si>
    <t>Informes semestrales</t>
  </si>
  <si>
    <t xml:space="preserve">En el primer trimestre del año 2022 se realizó y publico el resultado del análisis de PQRDSF correspondiente al año 2022. El informe del primer semestre del año 2023 se realizará y publicará en el segundo semestre de la vigencia 2023. </t>
  </si>
  <si>
    <t xml:space="preserve">Se elaboraron y publicaron los informes del primero y segundo trimestre del año 2023. </t>
  </si>
  <si>
    <t>3.2</t>
  </si>
  <si>
    <t>Actualizar el video tutorial del sistema de Peticiones, Quejas, Reclamos, Denuncias, Sugerencias y Reconocimientos de la UIS.</t>
  </si>
  <si>
    <t>Video</t>
  </si>
  <si>
    <t>Dirección de comunicaciones UIS</t>
  </si>
  <si>
    <t>Se desarrolló la actividad de actualizar y publicar el video tutorial del sistema de Peticiones, Quejas, Reclamos, Denuncias, Sugerencias y Reconocimientos de la UIS en la página https://uis.edu.co/uis-pqrs-es/ y el canal YouTube UIS</t>
  </si>
  <si>
    <t>3.3</t>
  </si>
  <si>
    <t>Fortalecimiento del canal de atención presencial, a través de la optimización del software del digiturno.</t>
  </si>
  <si>
    <t>Optimización de software de digiturno implementado.</t>
  </si>
  <si>
    <t>Dirección - UISALUD</t>
  </si>
  <si>
    <t>En el período la Unidad se realizó  la elaboración del web servicie, se encuentra pendiente el cargue en el equipo de digiturno para su implementación.</t>
  </si>
  <si>
    <t>Se realizo la Integración del web service y se ejecuto la puesta en marcha de la optimización del digiturno, el cual permite dirigir a los usuarios a la ventanilla correspondiente de acuerdo al tramite requerido.  Para lo anterior se cuenta con las siguientes evidencias
Anexo 12. Descripcion_Digiturno_Webservice
Anexo 13. Correo Digiturno</t>
  </si>
  <si>
    <t>3.4</t>
  </si>
  <si>
    <t>Mantener actualizado el nomograma de UISALUD de tal forma que se garantice el cumplimiento de la normativa legal vigente.</t>
  </si>
  <si>
    <t>Listado Maestro de Documentos Externos actualizado.</t>
  </si>
  <si>
    <t>Profesional Jurídico de UISALUD</t>
  </si>
  <si>
    <t>La  Unidad cuenta con el Listado Maestro de Documentos Externos el cual contiene la normatividad vigente y se encuentra actualizado</t>
  </si>
  <si>
    <t>3.5</t>
  </si>
  <si>
    <t>Mantener y fortalecer la interacción con la Asociación de Usuarios</t>
  </si>
  <si>
    <t>Cronograma de reuniones</t>
  </si>
  <si>
    <t>Como parte del fortalecimiento con la asociación de usuarios de UISALUD, el SIAU, realizó socialización del la atención de PQRS</t>
  </si>
  <si>
    <t>3.6</t>
  </si>
  <si>
    <t>Seguimiento a la ampliación de la infraestructura de la sede UISALUD, con la construcción de espacios para consultorios de médicos especialistas y rehabilitación.</t>
  </si>
  <si>
    <t>Seguimiento al cronograma de avance</t>
  </si>
  <si>
    <t>Durante el período correspondiente se realizó la construcción de la planta baja  que cuenta con 6 consultorios adicionales para especialistas, baño para discapacitados y sala de espera.</t>
  </si>
  <si>
    <r>
      <rPr>
        <b/>
        <sz val="11"/>
        <color rgb="FF000000"/>
        <rFont val="Humanst521 BT"/>
      </rPr>
      <t xml:space="preserve">Subcomponente 4
</t>
    </r>
    <r>
      <rPr>
        <sz val="11"/>
        <color rgb="FF000000"/>
        <rFont val="Humanst521 BT"/>
      </rPr>
      <t>Conocimiento del servicio al ciudadano</t>
    </r>
  </si>
  <si>
    <t xml:space="preserve">Enviar vía correo electrónico a  líderes, facilitadores y jefes de unidad con material explicativo sobre el sistema de información de PQRDS de la Universidad, con el fin de fortalecer su uso y manejo. </t>
  </si>
  <si>
    <t xml:space="preserve">2 correos
(1 por semestre) </t>
  </si>
  <si>
    <t>Durante el primer semestre se realizó capacitación, en donde se socializó a la comunidad universitaria el tema de PQRDS, actividad que se realizó el 2 de marzo de 2023</t>
  </si>
  <si>
    <t>Durante el primer semestre se realizó capacitación, en donde se socializó a la comunidad universitaria el tema de PQRDS y conocimiento y gestión  de la plataforma correspondiente, actividad que se realizó el 2 de marzo de 2023.</t>
  </si>
  <si>
    <t>4.2</t>
  </si>
  <si>
    <t>Construir y divulgar la política de gestión del conocimiento y la innovación de la Universidad Industrial de Santander</t>
  </si>
  <si>
    <t>Política de la gestión de conocimiento y la innovación</t>
  </si>
  <si>
    <t>Para la formulación del plan de acción de la política de gestión del conocimiento y la innovación en la Universidad, se realizó un análisis a los resultados obtenidos de la aplicación del autodiagnóstico del cual se toma como unidad piloto la DGTH y se formulan unas estrategias por cada componente del MIPG.</t>
  </si>
  <si>
    <t xml:space="preserve">Una vez recibidos los autodiagnósticos de las UAA que asistieron a la capacitación de GC+I, se realiza un informe de consolidación en el cual se identifican las tendencias y puntos débiles por componente y categoría.
Asimismo a la fecha se conformó la Mesa Técnica para la política del conocimiento y la innovación, y también se presentó ante el Comité Institucional de Desempeño la información correspondiente a los roles de la Mésa Técnica de Política de gestión del conocimiento y la innovación. </t>
  </si>
  <si>
    <t>4.3</t>
  </si>
  <si>
    <t xml:space="preserve">Desarrollar campaña para informar a la comunidad sobre los 75 años de vida institucional </t>
  </si>
  <si>
    <t xml:space="preserve">Campaña </t>
  </si>
  <si>
    <t xml:space="preserve">Para el desarrollo de la campaña de 75 años de vida institucional se desarrollarlo el diseño de la imagen y eslogan, videos emotivos, capsulas con mensajes, piezas de vive la UIS, piezas con memorias y mensajes de estudiantes de intercambio.   </t>
  </si>
  <si>
    <t xml:space="preserve">La campaña 75 años culmino con el desarrollo y la publicación de los videos:
•  En la UIS se entrelazaron caminos que se compartirán hasta la eternidad
• Muchas historias se han entrelazado en nuestra alma mater, estamos orgullosos de transformar vidas, generación tras generación. </t>
  </si>
  <si>
    <r>
      <rPr>
        <b/>
        <sz val="11"/>
        <color rgb="FF000000"/>
        <rFont val="Humanst521 BT"/>
      </rPr>
      <t xml:space="preserve">Subcomponente 5
</t>
    </r>
    <r>
      <rPr>
        <sz val="11"/>
        <color rgb="FF000000"/>
        <rFont val="Humanst521 BT"/>
      </rPr>
      <t>Evaluación de gestión y medición de la percepción ciudadana</t>
    </r>
  </si>
  <si>
    <t xml:space="preserve">Ejecutar auditorías internas según el Programa Anual de Auditorías, con el fin de verificar el cumplimiento de la normativa interna y el desarrollo de las actividades propias de cada UAA.   </t>
  </si>
  <si>
    <t xml:space="preserve">Reporte de Auditorias Ejecutadas. </t>
  </si>
  <si>
    <t xml:space="preserve">Desde la Dirección de Control Interno y Evaluación de Gestión se desarrollan las actividades establecidas en el Programa anual de auditorías conforme a la planeación de la oficina, esto incluye auditorías, seguimiento, reportes a entes de control, elaboración de informes, asesorías y acompañamiento. </t>
  </si>
  <si>
    <t>Se han ejecutado 46 evaluaciones entre auditorías e informes de seguimiento con alcances definidos, los cuales ya fueron entregados a los auditados.</t>
  </si>
  <si>
    <t>5.2</t>
  </si>
  <si>
    <t>Elaborar y publicar el informe de seguimiento de PQRDS</t>
  </si>
  <si>
    <t>Informe de seguimiento de PQRDS</t>
  </si>
  <si>
    <t>En el primer trimestre del año 2022 se realizó y publico el resultado del análisis de PQRDSF correspondiente al año 2022. El informe del primer semestre del año 2023 se realizará y publicará en el segundo semestre de la vigencia 2023. 
Nota: Esta acción da soporte también al numeral 3.1de este componente.</t>
  </si>
  <si>
    <t>Componente 5</t>
  </si>
  <si>
    <t>Mecanismos para la Transparencia y Acceso a la Información</t>
  </si>
  <si>
    <t>Indicadores</t>
  </si>
  <si>
    <r>
      <t xml:space="preserve">Subcomponente 1
</t>
    </r>
    <r>
      <rPr>
        <sz val="11"/>
        <color rgb="FF000000"/>
        <rFont val="Humanst521 BT"/>
        <family val="2"/>
      </rPr>
      <t>Lineamientos de Transparencia Activa</t>
    </r>
  </si>
  <si>
    <t xml:space="preserve">Revisar la información institucional registrada en la sección de Transparencia y acceso a la información pública. </t>
  </si>
  <si>
    <t>Sección de transparencia y acceso a la información del sitio web institucional con la información, actualizada</t>
  </si>
  <si>
    <t>Documento con elementos del micro sitio revisados</t>
  </si>
  <si>
    <t>Dirección de Control Interno y Evaluación de Gestión
Planeación</t>
  </si>
  <si>
    <t>Esta es una actividad de caracter permanente, en dónde se verifica la actualización y publicación de información. La revisión general del micro sitio se realiza en el segundo semestre del año conforme a la solicitud de la Procuraduría en el Indice de transparencia y acceso a la información - ITA</t>
  </si>
  <si>
    <t>Se realizó la revisión de los enlaces e información del micrositio de Transparencia, Participa y Atención al Ciudadano, para dar respuesta al Índice de transparencia y acceso a la información pública - ITA antes del 31 de agosto según solicitud de la Procuraduría.</t>
  </si>
  <si>
    <t xml:space="preserve">Verificar la publicación permanente de los contratos en el portal web institucional </t>
  </si>
  <si>
    <t xml:space="preserve">Reporte de seguimiento de los contratos suscritos </t>
  </si>
  <si>
    <t xml:space="preserve">Documento de seguimiento </t>
  </si>
  <si>
    <t xml:space="preserve">División de Contratación </t>
  </si>
  <si>
    <t xml:space="preserve">Esta es una actividade de carácter permanente que realiza la División de Contratación en donde se verifica el cargue de los documentos a las diferentes plataforas establecidas por los entes de control. </t>
  </si>
  <si>
    <t>Se hace seguimiento a la publicación de la documenación de los contratos, a traves de la plataforma nuevas versiones con el fin de registrarlos en las plataformas de los entes de control y poder rendir la información</t>
  </si>
  <si>
    <t>1.3</t>
  </si>
  <si>
    <t>Mantener actualizada la plataforma de SIA observa con la documentación contractual de UISALUD</t>
  </si>
  <si>
    <t>Documentos contractuales cargados en SIA observa.</t>
  </si>
  <si>
    <t>100% de documentos contractuales cargados en SIA observa.</t>
  </si>
  <si>
    <t>Coordinador Administrativo y de aseguramiento UISALUD</t>
  </si>
  <si>
    <t>El cargue de la documentación  se encuentra en un 88% del total de documentos generados en los procesos contractuales de la Unidad correspondientes a la vigencia 2022.</t>
  </si>
  <si>
    <t>El cargue de la documentación  se encuentra en un 91% del total de documentos generados en los procesos contractuales de la Unidad correspondientes a la vigencia 2023, cuya terminación corresponde  al 30 de abril de 2023 o anterior.  
Anexo 15. Reporte Docs Pendientes y supervisores UISALUD 2023</t>
  </si>
  <si>
    <t>1.4</t>
  </si>
  <si>
    <t>Gestionar la aprobación y publicación de los procedimientos y trámites de UISALUD en intranet de la Universidad:
-Documentación Implementación Circular Gestión de Riesgos SUPERSALUD.
-Documentación ampliación de servicios.</t>
  </si>
  <si>
    <t>Procedimientos y trámites de UISALUD, disponibles en la intranet de la Universidad para consulta.</t>
  </si>
  <si>
    <t>100% de documentos aprobados y cargados en la intranet de la Universidad para consulta según plan de trabajo establecido</t>
  </si>
  <si>
    <t>Coordinador de Salud
Coordinador Administrativo y de aseguramiento UISALUD
Coordinadora de Vigilancia Epidemiológica y Gestión del Riesgo.
Dirección - UISALUD
Coordinadora de Aseguramiento de la Calidad en Salud.</t>
  </si>
  <si>
    <t>Durante el presente periodo se gestiono para apobación mediante resolución la siguiente documentación:
•	FUD.65 Formato Consentimiento Informado-Pacientes UISALUD Gimnasio Bienestar PRO –UIS
•	FUD.66 Formato Consentimiento Informado Odontología General	
•	IUD.04 Instructivo Radicación y Pago de Cuentas Médicas	
•	IUD.05 Instructivo Módulo Asignación de Citas	
•	MUD.11 Manual de Uso del Gimnasio Bienestar Pro 	
•	MUD.12 Manual Reportes Bdex - UISALUD	
•	MUD.13 Manual Modelo Auditoría Red de Prestadores UISALUD	
•	MUD.14 Manual de Atención al Usuario y Gestión de PQRS	
•	TUD.46 Protocolo para Prevención de Quemaduras en el Servicio de Fisioterapia.</t>
  </si>
  <si>
    <t xml:space="preserve">Durante el presente periodo se realizo y se encuentra para trámite de aprobación la siguiente documentación:
•	IUD.06 Instructivo verificación de traslado de aportes de las Administradoras de fondo de Pensione s				
•	IUD.07 Instructivo Facturación a universidades con Contrato interadministrativo de prestación de servicios de salud		
•	IUD.08 Instructivo para cambio en la condición de afiliado cotizante activo a pensionado	 	
•	IUD.09 Instructivo para manejo de cartera RUSS y AFP					
•	PUD.06 Procedimiento de Recaudo de aportes UISALUD						
•	FUD.11 Acta De Apertura De Auditoria		
•	FUD.12 Evaluación Condiciones De Capacidad Técnico Científica Prestadores De Servicios De Sal	
•	FUD.13 Resultado Evaluación Condiciones De Capacidad Técnico Científica Prestadores De Servicios De Salud	
•	FUD.14 Registro de temperatura de medicamentos de cadena de frio		
•	GUD.31 Guía para atención oportuna de afectación en salud en el campus central 
</t>
  </si>
  <si>
    <r>
      <t xml:space="preserve">Subcomponente 2
</t>
    </r>
    <r>
      <rPr>
        <sz val="11"/>
        <color rgb="FF000000"/>
        <rFont val="Humanst521 BT"/>
        <family val="2"/>
      </rPr>
      <t>Lineamientos de Transparencia Pasiva</t>
    </r>
  </si>
  <si>
    <t>Durante el primer semestre se realizó capacitación, en donde se socializó a la comunidad universitaria el tema de PQRDS, actividad que se realizó el 2 de marzo de 2023.</t>
  </si>
  <si>
    <r>
      <t xml:space="preserve">Subcomponente 3
</t>
    </r>
    <r>
      <rPr>
        <sz val="11"/>
        <color rgb="FF000000"/>
        <rFont val="Humanst521 BT"/>
        <family val="2"/>
      </rPr>
      <t>Elaboración de los Instrumentos de Gestión de la Información</t>
    </r>
  </si>
  <si>
    <t>Actualizar permanentemente los Registros de Activos de Información de la Universidad Industrial de Santander</t>
  </si>
  <si>
    <t>Matriz de activos de información actualizada y publicada</t>
  </si>
  <si>
    <t>Activos de Información actualizados y publicados.</t>
  </si>
  <si>
    <t>Dirección de Certificación y Gestión Documental y la División de Servicios de Información</t>
  </si>
  <si>
    <t>Se cuenta con la versión actual del Inventarios de Activos de Información. Se remitió correo a la DSI sugiriendo la creación de formato de solicitud de actualización de inventario por parte de las Unidades. A la fecha el Invnetario no presenta modificaciones.</t>
  </si>
  <si>
    <t>Se recibe correo por parte de la División de Servicios de Información DSI, por medio del cual solicitan diligenciar la plantilla adjunta para la construcción, actualización y consolidación del Inventario Institucional de los Activos de Información ya sean de carácter documental o digital de la Universidad Industrial de Santander</t>
  </si>
  <si>
    <t>Implementar el Programa de Documentos Especiales. FASE 3</t>
  </si>
  <si>
    <t xml:space="preserve">Socializar a las UAA el Programa de Documentos Especiales en su fase 2 para su Implementación </t>
  </si>
  <si>
    <t>Programa de Documentos Especiales implementado</t>
  </si>
  <si>
    <t>Dirección de Certificación y Gestión Documental</t>
  </si>
  <si>
    <t>Se presentó ante el Comité Institucional de Gestión y Desempeño la actualización del Programa, la cual fue aprobada. Se consolidaron en un informe los reportes presentados por las Unidades.</t>
  </si>
  <si>
    <t>Se presentaron ante el Comité Institucional de Gestión y Desempeño el consolidado del Programa y los lineamientos que cuya finalidad es garantizar la organización, conservación y consulta de los soportes especiales que se encuentran en cada una de las UAA de la Universidad.</t>
  </si>
  <si>
    <t>Implementar el Programa de Documentos Vitales o Esenciales. FASE 3</t>
  </si>
  <si>
    <t xml:space="preserve">Socializar a las UAA el Programa de Documentos Vitales o Esenciales en su fase 2 para su Implementación </t>
  </si>
  <si>
    <t>Programa de Documentos Vitales o Esenciales implementado</t>
  </si>
  <si>
    <t>Se presentaron ante el Comité Institucional de Gestión y Desempeño el consolidado del Programa y los lineamientos que cuya finalidad es la adecuada identificación, organización y consulta de la información vital para la Universidad.</t>
  </si>
  <si>
    <t>Implementar el Programa de Reprografía. FASE 3</t>
  </si>
  <si>
    <t xml:space="preserve">Socializar a las UAA el Programa de Reprografía en su fase 2 para su Implementación </t>
  </si>
  <si>
    <t>Programa de Reprografía implementado</t>
  </si>
  <si>
    <t>Se presentó ante el Comité Institucional de Gestión y Desempeño la actualización del Programa, la cual fue aprobada. Se realizó la contratación para la compra del mueble archivador metálico para los rollos de Microfilm del Archivo Central. Se presenta avance de la consolidación del inventario de rollos de microfilm.</t>
  </si>
  <si>
    <t>Se presenta avance de la consolidación del inventario de rollos de microfilm custodiados en el Archivo Central.</t>
  </si>
  <si>
    <t xml:space="preserve">Actualizar las Tablas de Retención Documental TRD </t>
  </si>
  <si>
    <t>Hacer permanentes actualizaciones de las TRD, según necesidades</t>
  </si>
  <si>
    <t>TRD actualizadas y publicadas</t>
  </si>
  <si>
    <t>Se presentaron ante el Comité Institucional de Getsión y Desempeño las solicitudes de actualziación de TRD remitidas por las Unidades, las cuales fueron aprobadas. Las Tablas actualizadas fueron pubñicadas en la página wen institucional.</t>
  </si>
  <si>
    <t>Se presentaron ante el Comité Institucional de Gestión y Desempeño las solicitudes de actualización de TRD remitidas por las Unidades, las cuales fueron aprobadas. Las Tablas actualizadas fueron publicadas en la página web institucional.</t>
  </si>
  <si>
    <t>Actualizar las Tablas de Control de Acceso TCA</t>
  </si>
  <si>
    <t>TCA actualizado con base en los ajustes a las Tablas de Retención Documental</t>
  </si>
  <si>
    <t>Tablas de Control de Acceso TCA actualizadas y publicadas</t>
  </si>
  <si>
    <t>Se actualizó el instrumento Tablas de Control de Acceso a partir de las actualizaciones de las Tablas de Retención Documental aprobadas por el Comité Institucional de Gestión y Desempeño.</t>
  </si>
  <si>
    <t>3.7</t>
  </si>
  <si>
    <t>Identificar los Archivos de Derechos Humanos en los Instrumentos Archivísticos de la Universidad Industrial de Santander (FASE 3)  según las directrices del Protocolo de Gestión Documental del Archivo General de la Nación y Centro Nacional de Memoria Histórica.</t>
  </si>
  <si>
    <t>Archivos de Derechos Humanos identificados en los Instrumentos Archivísticos según las directrices.</t>
  </si>
  <si>
    <t xml:space="preserve">Archivos de Derechos Humanos identificados en los Instrumentos Archivísticos y publicados </t>
  </si>
  <si>
    <t>Se actualizó el Plan Institucional de Archivos PINAR, incluyendo la Fase 3 de la identificación de Archivos de Derechos Humanos, Se realizó la identificación de Archivos de Derechos Humanos en las Tablas de Valoración Documental de la Universidad y se publicó en la página web.</t>
  </si>
  <si>
    <t>Se realizó la identificación de Archivos de Derechos Humanos en las Tablas de Valoración Documental de la Universidad y se publicó en la página web.</t>
  </si>
  <si>
    <r>
      <t xml:space="preserve">Subcomponente 4
</t>
    </r>
    <r>
      <rPr>
        <sz val="11"/>
        <color theme="1"/>
        <rFont val="Humanst521 BT"/>
        <family val="2"/>
      </rPr>
      <t>Criterio Diferencial de Accesibilidad</t>
    </r>
  </si>
  <si>
    <t xml:space="preserve">Actualizar el portal web de la Universidad dando cumplimiento a los lineamientos de la normativa interna y externa que aplique. </t>
  </si>
  <si>
    <t xml:space="preserve">Actualizaciones al portal web de la universidad </t>
  </si>
  <si>
    <t>En cumplimiento de los criterios de accesibilidad se instaló en el periodo de evaluación en los portales web UIS, incluyendo el portal principal (uis.edu.co), el plugin One Clic Accessibility, el cual fue traducido al español por el equipo de desarrollo web UIS, en cumplimiento de resolución 1519 de 2020. Adicionalmente, se hizo un rediseño del sitio web para facilitar el acceso a los menús Participa, Atención a la ciudadanía y Transparencia, en cumplimiento de los criterios establecidos por el Gobierno Nacional. 
Finalmente, el contenido web ha sido actualizado a corte de 30 de abril de 2023 con 623 noticias nuevas y 192 solicitudes de por parte de los usuarios internos. Por lo cual tanto el sitio principal como los demás sitios de la institución se encuentran actualizados en su información y estructura tecnológica, en atención a las solicitudes recibidas.</t>
  </si>
  <si>
    <t>A la fecha de elaboración del informe el Equipo de Desarrollo Web de la UIS ha atendido durante 2023 más de 500 solicitudes de actualización de contenido web.
En el mismo sentido, como se informó a la oficina de Control Interno el pasado 23 de agosto en cumplimiento del ITA, el equipo de Desarrollo Web de la Universidad ha continuado trabajando en la implementación de los Criterios de Accesibilidad Web, motivo por el cual tanto su portal web principal como sus micrositos han sido implementados bajo dichos criterios. Adicionalmente, se implementó en todos los espacios web la herramienta One Clic Accessibility, la cual permite una mejor interacción web para personas con restricciones.</t>
  </si>
  <si>
    <t>Elaborar documentos con los lineamientos para el uso de sitios Web de la Universidad Industrial de Santander</t>
  </si>
  <si>
    <t>Documento con los lineamientos para el uso de sitios Web de la Universidad Industrial de Santander</t>
  </si>
  <si>
    <t>A corte de 30 de abril de 2023 se tiene un primer borrador del documento “Manual de normas y procedimientos administrativos para el uso de sitios web la Universidad Industrial de Santander”, el cual fue proyectado por el equipo de desarrollo web de la UIS. Dicho documento esta siendo adaptado a la nueva estructura de información por micro sitios. Actualmente se han elaborado 13 capítulos con el contenido relacionado.</t>
  </si>
  <si>
    <t>Esta actividad continuará una vez se termine la migración del contenido a los micrositios para determinar las funciones y responsabilidades asignadas a cada Undiad Académica Administrativa - UAA</t>
  </si>
  <si>
    <r>
      <t xml:space="preserve">Subcomponente 5
</t>
    </r>
    <r>
      <rPr>
        <sz val="11"/>
        <color theme="1"/>
        <rFont val="Humanst521 BT"/>
        <family val="2"/>
      </rPr>
      <t>Monitoreo del Acceso a la Información Pública</t>
    </r>
  </si>
  <si>
    <t>Documento elaborado</t>
  </si>
  <si>
    <t>En el primer trimestre del año 2022 se realizó y publico el resultado del análisis de PQRDSF correspondiente al año 2021. El informe del primer semestre del año 2022 se realizará y publicará en el segundo semestre de la vigencia 2022.</t>
  </si>
  <si>
    <t xml:space="preserve">Componente 6. </t>
  </si>
  <si>
    <t>Iniciativas adicionales</t>
  </si>
  <si>
    <t xml:space="preserve">Ejecutar las actividades establecidas en el Plan Anual de Auditorías Internas. </t>
  </si>
  <si>
    <t>Reporte o Informe de actividades ejecutadas en el año</t>
  </si>
  <si>
    <t xml:space="preserve">Dirección de Control Interno y Evaluación de Gestión </t>
  </si>
  <si>
    <t xml:space="preserve">Desde la Dirección de Control Interno y Evaluación de Gestión se desarrollan las actividades establecidas en el Programa anual de auditorías conforme a la planeación de la oficina, esto incluye auditoías, seguimiento, reportes a entes de control, elaboración de informes, asesorías y acompañamiento. </t>
  </si>
  <si>
    <t>Fortalecer la divulgación del Código de integridad UIS a través de nuevas estrategias de difusión</t>
  </si>
  <si>
    <t>Estrategia de divulgación del código de integridad UIS implementada</t>
  </si>
  <si>
    <t>Se realizó la planeación para una nueva estrategia de divulgación con la puesta en marcha de la campaña “Juntos por el buen trato” dirigida a todas las UAA, donde el eje central será la integración entre los valores del código de integridad y las habilidades para la vida, con el fin de promover la sana convivencia en la universidad</t>
  </si>
  <si>
    <t>Se implementó la estrategia Juntos por el Buen Trato en las unidades de Publicaciones y Gestión Documental, con una cobertura de 28 personas. Se realizó un conversatorio a través de Facebook, denominado "Valores Institucionales" Fortaleciendo la Identidad UIS.</t>
  </si>
  <si>
    <t>Ajustar y publicar el video tutorial sobre la consulta y traslados de inventarios en la plataforma de nuevas versiones UIS</t>
  </si>
  <si>
    <t>Video publicado</t>
  </si>
  <si>
    <t xml:space="preserve">Se ajustó y publico los videos de consulta y traslado de inventarios en el canal de YouTube UIS y la página de la UIS https://uis.edu.co/uis-inventarios-es/  </t>
  </si>
  <si>
    <t>Actividad Cumplida</t>
  </si>
  <si>
    <t xml:space="preserve">Elaborar un video tutorial para informar a la comunidad como se solicitan las bajas en inventarios. </t>
  </si>
  <si>
    <t>Video Elaborado</t>
  </si>
  <si>
    <t xml:space="preserve">Se avanza en un 30%, se desarrolló el guión y se compartió con la sección de inventarios, se espera respuesta para avanzar en el desarrollo del video tutorial </t>
  </si>
  <si>
    <t xml:space="preserve">El video tutorial de bajas de inventarios fue elaborados y publicado en el canal de YouTube y el micrositio de Inventarios UIS.  </t>
  </si>
  <si>
    <t>1.5</t>
  </si>
  <si>
    <t>Fortalecer la estructura de navegación web con el fin de mejorar la velocidad y la facilidad de acceso a la información</t>
  </si>
  <si>
    <t>Informes por fases de los micrositios con la nueva estructura de navegación web</t>
  </si>
  <si>
    <t>Equipo de desarrollo web de la UIS</t>
  </si>
  <si>
    <t>* Se realizó la implementación de diferentes micro sitios a los cuales se puede acceder desde el portal web principal uis.edu.co o mediante las URLS personalizadas. Estos desarrollos buscan organizar estructuradamente la información por áreas como: 
convocatorias.uis.edu.co en este espacio digital lanzado en febrero del 2023 se encuentra todo el contenido relacionado a procesos de convocatorias públicas para los diferentes actores sociales profesores, estudiantes, empresas entre otros y a la fecha supera las 51 mil visitas. 
* eventos.uis.edu.co en este espacio digital lanzado en enero del 2023 se encuentra todo el contenido relacionado a los diferentes eventos organizados por la UIS (incluyendo las sedes), organizados por categorías, el cual cuenta con un calendario diario de actividades y a la fecha supera las 26 mil visitas. 
* Inscripciones.uis.edu.co en este espacio digital desarrollado en abril del 2023 y el cual se lanzará oficialmente a la comunidad UIS en mayo del 2023 con la apertura del nuevo proceso de inscripciones de pregrado, los aspirantes o interesados podrán acceder a toda la información relacionada al proceso de admisión académica para los diferentes programas categorías, a la fecha cuenta con cerca de las 5 mil visitas. 
* mision6.uis.edu.co en este espacio digital lanzado en abril del 2023 reúne la información del proceso Misión 6.0 el cual establecerá los lineamientos de investigación para la UIS en los próximos años, en este micro sitio los profesores, egresados y en general la comunidad en general encontrarán la forma como pueden participar de dicho proceso, a la fecha cuenta con cerca de las 5 mil visitas.</t>
  </si>
  <si>
    <t xml:space="preserve">
En pro del cumplimiento al PAAC 2023, la universidad en el periodo del informe implemento nuevos micro sitios a los cuales también se puede acceder desde el portal web principal uis.edu.co así como desde URLs personalizadas.
La nueva estructura de información permite tener micro sitos en áreas como: laboratorioclinico.uis.edu.co, laboratorioclinico.uis.edu.co, ntic.uis.edu.co, comunicaiones.uis.edu.co, entre otros. </t>
  </si>
  <si>
    <t xml:space="preserve">UNIDADES </t>
  </si>
  <si>
    <t xml:space="preserve">Jefe unidad </t>
  </si>
  <si>
    <t xml:space="preserve">Correo </t>
  </si>
  <si>
    <t xml:space="preserve">Profesional /Facilitador </t>
  </si>
  <si>
    <t>Componente PAAC</t>
  </si>
  <si>
    <t xml:space="preserve">Mapa de riesgos corrupción </t>
  </si>
  <si>
    <t xml:space="preserve">I Seguimiento </t>
  </si>
  <si>
    <t xml:space="preserve">II Seguimiento </t>
  </si>
  <si>
    <t xml:space="preserve">III Seguimiento </t>
  </si>
  <si>
    <t xml:space="preserve">Daniel Sierra </t>
  </si>
  <si>
    <t>dasierra@uis.edu.co
dirplan@uis.edu.co</t>
  </si>
  <si>
    <t xml:space="preserve">Sandra Leguizamón </t>
  </si>
  <si>
    <t>planges@uis.edu.co</t>
  </si>
  <si>
    <t>X</t>
  </si>
  <si>
    <t xml:space="preserve">Vicerrectoría Administrativa + Coordinadora de Calidad </t>
  </si>
  <si>
    <t xml:space="preserve">Gerardo Latorre </t>
  </si>
  <si>
    <t>vicerrector.adm@uis.edu.co
glatorre@uis.edu.co</t>
  </si>
  <si>
    <t xml:space="preserve">Diana Landazábal
Juliana Peña </t>
  </si>
  <si>
    <t>dialanda@uis.edu.co
sanjulpe@uis.edu.co</t>
  </si>
  <si>
    <t xml:space="preserve">Javier Acevedo </t>
  </si>
  <si>
    <t>direcge@uis.edu.co</t>
  </si>
  <si>
    <t xml:space="preserve">Adriana Afanador
Jorge Vidal </t>
  </si>
  <si>
    <t>apafanad@uis.edu.co 
direcge7@uis.edu.co</t>
  </si>
  <si>
    <t>UISALUD</t>
  </si>
  <si>
    <t xml:space="preserve">Gonzalo Gómez </t>
  </si>
  <si>
    <t>ggomezpa@uis.edu.co</t>
  </si>
  <si>
    <t>uisalud.coorcalidad@uis.edu.co</t>
  </si>
  <si>
    <t xml:space="preserve">Admisiones y Registro Académico </t>
  </si>
  <si>
    <t xml:space="preserve">Juan Carlos Escobar </t>
  </si>
  <si>
    <t>admisiones@uis.edu.co</t>
  </si>
  <si>
    <t xml:space="preserve">Raúl </t>
  </si>
  <si>
    <t>calidad.admisiones@uis.edu.co</t>
  </si>
  <si>
    <t>Protocolo</t>
  </si>
  <si>
    <t xml:space="preserve">Yohanna </t>
  </si>
  <si>
    <t>protocolo@uis.edu.co</t>
  </si>
  <si>
    <t>Dirección de Comunicaciones</t>
  </si>
  <si>
    <t xml:space="preserve">Vidal Abreo </t>
  </si>
  <si>
    <t>dir.comunicaciones@uis.edu.co</t>
  </si>
  <si>
    <t xml:space="preserve">Anjeline Cadena </t>
  </si>
  <si>
    <t>soancadi@uis.edu.co</t>
  </si>
  <si>
    <t xml:space="preserve">División de Gestión del Talento Humano </t>
  </si>
  <si>
    <t xml:space="preserve">Olga Chacón </t>
  </si>
  <si>
    <t>divrechu@uis.edu.co</t>
  </si>
  <si>
    <t xml:space="preserve">Antonia Sambrano </t>
  </si>
  <si>
    <t>azambran@uis.edu.co</t>
  </si>
  <si>
    <t>División de Contratación</t>
  </si>
  <si>
    <t xml:space="preserve">María teresa Duarte </t>
  </si>
  <si>
    <t>mtduarte@uis.edu.co</t>
  </si>
  <si>
    <t xml:space="preserve">Marysabel </t>
  </si>
  <si>
    <t>contratacion9@uis.edu.co</t>
  </si>
  <si>
    <t xml:space="preserve">Sergio Utrera </t>
  </si>
  <si>
    <t>admdoc@uis.edu.co</t>
  </si>
  <si>
    <t xml:space="preserve">Milena Alférez </t>
  </si>
  <si>
    <t>amalferp@uis.edu.co</t>
  </si>
  <si>
    <t>División de Servicios de Información</t>
  </si>
  <si>
    <t xml:space="preserve">Robinson Delgado </t>
  </si>
  <si>
    <t>jefe.dsi@uis.edu.co</t>
  </si>
  <si>
    <t xml:space="preserve">Laura Rueda </t>
  </si>
  <si>
    <t>profesional.dsi@uis.edu.co</t>
  </si>
  <si>
    <t>División Financiera</t>
  </si>
  <si>
    <t xml:space="preserve">Efraín Sanmiguel </t>
  </si>
  <si>
    <t>easanmi@uis.edu.co</t>
  </si>
  <si>
    <t xml:space="preserve">Claudia Gómez </t>
  </si>
  <si>
    <t>divfinan7@uis.edu.co</t>
  </si>
  <si>
    <t xml:space="preserve">División de Planta Física </t>
  </si>
  <si>
    <t xml:space="preserve">Iván Rojas </t>
  </si>
  <si>
    <t>iarojasc@uis.edu.co</t>
  </si>
  <si>
    <t xml:space="preserve">Diana </t>
  </si>
  <si>
    <t>planfis2@uis.edu.co</t>
  </si>
  <si>
    <t xml:space="preserve">Jurídica </t>
  </si>
  <si>
    <t xml:space="preserve">INFORME CUATRIMESTRAL  </t>
  </si>
  <si>
    <t xml:space="preserve">NOMBRE DEL COMPONENTE </t>
  </si>
  <si>
    <t xml:space="preserve">% PROMEDIO DE CUMPLIMIENTO </t>
  </si>
  <si>
    <t xml:space="preserve">PERIODO </t>
  </si>
  <si>
    <t xml:space="preserve">enero-abril </t>
  </si>
  <si>
    <t xml:space="preserve">mayo - agosto </t>
  </si>
  <si>
    <t>septiembre-diciembre</t>
  </si>
  <si>
    <t xml:space="preserve">% PROM. AVANCE </t>
  </si>
  <si>
    <t xml:space="preserve">OBSERVACIONES </t>
  </si>
  <si>
    <r>
      <rPr>
        <sz val="11"/>
        <color rgb="FF000000"/>
        <rFont val="Humanst521 BT"/>
      </rPr>
      <t xml:space="preserve">• </t>
    </r>
    <r>
      <rPr>
        <b/>
        <sz val="11"/>
        <color rgb="FF000000"/>
        <rFont val="Humanst521 BT"/>
      </rPr>
      <t>Componente 1- 6</t>
    </r>
    <r>
      <rPr>
        <sz val="11"/>
        <color rgb="FF000000"/>
        <rFont val="Humanst521 BT"/>
      </rPr>
      <t xml:space="preserve">: 
En el segundo cuatrimestre del año 2023 se evidencia que las unidades avanzan satisfactoriamente en el desarrollo de las acciones formuladas en el Plan Anticorrupción y de Atención al Ciudadano, las cuales contribuyen a mitigar posibles actos de corrupción dentro de la institución, adicionalmente apoya el servicio de atención e información direccionada a la ciudadanía. 
Los informes de seguimientos de la vigencia 2023 y la trazabilidad de años anteriores, se encuentran publicados en el micrositio de transparencia y acceso a la información pública en la página web institucional. 
https://uis.edu.co/uis-transparencia-anticorrupcion-atencion-es/
</t>
    </r>
  </si>
  <si>
    <t xml:space="preserve">Corte del Seguimiento </t>
  </si>
  <si>
    <t xml:space="preserve">Directora de Control Interno y Evaluación de Gestión </t>
  </si>
  <si>
    <t xml:space="preserve">GLORIA PATRICIA PORRAS ROJAS </t>
  </si>
  <si>
    <t xml:space="preserve">Profesional de Control Interno y Evaluación de Gestión </t>
  </si>
  <si>
    <t xml:space="preserve">ANDRÉS MAURICIO MEJÍA ANGULO </t>
  </si>
  <si>
    <t>Se ha dado cumplimiento a las auditorías programadas en el Plan de Auditoría, asi como a las actividades de seguimiento, publicación de informes de ley y otras actividades contempladas en el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</si>
</sst>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Calibri"/>
      <family val="2"/>
      <scheme val="minor"/>
    </font>
    <font>
      <b/>
      <sz val="11"/>
      <color theme="1"/>
      <name val="Humanst521 BT"/>
      <family val="2"/>
    </font>
    <font>
      <sz val="11"/>
      <color theme="1"/>
      <name val="Humanst521 BT"/>
      <family val="2"/>
    </font>
    <font>
      <b/>
      <sz val="10"/>
      <color theme="1"/>
      <name val="Humanst521 BT"/>
      <family val="2"/>
    </font>
    <font>
      <b/>
      <sz val="10"/>
      <color rgb="FF000000"/>
      <name val="Humanst521 BT"/>
      <family val="2"/>
    </font>
    <font>
      <sz val="10"/>
      <color theme="1"/>
      <name val="Humanst521 BT"/>
      <family val="2"/>
    </font>
    <font>
      <sz val="10"/>
      <name val="Humanst521 BT"/>
      <family val="2"/>
    </font>
    <font>
      <sz val="11"/>
      <name val="Humanst521 BT"/>
      <family val="2"/>
    </font>
    <font>
      <b/>
      <sz val="10"/>
      <name val="Humanst521 BT"/>
      <family val="2"/>
    </font>
    <font>
      <sz val="14"/>
      <color theme="1"/>
      <name val="Humanst521 BT"/>
      <family val="2"/>
    </font>
    <font>
      <sz val="16"/>
      <color theme="1"/>
      <name val="Humanst521 BT"/>
      <family val="2"/>
    </font>
    <font>
      <sz val="10"/>
      <color rgb="FFFF0000"/>
      <name val="Humanst521 BT"/>
      <family val="2"/>
    </font>
    <font>
      <b/>
      <sz val="11"/>
      <color rgb="FF000000"/>
      <name val="Humanst521 BT"/>
      <family val="2"/>
    </font>
    <font>
      <b/>
      <sz val="14"/>
      <color theme="0"/>
      <name val="Humanst521 BT"/>
      <family val="2"/>
    </font>
    <font>
      <sz val="10"/>
      <color theme="0"/>
      <name val="Humanst521 BT"/>
      <family val="2"/>
    </font>
    <font>
      <b/>
      <sz val="11"/>
      <color theme="0"/>
      <name val="Humanst521 BT"/>
      <family val="2"/>
    </font>
    <font>
      <b/>
      <sz val="10"/>
      <color rgb="FFFF0000"/>
      <name val="Humanst521 BT"/>
      <family val="2"/>
    </font>
    <font>
      <sz val="11"/>
      <color theme="1"/>
      <name val="Humanst521 BT"/>
      <family val="2"/>
    </font>
    <font>
      <sz val="11"/>
      <color rgb="FFFF0000"/>
      <name val="Humanst521 BT"/>
      <family val="2"/>
    </font>
    <font>
      <sz val="12"/>
      <color theme="1"/>
      <name val="Humanst521 BT"/>
      <family val="2"/>
    </font>
    <font>
      <sz val="14"/>
      <color rgb="FFFF0000"/>
      <name val="Humanst521 BT"/>
      <family val="2"/>
    </font>
    <font>
      <sz val="11"/>
      <color rgb="FF000000"/>
      <name val="Humanst521 BT"/>
      <family val="2"/>
    </font>
    <font>
      <b/>
      <sz val="11"/>
      <name val="Humanst521 BT"/>
      <family val="2"/>
    </font>
    <font>
      <b/>
      <sz val="12"/>
      <name val="Humanst521 BT"/>
      <family val="2"/>
    </font>
    <font>
      <sz val="12"/>
      <name val="Humanst521 BT"/>
      <family val="2"/>
    </font>
    <font>
      <b/>
      <sz val="9"/>
      <color rgb="FF000000"/>
      <name val="Arial"/>
      <family val="2"/>
    </font>
    <font>
      <b/>
      <sz val="9"/>
      <color theme="1"/>
      <name val="Arial"/>
      <family val="2"/>
    </font>
    <font>
      <sz val="10"/>
      <color theme="1"/>
      <name val="Calibri"/>
      <family val="2"/>
      <scheme val="minor"/>
    </font>
    <font>
      <sz val="10"/>
      <color rgb="FF000000"/>
      <name val="Arial"/>
      <family val="2"/>
    </font>
    <font>
      <b/>
      <sz val="10"/>
      <color theme="1"/>
      <name val="Calibri"/>
      <family val="2"/>
      <scheme val="minor"/>
    </font>
    <font>
      <u/>
      <sz val="11"/>
      <color theme="10"/>
      <name val="Calibri"/>
      <family val="2"/>
      <scheme val="minor"/>
    </font>
    <font>
      <b/>
      <sz val="10"/>
      <color rgb="FF000000"/>
      <name val="Arial"/>
      <family val="2"/>
    </font>
    <font>
      <sz val="10"/>
      <color theme="1"/>
      <name val="Arial"/>
      <family val="2"/>
    </font>
    <font>
      <sz val="9"/>
      <color rgb="FF000000"/>
      <name val="Humanst521 BT"/>
      <family val="2"/>
    </font>
    <font>
      <b/>
      <sz val="16"/>
      <name val="Humanst521 BT"/>
      <family val="2"/>
    </font>
    <font>
      <b/>
      <sz val="14"/>
      <name val="Humanst521 BT"/>
      <family val="2"/>
    </font>
    <font>
      <b/>
      <sz val="18"/>
      <name val="Humanst521 BT"/>
      <family val="2"/>
    </font>
    <font>
      <b/>
      <sz val="14"/>
      <name val="Arial"/>
      <family val="2"/>
    </font>
    <font>
      <b/>
      <sz val="10"/>
      <name val="Arial"/>
      <family val="2"/>
    </font>
    <font>
      <sz val="11"/>
      <color rgb="FF9C5700"/>
      <name val="Calibri"/>
      <family val="2"/>
      <scheme val="minor"/>
    </font>
    <font>
      <sz val="9"/>
      <name val="Humanst521 BT"/>
      <family val="2"/>
    </font>
    <font>
      <b/>
      <u/>
      <sz val="11"/>
      <name val="Calibri"/>
      <family val="2"/>
      <scheme val="minor"/>
    </font>
    <font>
      <sz val="11"/>
      <color rgb="FF000000"/>
      <name val="Humanst521 BT"/>
    </font>
    <font>
      <b/>
      <sz val="11"/>
      <color rgb="FF000000"/>
      <name val="Humanst521 BT"/>
    </font>
    <font>
      <sz val="12"/>
      <color rgb="FF000000"/>
      <name val="Humanst521 BT"/>
    </font>
    <font>
      <u/>
      <sz val="12"/>
      <color rgb="FF000000"/>
      <name val="Humanst521 BT"/>
    </font>
    <font>
      <sz val="11"/>
      <name val="Humanst521 BT"/>
    </font>
    <font>
      <sz val="11"/>
      <color rgb="FF000000"/>
      <name val="Calibri"/>
      <family val="2"/>
    </font>
  </fonts>
  <fills count="15">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EB9C"/>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0" fillId="13" borderId="0" applyNumberFormat="0" applyBorder="0" applyAlignment="0" applyProtection="0"/>
  </cellStyleXfs>
  <cellXfs count="270">
    <xf numFmtId="0" fontId="0" fillId="0" borderId="0" xfId="0"/>
    <xf numFmtId="0" fontId="3" fillId="0" borderId="0" xfId="0" applyFont="1" applyAlignment="1">
      <alignment wrapText="1"/>
    </xf>
    <xf numFmtId="0" fontId="3" fillId="0" borderId="0" xfId="0" applyFont="1"/>
    <xf numFmtId="0" fontId="2"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9" fontId="3" fillId="0" borderId="0" xfId="0" applyNumberFormat="1" applyFont="1" applyAlignment="1">
      <alignment horizontal="center" vertical="center"/>
    </xf>
    <xf numFmtId="0" fontId="3" fillId="0" borderId="0" xfId="0" applyFont="1" applyAlignment="1">
      <alignment horizontal="left"/>
    </xf>
    <xf numFmtId="0" fontId="0" fillId="0" borderId="0" xfId="0" applyAlignment="1">
      <alignment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justify" vertical="center"/>
    </xf>
    <xf numFmtId="0" fontId="0" fillId="0" borderId="3" xfId="0" applyBorder="1"/>
    <xf numFmtId="0" fontId="0" fillId="0" borderId="4" xfId="0" applyBorder="1"/>
    <xf numFmtId="0" fontId="0" fillId="0" borderId="5" xfId="0" applyBorder="1"/>
    <xf numFmtId="0" fontId="0" fillId="0" borderId="10" xfId="0" applyBorder="1"/>
    <xf numFmtId="0" fontId="0" fillId="0" borderId="11" xfId="0" applyBorder="1"/>
    <xf numFmtId="0" fontId="0" fillId="0" borderId="10" xfId="0" applyBorder="1" applyAlignment="1">
      <alignment vertical="center"/>
    </xf>
    <xf numFmtId="0" fontId="0" fillId="0" borderId="11" xfId="0" applyBorder="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wrapText="1"/>
    </xf>
    <xf numFmtId="0" fontId="10" fillId="0" borderId="0" xfId="0" applyFont="1"/>
    <xf numFmtId="0" fontId="11" fillId="0" borderId="0" xfId="0" applyFont="1"/>
    <xf numFmtId="0" fontId="7" fillId="5" borderId="0" xfId="0" applyFont="1" applyFill="1" applyAlignment="1">
      <alignment horizontal="center" vertical="center"/>
    </xf>
    <xf numFmtId="0" fontId="7" fillId="5" borderId="0" xfId="0" applyFont="1" applyFill="1" applyAlignment="1">
      <alignment horizontal="justify" vertical="center"/>
    </xf>
    <xf numFmtId="0" fontId="12" fillId="0" borderId="0" xfId="0" applyFont="1" applyAlignment="1">
      <alignment horizontal="center" vertical="center" wrapText="1"/>
    </xf>
    <xf numFmtId="0" fontId="6" fillId="5" borderId="0" xfId="0" applyFont="1" applyFill="1"/>
    <xf numFmtId="0" fontId="12" fillId="0" borderId="0" xfId="0" applyFont="1"/>
    <xf numFmtId="0" fontId="15" fillId="0" borderId="0" xfId="0" applyFont="1"/>
    <xf numFmtId="0" fontId="15" fillId="0" borderId="0" xfId="0" applyFont="1" applyAlignment="1">
      <alignment horizontal="center" vertical="center"/>
    </xf>
    <xf numFmtId="0" fontId="3" fillId="0" borderId="12" xfId="0" applyFont="1" applyBorder="1"/>
    <xf numFmtId="0" fontId="3" fillId="0" borderId="13" xfId="0" applyFont="1" applyBorder="1" applyAlignment="1">
      <alignment horizontal="left"/>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0" fontId="15" fillId="0" borderId="0" xfId="0" applyFont="1" applyAlignment="1">
      <alignment horizontal="center" vertical="center" wrapText="1"/>
    </xf>
    <xf numFmtId="9" fontId="6" fillId="0" borderId="0" xfId="1" applyFont="1" applyAlignment="1">
      <alignment horizontal="center" vertical="center" wrapText="1"/>
    </xf>
    <xf numFmtId="9" fontId="6" fillId="0" borderId="0" xfId="1" applyFont="1" applyAlignment="1">
      <alignment horizontal="center" vertical="center"/>
    </xf>
    <xf numFmtId="9" fontId="7" fillId="5" borderId="0" xfId="1" applyFont="1" applyFill="1" applyAlignment="1">
      <alignment horizontal="center" vertical="center"/>
    </xf>
    <xf numFmtId="0" fontId="7" fillId="5" borderId="0" xfId="0" applyFont="1" applyFill="1" applyAlignment="1">
      <alignment vertical="center" wrapText="1"/>
    </xf>
    <xf numFmtId="0" fontId="6" fillId="0" borderId="0" xfId="0" applyFont="1" applyAlignment="1">
      <alignment vertical="center"/>
    </xf>
    <xf numFmtId="0" fontId="6" fillId="9"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wrapText="1"/>
    </xf>
    <xf numFmtId="0" fontId="4" fillId="0" borderId="0" xfId="0" applyFont="1" applyAlignment="1">
      <alignment wrapText="1"/>
    </xf>
    <xf numFmtId="0" fontId="18" fillId="0" borderId="0" xfId="0" applyFont="1"/>
    <xf numFmtId="0" fontId="10" fillId="0" borderId="0" xfId="0" applyFont="1" applyAlignment="1">
      <alignment vertical="center"/>
    </xf>
    <xf numFmtId="0" fontId="3" fillId="0" borderId="0" xfId="0" applyFont="1" applyAlignment="1">
      <alignment vertical="center"/>
    </xf>
    <xf numFmtId="0" fontId="3" fillId="5" borderId="0" xfId="0" applyFont="1" applyFill="1"/>
    <xf numFmtId="0" fontId="10" fillId="5" borderId="0" xfId="0" applyFont="1" applyFill="1"/>
    <xf numFmtId="0" fontId="8" fillId="0" borderId="0" xfId="0" applyFont="1" applyAlignment="1">
      <alignment vertical="center"/>
    </xf>
    <xf numFmtId="0" fontId="25" fillId="0" borderId="0" xfId="0" applyFont="1" applyAlignment="1">
      <alignment vertical="center"/>
    </xf>
    <xf numFmtId="0" fontId="20" fillId="0" borderId="0" xfId="0" applyFont="1"/>
    <xf numFmtId="0" fontId="11" fillId="0" borderId="0" xfId="0" applyFont="1" applyAlignment="1">
      <alignment vertical="center"/>
    </xf>
    <xf numFmtId="0" fontId="3" fillId="0" borderId="0" xfId="0" applyFont="1" applyAlignment="1">
      <alignment horizontal="justify" vertical="center"/>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9" fontId="7" fillId="5" borderId="1" xfId="1" applyFont="1" applyFill="1" applyBorder="1" applyAlignment="1">
      <alignment horizontal="center" vertical="center"/>
    </xf>
    <xf numFmtId="0" fontId="6" fillId="0" borderId="0" xfId="0" applyFont="1" applyAlignment="1">
      <alignment horizontal="left" wrapText="1"/>
    </xf>
    <xf numFmtId="0" fontId="7" fillId="0" borderId="0" xfId="0" applyFont="1" applyAlignment="1">
      <alignment vertical="center" wrapText="1"/>
    </xf>
    <xf numFmtId="0" fontId="9" fillId="6" borderId="1" xfId="0" applyFont="1" applyFill="1" applyBorder="1" applyAlignment="1">
      <alignment vertical="center" wrapText="1"/>
    </xf>
    <xf numFmtId="0" fontId="28" fillId="0" borderId="0" xfId="0" applyFont="1" applyAlignment="1">
      <alignment horizontal="center" vertical="center"/>
    </xf>
    <xf numFmtId="0" fontId="28" fillId="0" borderId="1" xfId="0" applyFont="1" applyBorder="1" applyAlignment="1">
      <alignment horizontal="center" vertical="center"/>
    </xf>
    <xf numFmtId="0" fontId="29" fillId="0" borderId="1" xfId="0" applyFont="1" applyBorder="1" applyAlignment="1">
      <alignment horizontal="center" vertical="center" wrapText="1"/>
    </xf>
    <xf numFmtId="0" fontId="30" fillId="4" borderId="1" xfId="0" applyFont="1" applyFill="1" applyBorder="1" applyAlignment="1">
      <alignment horizontal="center" vertical="center"/>
    </xf>
    <xf numFmtId="0" fontId="28" fillId="0" borderId="0" xfId="0" applyFont="1" applyAlignment="1">
      <alignment horizontal="center" vertical="center" wrapText="1"/>
    </xf>
    <xf numFmtId="0" fontId="28" fillId="0" borderId="1" xfId="0" applyFont="1" applyBorder="1" applyAlignment="1">
      <alignment horizontal="center" vertical="center" wrapText="1"/>
    </xf>
    <xf numFmtId="0" fontId="0" fillId="0" borderId="1" xfId="0" applyBorder="1" applyAlignment="1">
      <alignment horizontal="center" vertical="center"/>
    </xf>
    <xf numFmtId="0" fontId="31" fillId="0" borderId="1" xfId="2" applyBorder="1" applyAlignment="1">
      <alignment horizontal="center" vertical="center"/>
    </xf>
    <xf numFmtId="0" fontId="31" fillId="0" borderId="1" xfId="2" applyBorder="1" applyAlignment="1">
      <alignment horizontal="center" vertical="center" wrapText="1"/>
    </xf>
    <xf numFmtId="0" fontId="0" fillId="11" borderId="1" xfId="0" applyFill="1" applyBorder="1" applyAlignment="1">
      <alignment horizontal="center" vertical="center"/>
    </xf>
    <xf numFmtId="0" fontId="0" fillId="4" borderId="1" xfId="0" applyFill="1" applyBorder="1" applyAlignment="1">
      <alignment horizontal="center" vertical="center"/>
    </xf>
    <xf numFmtId="0" fontId="15" fillId="0" borderId="0" xfId="0" applyFont="1" applyAlignment="1">
      <alignment wrapText="1"/>
    </xf>
    <xf numFmtId="9" fontId="3" fillId="5" borderId="1" xfId="1" applyFont="1" applyFill="1" applyBorder="1" applyAlignment="1">
      <alignment horizontal="center" vertical="center"/>
    </xf>
    <xf numFmtId="9" fontId="22" fillId="5" borderId="1" xfId="1" applyFont="1" applyFill="1" applyBorder="1" applyAlignment="1">
      <alignment horizontal="center" vertical="center" wrapText="1"/>
    </xf>
    <xf numFmtId="9" fontId="33" fillId="0" borderId="1" xfId="1" applyFont="1" applyBorder="1" applyAlignment="1">
      <alignment horizontal="center" vertical="center"/>
    </xf>
    <xf numFmtId="0" fontId="9" fillId="0" borderId="0" xfId="0" applyFont="1" applyAlignment="1">
      <alignment vertical="center" wrapText="1"/>
    </xf>
    <xf numFmtId="0" fontId="4" fillId="0" borderId="0" xfId="0" applyFont="1" applyAlignment="1">
      <alignment vertical="center"/>
    </xf>
    <xf numFmtId="0" fontId="4" fillId="0" borderId="0" xfId="0" applyFont="1"/>
    <xf numFmtId="0" fontId="4" fillId="2" borderId="1" xfId="0" applyFont="1" applyFill="1" applyBorder="1" applyAlignment="1">
      <alignment horizontal="center" vertical="center" wrapText="1"/>
    </xf>
    <xf numFmtId="9" fontId="6" fillId="5" borderId="1" xfId="1" applyFont="1" applyFill="1" applyBorder="1" applyAlignment="1">
      <alignment horizontal="center" vertical="center"/>
    </xf>
    <xf numFmtId="9" fontId="6" fillId="0" borderId="1" xfId="1" applyFont="1" applyBorder="1" applyAlignment="1">
      <alignment horizontal="center" vertical="center"/>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23" fillId="0" borderId="1" xfId="0" applyFont="1" applyBorder="1" applyAlignment="1">
      <alignment horizontal="center" vertical="center" wrapText="1"/>
    </xf>
    <xf numFmtId="0" fontId="36" fillId="11" borderId="6" xfId="0" applyFont="1" applyFill="1" applyBorder="1" applyAlignment="1">
      <alignment horizontal="center" vertical="center" wrapText="1"/>
    </xf>
    <xf numFmtId="0" fontId="22" fillId="0" borderId="1" xfId="0" applyFont="1" applyBorder="1" applyAlignment="1">
      <alignment horizontal="center" vertical="center"/>
    </xf>
    <xf numFmtId="0" fontId="27" fillId="12" borderId="1" xfId="0" applyFont="1" applyFill="1" applyBorder="1" applyAlignment="1">
      <alignment horizontal="center" vertical="center" wrapText="1"/>
    </xf>
    <xf numFmtId="0" fontId="26" fillId="12" borderId="6" xfId="0" applyFont="1" applyFill="1" applyBorder="1" applyAlignment="1">
      <alignment horizontal="center" vertical="center"/>
    </xf>
    <xf numFmtId="0" fontId="4" fillId="12" borderId="9" xfId="0" applyFont="1" applyFill="1" applyBorder="1" applyAlignment="1">
      <alignment horizontal="center" vertical="center" wrapText="1"/>
    </xf>
    <xf numFmtId="0" fontId="4" fillId="12" borderId="1" xfId="0" applyFont="1" applyFill="1" applyBorder="1" applyAlignment="1">
      <alignment horizontal="center" vertical="center" wrapText="1"/>
    </xf>
    <xf numFmtId="9" fontId="23" fillId="12" borderId="1" xfId="1" applyFont="1" applyFill="1" applyBorder="1" applyAlignment="1">
      <alignment horizontal="center" vertical="center" wrapText="1"/>
    </xf>
    <xf numFmtId="0" fontId="23" fillId="12" borderId="1" xfId="0" applyFont="1" applyFill="1" applyBorder="1" applyAlignment="1">
      <alignment horizontal="center" vertical="center"/>
    </xf>
    <xf numFmtId="9" fontId="25" fillId="12" borderId="1" xfId="1" applyFont="1" applyFill="1" applyBorder="1" applyAlignment="1">
      <alignment horizontal="center" vertical="center" wrapText="1"/>
    </xf>
    <xf numFmtId="0" fontId="25" fillId="12" borderId="1" xfId="0" applyFont="1" applyFill="1" applyBorder="1" applyAlignment="1">
      <alignment horizontal="center" vertical="center"/>
    </xf>
    <xf numFmtId="0" fontId="23" fillId="12" borderId="6"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39" fillId="12" borderId="6" xfId="0" applyFont="1" applyFill="1" applyBorder="1" applyAlignment="1">
      <alignment horizontal="center" vertical="center"/>
    </xf>
    <xf numFmtId="0" fontId="35" fillId="11" borderId="1" xfId="0" applyFont="1" applyFill="1" applyBorder="1" applyAlignment="1">
      <alignment horizontal="center" vertical="center"/>
    </xf>
    <xf numFmtId="0" fontId="3"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5"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0" fontId="23" fillId="0" borderId="1" xfId="0" applyFont="1" applyBorder="1" applyAlignment="1">
      <alignment vertical="center" wrapText="1"/>
    </xf>
    <xf numFmtId="9" fontId="24" fillId="12" borderId="1" xfId="1" applyFont="1" applyFill="1" applyBorder="1" applyAlignment="1">
      <alignment horizontal="center" vertical="center" wrapText="1"/>
    </xf>
    <xf numFmtId="9" fontId="9" fillId="12" borderId="1" xfId="1" applyFont="1" applyFill="1" applyBorder="1" applyAlignment="1">
      <alignment horizontal="center" vertical="center" wrapText="1"/>
    </xf>
    <xf numFmtId="0" fontId="5" fillId="12" borderId="6" xfId="0" applyFont="1" applyFill="1" applyBorder="1" applyAlignment="1">
      <alignment horizontal="center" vertical="center"/>
    </xf>
    <xf numFmtId="0" fontId="5" fillId="12" borderId="6" xfId="0" applyFont="1" applyFill="1" applyBorder="1" applyAlignment="1">
      <alignment horizontal="center" vertical="center" wrapText="1"/>
    </xf>
    <xf numFmtId="0" fontId="4" fillId="12" borderId="1" xfId="0" applyFont="1" applyFill="1" applyBorder="1" applyAlignment="1">
      <alignment horizontal="center" vertical="center"/>
    </xf>
    <xf numFmtId="0" fontId="2" fillId="0" borderId="1" xfId="0" applyFont="1" applyBorder="1" applyAlignment="1">
      <alignment horizontal="center" vertical="center" wrapText="1"/>
    </xf>
    <xf numFmtId="0" fontId="13" fillId="12" borderId="6" xfId="0" applyFont="1" applyFill="1" applyBorder="1" applyAlignment="1">
      <alignment horizontal="center" vertical="center" wrapText="1"/>
    </xf>
    <xf numFmtId="0" fontId="2"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9" fontId="33" fillId="0" borderId="1" xfId="0" applyNumberFormat="1" applyFont="1" applyBorder="1" applyAlignment="1">
      <alignment horizontal="center" vertical="center" wrapText="1"/>
    </xf>
    <xf numFmtId="0" fontId="4" fillId="0" borderId="0" xfId="0" applyFont="1" applyAlignment="1">
      <alignment vertical="center" wrapText="1"/>
    </xf>
    <xf numFmtId="9" fontId="6" fillId="5" borderId="1" xfId="0" applyNumberFormat="1" applyFont="1" applyFill="1" applyBorder="1" applyAlignment="1">
      <alignment horizontal="justify" vertical="center" wrapText="1"/>
    </xf>
    <xf numFmtId="9" fontId="22" fillId="5" borderId="1" xfId="1" applyFont="1" applyFill="1" applyBorder="1" applyAlignment="1">
      <alignment horizontal="justify" vertical="center" wrapText="1"/>
    </xf>
    <xf numFmtId="0" fontId="6" fillId="5" borderId="0" xfId="0" applyFont="1" applyFill="1" applyAlignment="1">
      <alignment vertical="center"/>
    </xf>
    <xf numFmtId="0" fontId="10" fillId="5" borderId="0" xfId="0" applyFont="1" applyFill="1" applyAlignment="1">
      <alignment vertical="center"/>
    </xf>
    <xf numFmtId="0" fontId="4" fillId="5" borderId="0" xfId="0" applyFont="1" applyFill="1" applyAlignment="1">
      <alignment vertical="center" wrapText="1"/>
    </xf>
    <xf numFmtId="0" fontId="3" fillId="5" borderId="0" xfId="0" applyFont="1" applyFill="1" applyAlignment="1">
      <alignment vertical="center"/>
    </xf>
    <xf numFmtId="0" fontId="12" fillId="5" borderId="0" xfId="0" applyFont="1" applyFill="1" applyAlignment="1">
      <alignment horizontal="center" vertical="center"/>
    </xf>
    <xf numFmtId="0" fontId="6" fillId="5" borderId="0" xfId="0" applyFont="1" applyFill="1" applyAlignment="1">
      <alignment horizontal="center" vertical="center"/>
    </xf>
    <xf numFmtId="0" fontId="21" fillId="5" borderId="0" xfId="0" applyFont="1" applyFill="1" applyAlignment="1">
      <alignment horizontal="center" vertical="center"/>
    </xf>
    <xf numFmtId="0" fontId="10" fillId="5" borderId="0" xfId="0" applyFont="1" applyFill="1" applyAlignment="1">
      <alignment horizontal="center" vertic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17" fillId="0" borderId="0" xfId="0" applyFont="1" applyAlignment="1">
      <alignment horizontal="center" vertical="center" wrapText="1"/>
    </xf>
    <xf numFmtId="0" fontId="4" fillId="0" borderId="0" xfId="0" applyFont="1" applyAlignment="1">
      <alignment horizontal="center" vertical="center" wrapText="1"/>
    </xf>
    <xf numFmtId="0" fontId="19" fillId="5" borderId="0" xfId="0" applyFont="1" applyFill="1" applyAlignment="1">
      <alignment horizontal="center" vertical="center"/>
    </xf>
    <xf numFmtId="0" fontId="3" fillId="5" borderId="0" xfId="0" applyFont="1" applyFill="1" applyAlignment="1">
      <alignment horizontal="center" vertical="center"/>
    </xf>
    <xf numFmtId="9" fontId="3" fillId="5" borderId="1" xfId="1" applyFont="1" applyFill="1" applyBorder="1" applyAlignment="1">
      <alignment horizontal="justify" vertical="center" wrapText="1"/>
    </xf>
    <xf numFmtId="9" fontId="6" fillId="0" borderId="22" xfId="1" applyFont="1" applyBorder="1" applyAlignment="1">
      <alignment horizontal="center" vertical="center"/>
    </xf>
    <xf numFmtId="0" fontId="8" fillId="5" borderId="1" xfId="0" applyFont="1" applyFill="1" applyBorder="1" applyAlignment="1">
      <alignment horizontal="left" vertical="center" wrapText="1"/>
    </xf>
    <xf numFmtId="9" fontId="7" fillId="5" borderId="1" xfId="1" applyFont="1" applyFill="1" applyBorder="1" applyAlignment="1">
      <alignment horizontal="justify" vertical="center" wrapText="1"/>
    </xf>
    <xf numFmtId="0" fontId="13"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9" fontId="7" fillId="0" borderId="1" xfId="1" applyFont="1" applyFill="1" applyBorder="1" applyAlignment="1">
      <alignment horizontal="center" vertical="center"/>
    </xf>
    <xf numFmtId="9" fontId="6" fillId="0" borderId="1" xfId="1" applyFont="1" applyFill="1" applyBorder="1" applyAlignment="1">
      <alignment horizontal="center" vertical="center"/>
    </xf>
    <xf numFmtId="9" fontId="23" fillId="3" borderId="1" xfId="0" applyNumberFormat="1" applyFont="1" applyFill="1" applyBorder="1" applyAlignment="1">
      <alignment horizontal="center" vertical="center"/>
    </xf>
    <xf numFmtId="9" fontId="22" fillId="5" borderId="1" xfId="1" applyFont="1" applyFill="1" applyBorder="1" applyAlignment="1">
      <alignment horizontal="center" vertical="center"/>
    </xf>
    <xf numFmtId="9" fontId="7" fillId="5" borderId="1" xfId="1" applyFont="1" applyFill="1" applyBorder="1" applyAlignment="1">
      <alignment horizontal="left" vertical="center" wrapText="1"/>
    </xf>
    <xf numFmtId="0" fontId="7" fillId="0" borderId="1" xfId="0" applyFont="1" applyBorder="1" applyAlignment="1">
      <alignment horizontal="justify" vertical="center" wrapText="1"/>
    </xf>
    <xf numFmtId="0" fontId="13" fillId="0" borderId="6" xfId="0" applyFont="1" applyBorder="1" applyAlignment="1">
      <alignment horizontal="center" vertical="center" wrapText="1"/>
    </xf>
    <xf numFmtId="9" fontId="33" fillId="0" borderId="1" xfId="0" applyNumberFormat="1" applyFont="1" applyBorder="1" applyAlignment="1">
      <alignment vertical="center" wrapText="1"/>
    </xf>
    <xf numFmtId="0" fontId="34" fillId="0" borderId="1" xfId="0" applyFont="1" applyBorder="1" applyAlignment="1">
      <alignment horizontal="center" vertical="center"/>
    </xf>
    <xf numFmtId="0" fontId="41" fillId="0" borderId="1" xfId="0" applyFont="1" applyBorder="1" applyAlignment="1">
      <alignment vertical="center" wrapText="1"/>
    </xf>
    <xf numFmtId="0" fontId="41" fillId="0" borderId="1" xfId="0" applyFont="1" applyBorder="1" applyAlignment="1">
      <alignment horizontal="center" vertical="center" wrapText="1"/>
    </xf>
    <xf numFmtId="17" fontId="41"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justify" vertical="center"/>
    </xf>
    <xf numFmtId="9" fontId="41" fillId="0" borderId="1" xfId="0" applyNumberFormat="1" applyFont="1" applyBorder="1" applyAlignment="1">
      <alignment horizontal="center" vertical="center"/>
    </xf>
    <xf numFmtId="9" fontId="8" fillId="0" borderId="1" xfId="0" applyNumberFormat="1" applyFont="1" applyBorder="1" applyAlignment="1">
      <alignment horizontal="center" vertical="center"/>
    </xf>
    <xf numFmtId="0" fontId="4" fillId="12" borderId="6" xfId="0" applyFont="1" applyFill="1" applyBorder="1" applyAlignment="1">
      <alignment horizontal="center" vertical="center"/>
    </xf>
    <xf numFmtId="0" fontId="41" fillId="0" borderId="1" xfId="0" applyFont="1" applyBorder="1" applyAlignment="1">
      <alignment horizontal="justify" vertical="center" wrapText="1"/>
    </xf>
    <xf numFmtId="9" fontId="25" fillId="0" borderId="1" xfId="0" applyNumberFormat="1" applyFont="1" applyBorder="1" applyAlignment="1">
      <alignment horizontal="center" vertical="center"/>
    </xf>
    <xf numFmtId="0" fontId="7" fillId="10" borderId="1" xfId="0" applyFont="1" applyFill="1" applyBorder="1" applyAlignment="1">
      <alignment horizontal="center" vertical="center" wrapText="1"/>
    </xf>
    <xf numFmtId="0" fontId="7" fillId="5" borderId="1"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17" fontId="7" fillId="5" borderId="1" xfId="0" applyNumberFormat="1" applyFont="1" applyFill="1" applyBorder="1" applyAlignment="1">
      <alignment horizontal="center" vertical="center" wrapText="1"/>
    </xf>
    <xf numFmtId="0" fontId="42" fillId="0" borderId="1" xfId="2" applyFont="1" applyBorder="1" applyAlignment="1">
      <alignment horizontal="center" vertical="center" wrapText="1"/>
    </xf>
    <xf numFmtId="9" fontId="6" fillId="0" borderId="25" xfId="0" applyNumberFormat="1" applyFont="1" applyBorder="1" applyAlignment="1">
      <alignment horizontal="center" vertical="center"/>
    </xf>
    <xf numFmtId="0" fontId="7" fillId="0" borderId="1" xfId="0" applyFont="1" applyBorder="1" applyAlignment="1">
      <alignment vertical="center" wrapText="1"/>
    </xf>
    <xf numFmtId="9" fontId="33" fillId="12" borderId="25" xfId="1" applyFont="1" applyFill="1" applyBorder="1" applyAlignment="1">
      <alignment horizontal="center" vertical="center"/>
    </xf>
    <xf numFmtId="0" fontId="7" fillId="12" borderId="25" xfId="0" applyFont="1" applyFill="1" applyBorder="1" applyAlignment="1">
      <alignment horizontal="justify" vertical="center" wrapText="1"/>
    </xf>
    <xf numFmtId="9" fontId="7" fillId="5" borderId="2" xfId="1" applyFont="1" applyFill="1" applyBorder="1" applyAlignment="1">
      <alignment horizontal="center" vertical="center"/>
    </xf>
    <xf numFmtId="9" fontId="33" fillId="0" borderId="6" xfId="1" applyFont="1" applyBorder="1" applyAlignment="1">
      <alignment horizontal="center" vertical="center"/>
    </xf>
    <xf numFmtId="0" fontId="7" fillId="0" borderId="6" xfId="0" applyFont="1" applyBorder="1" applyAlignment="1">
      <alignment horizontal="justify" vertical="center" wrapText="1"/>
    </xf>
    <xf numFmtId="9" fontId="7" fillId="5" borderId="8" xfId="1" applyFont="1" applyFill="1" applyBorder="1" applyAlignment="1">
      <alignment horizontal="justify" vertical="center" wrapText="1"/>
    </xf>
    <xf numFmtId="9" fontId="33" fillId="0" borderId="8" xfId="1" applyFont="1" applyBorder="1" applyAlignment="1">
      <alignment horizontal="center" vertical="center"/>
    </xf>
    <xf numFmtId="0" fontId="7" fillId="0" borderId="8" xfId="0" applyFont="1" applyBorder="1" applyAlignment="1">
      <alignment horizontal="justify" vertical="center" wrapText="1"/>
    </xf>
    <xf numFmtId="9" fontId="7" fillId="5" borderId="25" xfId="1" applyFont="1" applyFill="1" applyBorder="1" applyAlignment="1">
      <alignment horizontal="justify" vertical="center" wrapText="1"/>
    </xf>
    <xf numFmtId="9" fontId="3" fillId="5" borderId="2" xfId="1" applyFont="1" applyFill="1" applyBorder="1" applyAlignment="1">
      <alignment horizontal="justify" vertical="center" wrapText="1"/>
    </xf>
    <xf numFmtId="0" fontId="6" fillId="0" borderId="25" xfId="0" applyFont="1" applyBorder="1" applyAlignment="1">
      <alignment vertical="center" wrapText="1"/>
    </xf>
    <xf numFmtId="9" fontId="7" fillId="0" borderId="1" xfId="0" applyNumberFormat="1" applyFont="1" applyBorder="1" applyAlignment="1">
      <alignment horizontal="center" vertical="center"/>
    </xf>
    <xf numFmtId="0" fontId="41" fillId="0" borderId="1" xfId="0" applyFont="1" applyBorder="1" applyAlignment="1">
      <alignment horizontal="left" vertical="center" wrapText="1"/>
    </xf>
    <xf numFmtId="9" fontId="7" fillId="5" borderId="6" xfId="1" applyFont="1" applyFill="1" applyBorder="1" applyAlignment="1">
      <alignment horizontal="justify" vertical="center" wrapText="1"/>
    </xf>
    <xf numFmtId="9" fontId="33" fillId="5" borderId="6" xfId="1" applyFont="1" applyFill="1" applyBorder="1" applyAlignment="1">
      <alignment horizontal="center" vertical="center"/>
    </xf>
    <xf numFmtId="0" fontId="7" fillId="5" borderId="6" xfId="0" applyFont="1" applyFill="1" applyBorder="1" applyAlignment="1">
      <alignment horizontal="center" vertical="center" wrapText="1"/>
    </xf>
    <xf numFmtId="9" fontId="6" fillId="5" borderId="25" xfId="0" applyNumberFormat="1" applyFont="1" applyFill="1" applyBorder="1" applyAlignment="1">
      <alignment horizontal="center" vertical="center"/>
    </xf>
    <xf numFmtId="0" fontId="6" fillId="5" borderId="25" xfId="0" applyFont="1" applyFill="1" applyBorder="1" applyAlignment="1">
      <alignment wrapText="1"/>
    </xf>
    <xf numFmtId="9" fontId="8" fillId="5" borderId="1" xfId="0" applyNumberFormat="1" applyFont="1" applyFill="1" applyBorder="1" applyAlignment="1">
      <alignment horizontal="center" vertical="center"/>
    </xf>
    <xf numFmtId="0" fontId="8" fillId="5" borderId="1" xfId="0" applyFont="1" applyFill="1" applyBorder="1" applyAlignment="1">
      <alignment vertical="center" wrapText="1"/>
    </xf>
    <xf numFmtId="9" fontId="25" fillId="5" borderId="1" xfId="0" applyNumberFormat="1" applyFont="1" applyFill="1" applyBorder="1" applyAlignment="1">
      <alignment horizontal="center" vertical="center"/>
    </xf>
    <xf numFmtId="9" fontId="41" fillId="5" borderId="1" xfId="0" applyNumberFormat="1" applyFont="1" applyFill="1" applyBorder="1" applyAlignment="1">
      <alignment horizontal="center" vertical="center"/>
    </xf>
    <xf numFmtId="0" fontId="41" fillId="5" borderId="1" xfId="0" applyFont="1" applyFill="1" applyBorder="1" applyAlignment="1">
      <alignment horizontal="left" vertical="center" wrapText="1"/>
    </xf>
    <xf numFmtId="0" fontId="6" fillId="5" borderId="25" xfId="0" applyFont="1" applyFill="1" applyBorder="1" applyAlignment="1">
      <alignment vertical="center" wrapText="1"/>
    </xf>
    <xf numFmtId="9" fontId="7" fillId="5" borderId="1" xfId="0" applyNumberFormat="1" applyFont="1" applyFill="1" applyBorder="1" applyAlignment="1">
      <alignment horizontal="center" vertical="center"/>
    </xf>
    <xf numFmtId="0" fontId="7" fillId="0" borderId="1" xfId="0" applyFont="1" applyBorder="1" applyAlignment="1">
      <alignment horizontal="left" vertical="center" wrapText="1"/>
    </xf>
    <xf numFmtId="0" fontId="7" fillId="5" borderId="1" xfId="0" applyFont="1" applyFill="1" applyBorder="1" applyAlignment="1">
      <alignment vertical="center" wrapText="1"/>
    </xf>
    <xf numFmtId="0" fontId="47" fillId="5" borderId="1" xfId="0" applyFont="1" applyFill="1" applyBorder="1" applyAlignment="1">
      <alignment horizontal="justify" vertical="center" wrapText="1"/>
    </xf>
    <xf numFmtId="0" fontId="48" fillId="5" borderId="6" xfId="0" applyFont="1" applyFill="1" applyBorder="1" applyAlignment="1">
      <alignment vertical="center" wrapText="1"/>
    </xf>
    <xf numFmtId="9" fontId="48" fillId="5" borderId="6" xfId="0" applyNumberFormat="1" applyFont="1" applyFill="1" applyBorder="1" applyAlignment="1">
      <alignment horizontal="center" vertical="center"/>
    </xf>
    <xf numFmtId="0" fontId="7" fillId="14" borderId="1" xfId="0" applyFont="1" applyFill="1" applyBorder="1" applyAlignment="1">
      <alignment vertical="center" wrapText="1"/>
    </xf>
    <xf numFmtId="9" fontId="7" fillId="14"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6" fillId="11" borderId="6"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26" fillId="12" borderId="6"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36" fillId="11" borderId="1" xfId="0" applyFont="1" applyFill="1" applyBorder="1" applyAlignment="1">
      <alignment horizontal="center" vertical="center"/>
    </xf>
    <xf numFmtId="0" fontId="38" fillId="11"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37" fillId="11" borderId="1" xfId="0" applyFont="1" applyFill="1" applyBorder="1" applyAlignment="1">
      <alignment horizontal="center" vertical="center"/>
    </xf>
    <xf numFmtId="0" fontId="35" fillId="11" borderId="26" xfId="0" applyFont="1" applyFill="1" applyBorder="1" applyAlignment="1">
      <alignment horizontal="center" vertical="center"/>
    </xf>
    <xf numFmtId="0" fontId="35" fillId="11" borderId="27" xfId="0" applyFont="1" applyFill="1" applyBorder="1" applyAlignment="1">
      <alignment horizontal="center" vertical="center"/>
    </xf>
    <xf numFmtId="0" fontId="24" fillId="6" borderId="2"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23" fillId="0" borderId="6" xfId="0" applyFont="1" applyBorder="1" applyAlignment="1">
      <alignment horizontal="left" vertical="center" wrapText="1"/>
    </xf>
    <xf numFmtId="0" fontId="23" fillId="0" borderId="8" xfId="0" applyFont="1" applyBorder="1" applyAlignment="1">
      <alignment horizontal="left" vertical="center" wrapText="1"/>
    </xf>
    <xf numFmtId="0" fontId="23" fillId="0" borderId="7" xfId="0" applyFont="1" applyBorder="1" applyAlignment="1">
      <alignment horizontal="left" vertical="center" wrapText="1"/>
    </xf>
    <xf numFmtId="0" fontId="5" fillId="12" borderId="6" xfId="0" applyFont="1" applyFill="1" applyBorder="1" applyAlignment="1">
      <alignment horizontal="center" vertical="center"/>
    </xf>
    <xf numFmtId="0" fontId="35" fillId="11" borderId="1" xfId="0" applyFont="1" applyFill="1" applyBorder="1" applyAlignment="1">
      <alignment horizontal="center" vertical="center"/>
    </xf>
    <xf numFmtId="0" fontId="23" fillId="6" borderId="2"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43"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9" fillId="6" borderId="1"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32" fillId="12" borderId="1" xfId="0" applyFont="1" applyFill="1" applyBorder="1" applyAlignment="1">
      <alignment horizontal="center" vertical="center" wrapText="1"/>
    </xf>
    <xf numFmtId="0" fontId="35" fillId="11" borderId="12" xfId="0" applyFont="1" applyFill="1" applyBorder="1" applyAlignment="1">
      <alignment horizontal="center" vertical="center"/>
    </xf>
    <xf numFmtId="0" fontId="35" fillId="11" borderId="0" xfId="0" applyFont="1" applyFill="1" applyAlignment="1">
      <alignment horizontal="center" vertical="center"/>
    </xf>
    <xf numFmtId="0" fontId="30" fillId="4" borderId="1"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2" fillId="4" borderId="2"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14" fillId="8" borderId="1" xfId="0" applyFont="1" applyFill="1" applyBorder="1" applyAlignment="1">
      <alignment horizontal="center" vertical="center"/>
    </xf>
    <xf numFmtId="0" fontId="2" fillId="7" borderId="14" xfId="0" applyFont="1" applyFill="1" applyBorder="1" applyAlignment="1">
      <alignment horizontal="center" vertical="center"/>
    </xf>
    <xf numFmtId="0" fontId="16" fillId="8" borderId="14" xfId="0" applyFont="1" applyFill="1" applyBorder="1" applyAlignment="1">
      <alignment horizontal="center" vertical="center"/>
    </xf>
    <xf numFmtId="0" fontId="2" fillId="4" borderId="1" xfId="0" applyFont="1" applyFill="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0" fontId="2" fillId="4" borderId="6"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4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9" xfId="0" applyFont="1" applyBorder="1" applyAlignment="1">
      <alignment horizontal="left" vertical="center" wrapText="1"/>
    </xf>
  </cellXfs>
  <cellStyles count="5">
    <cellStyle name="Hipervínculo" xfId="2" builtinId="8"/>
    <cellStyle name="Hyperlink" xfId="3" xr:uid="{00000000-0005-0000-0000-000001000000}"/>
    <cellStyle name="Neutral 2" xfId="4" xr:uid="{00000000-0005-0000-0000-000002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Avance'!$F$6</c:f>
              <c:strCache>
                <c:ptCount val="1"/>
                <c:pt idx="0">
                  <c:v>enero-abril </c:v>
                </c:pt>
              </c:strCache>
            </c:strRef>
          </c:tx>
          <c:spPr>
            <a:solidFill>
              <a:schemeClr val="accent4"/>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Avance'!$F$7:$F$13</c:f>
              <c:numCache>
                <c:formatCode>0%</c:formatCode>
                <c:ptCount val="7"/>
                <c:pt idx="0">
                  <c:v>0.56333333333333335</c:v>
                </c:pt>
                <c:pt idx="1">
                  <c:v>0.39166666666666666</c:v>
                </c:pt>
                <c:pt idx="2">
                  <c:v>0.42142857142857143</c:v>
                </c:pt>
                <c:pt idx="3">
                  <c:v>0.53</c:v>
                </c:pt>
                <c:pt idx="4">
                  <c:v>0.37333333333333329</c:v>
                </c:pt>
                <c:pt idx="5">
                  <c:v>0.3</c:v>
                </c:pt>
                <c:pt idx="6">
                  <c:v>0.42996031746031749</c:v>
                </c:pt>
              </c:numCache>
            </c:numRef>
          </c:val>
          <c:extLst>
            <c:ext xmlns:c16="http://schemas.microsoft.com/office/drawing/2014/chart" uri="{C3380CC4-5D6E-409C-BE32-E72D297353CC}">
              <c16:uniqueId val="{00000000-13FA-43E4-AFE1-0D9971D5DA4D}"/>
            </c:ext>
          </c:extLst>
        </c:ser>
        <c:ser>
          <c:idx val="1"/>
          <c:order val="1"/>
          <c:tx>
            <c:strRef>
              <c:f>'Informe de Avance'!$G$6</c:f>
              <c:strCache>
                <c:ptCount val="1"/>
                <c:pt idx="0">
                  <c:v>mayo - agosto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Avance'!$G$7:$G$13</c:f>
              <c:numCache>
                <c:formatCode>0%</c:formatCode>
                <c:ptCount val="7"/>
                <c:pt idx="0">
                  <c:v>0.71166666666666656</c:v>
                </c:pt>
                <c:pt idx="1">
                  <c:v>0.70666666666666667</c:v>
                </c:pt>
                <c:pt idx="2">
                  <c:v>0.72142857142857142</c:v>
                </c:pt>
                <c:pt idx="3">
                  <c:v>0.76329824561403503</c:v>
                </c:pt>
                <c:pt idx="4">
                  <c:v>0.68844000000000005</c:v>
                </c:pt>
                <c:pt idx="5">
                  <c:v>0.79</c:v>
                </c:pt>
                <c:pt idx="6">
                  <c:v>0.73025002506265668</c:v>
                </c:pt>
              </c:numCache>
            </c:numRef>
          </c:val>
          <c:extLst>
            <c:ext xmlns:c16="http://schemas.microsoft.com/office/drawing/2014/chart" uri="{C3380CC4-5D6E-409C-BE32-E72D297353CC}">
              <c16:uniqueId val="{00000001-13FA-43E4-AFE1-0D9971D5DA4D}"/>
            </c:ext>
          </c:extLst>
        </c:ser>
        <c:ser>
          <c:idx val="2"/>
          <c:order val="2"/>
          <c:tx>
            <c:strRef>
              <c:f>'Informe de Avance'!$H$6</c:f>
              <c:strCache>
                <c:ptCount val="1"/>
                <c:pt idx="0">
                  <c:v>septiembre-diciembre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Avance'!$H$7:$H$13</c:f>
            </c:numRef>
          </c:val>
          <c:extLst>
            <c:ext xmlns:c16="http://schemas.microsoft.com/office/drawing/2014/chart" uri="{C3380CC4-5D6E-409C-BE32-E72D297353CC}">
              <c16:uniqueId val="{00000000-60E8-484F-B220-5CB2FFAA1C0B}"/>
            </c:ext>
          </c:extLst>
        </c:ser>
        <c:dLbls>
          <c:showLegendKey val="0"/>
          <c:showVal val="1"/>
          <c:showCatName val="0"/>
          <c:showSerName val="0"/>
          <c:showPercent val="0"/>
          <c:showBubbleSize val="0"/>
        </c:dLbls>
        <c:gapWidth val="75"/>
        <c:axId val="257316120"/>
        <c:axId val="257316504"/>
      </c:barChart>
      <c:catAx>
        <c:axId val="2573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316504"/>
        <c:crosses val="autoZero"/>
        <c:auto val="1"/>
        <c:lblAlgn val="ctr"/>
        <c:lblOffset val="100"/>
        <c:noMultiLvlLbl val="0"/>
      </c:catAx>
      <c:valAx>
        <c:axId val="2573165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316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180976</xdr:colOff>
      <xdr:row>5</xdr:row>
      <xdr:rowOff>57149</xdr:rowOff>
    </xdr:from>
    <xdr:to>
      <xdr:col>14</xdr:col>
      <xdr:colOff>1087438</xdr:colOff>
      <xdr:row>14</xdr:row>
      <xdr:rowOff>142874</xdr:rowOff>
    </xdr:to>
    <xdr:graphicFrame macro="">
      <xdr:nvGraphicFramePr>
        <xdr:cNvPr id="10" name="Gráfico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186259</xdr:colOff>
      <xdr:row>5</xdr:row>
      <xdr:rowOff>76200</xdr:rowOff>
    </xdr:from>
    <xdr:to>
      <xdr:col>14</xdr:col>
      <xdr:colOff>198437</xdr:colOff>
      <xdr:row>11</xdr:row>
      <xdr:rowOff>309563</xdr:rowOff>
    </xdr:to>
    <xdr:cxnSp macro="">
      <xdr:nvCxnSpPr>
        <xdr:cNvPr id="3" name="Conector recto 2">
          <a:extLst>
            <a:ext uri="{FF2B5EF4-FFF2-40B4-BE49-F238E27FC236}">
              <a16:creationId xmlns:a16="http://schemas.microsoft.com/office/drawing/2014/main" id="{00000000-0008-0000-0500-000003000000}"/>
            </a:ext>
          </a:extLst>
        </xdr:cNvPr>
        <xdr:cNvCxnSpPr/>
      </xdr:nvCxnSpPr>
      <xdr:spPr>
        <a:xfrm>
          <a:off x="11846447" y="1243013"/>
          <a:ext cx="12178" cy="2892425"/>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ggomezpa@uis.edu.co" TargetMode="External"/><Relationship Id="rId13" Type="http://schemas.openxmlformats.org/officeDocument/2006/relationships/hyperlink" Target="mailto:azambran@uis.edu.co" TargetMode="External"/><Relationship Id="rId18" Type="http://schemas.openxmlformats.org/officeDocument/2006/relationships/hyperlink" Target="mailto:jefe.dsi@uis.edu.co" TargetMode="External"/><Relationship Id="rId3" Type="http://schemas.openxmlformats.org/officeDocument/2006/relationships/hyperlink" Target="mailto:planges@uis.edu.co" TargetMode="External"/><Relationship Id="rId21" Type="http://schemas.openxmlformats.org/officeDocument/2006/relationships/hyperlink" Target="mailto:divfinan7@uis.edu.co" TargetMode="External"/><Relationship Id="rId7" Type="http://schemas.openxmlformats.org/officeDocument/2006/relationships/hyperlink" Target="mailto:calidad.admisiones@uis.edu.co" TargetMode="External"/><Relationship Id="rId12" Type="http://schemas.openxmlformats.org/officeDocument/2006/relationships/hyperlink" Target="mailto:divrechu@uis.edu.co" TargetMode="External"/><Relationship Id="rId17" Type="http://schemas.openxmlformats.org/officeDocument/2006/relationships/hyperlink" Target="mailto:amalferp@uis.edu.co" TargetMode="External"/><Relationship Id="rId2" Type="http://schemas.openxmlformats.org/officeDocument/2006/relationships/hyperlink" Target="mailto:dialanda@uis.edu.co" TargetMode="External"/><Relationship Id="rId16" Type="http://schemas.openxmlformats.org/officeDocument/2006/relationships/hyperlink" Target="mailto:admdoc@uis.edu.co" TargetMode="External"/><Relationship Id="rId20" Type="http://schemas.openxmlformats.org/officeDocument/2006/relationships/hyperlink" Target="mailto:easanmi@uis.edu.co" TargetMode="External"/><Relationship Id="rId1" Type="http://schemas.openxmlformats.org/officeDocument/2006/relationships/hyperlink" Target="mailto:protocolo@uis.edu.co" TargetMode="External"/><Relationship Id="rId6" Type="http://schemas.openxmlformats.org/officeDocument/2006/relationships/hyperlink" Target="mailto:admisiones@uis.edu.co" TargetMode="External"/><Relationship Id="rId11" Type="http://schemas.openxmlformats.org/officeDocument/2006/relationships/hyperlink" Target="mailto:soancadi@uis.edu.co" TargetMode="External"/><Relationship Id="rId24" Type="http://schemas.openxmlformats.org/officeDocument/2006/relationships/printerSettings" Target="../printerSettings/printerSettings7.bin"/><Relationship Id="rId5" Type="http://schemas.openxmlformats.org/officeDocument/2006/relationships/hyperlink" Target="mailto:apafanad@uis.edu.co" TargetMode="External"/><Relationship Id="rId15" Type="http://schemas.openxmlformats.org/officeDocument/2006/relationships/hyperlink" Target="mailto:contratacion9@uis.edu.co" TargetMode="External"/><Relationship Id="rId23" Type="http://schemas.openxmlformats.org/officeDocument/2006/relationships/hyperlink" Target="mailto:planfis2@uis.edu.co" TargetMode="External"/><Relationship Id="rId10" Type="http://schemas.openxmlformats.org/officeDocument/2006/relationships/hyperlink" Target="mailto:dir.comunicaciones@uis.edu.co" TargetMode="External"/><Relationship Id="rId19" Type="http://schemas.openxmlformats.org/officeDocument/2006/relationships/hyperlink" Target="mailto:profesional.dsi@uis.edu.co" TargetMode="External"/><Relationship Id="rId4" Type="http://schemas.openxmlformats.org/officeDocument/2006/relationships/hyperlink" Target="mailto:direcge@uis.edu.co" TargetMode="External"/><Relationship Id="rId9" Type="http://schemas.openxmlformats.org/officeDocument/2006/relationships/hyperlink" Target="mailto:uisalud.coorcalidad@uis.edu.co" TargetMode="External"/><Relationship Id="rId14" Type="http://schemas.openxmlformats.org/officeDocument/2006/relationships/hyperlink" Target="mailto:mtduarte@uis.edu.co" TargetMode="External"/><Relationship Id="rId22" Type="http://schemas.openxmlformats.org/officeDocument/2006/relationships/hyperlink" Target="mailto:iarojasc@uis.edu.co"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AM14"/>
  <sheetViews>
    <sheetView showGridLines="0" zoomScaleNormal="100" zoomScaleSheetLayoutView="100" workbookViewId="0">
      <selection activeCell="I10" sqref="I10:J10"/>
    </sheetView>
  </sheetViews>
  <sheetFormatPr baseColWidth="10" defaultColWidth="11.42578125" defaultRowHeight="12.75" x14ac:dyDescent="0.2"/>
  <cols>
    <col min="1" max="1" width="21.85546875" style="21" customWidth="1"/>
    <col min="2" max="2" width="5.28515625" style="10" customWidth="1"/>
    <col min="3" max="3" width="63.42578125" style="9" customWidth="1"/>
    <col min="4" max="4" width="27.85546875" style="9" customWidth="1"/>
    <col min="5" max="5" width="29.28515625" style="10" customWidth="1"/>
    <col min="6" max="6" width="25.140625" style="20" customWidth="1"/>
    <col min="7" max="7" width="20.140625" style="10" bestFit="1" customWidth="1"/>
    <col min="8" max="8" width="55.85546875" style="10" customWidth="1"/>
    <col min="9" max="9" width="21" style="10" customWidth="1"/>
    <col min="10" max="10" width="67" style="10" customWidth="1"/>
    <col min="11" max="11" width="21.85546875" style="10" hidden="1" customWidth="1"/>
    <col min="12" max="12" width="20.140625" style="9" hidden="1" customWidth="1"/>
    <col min="13" max="13" width="48.28515625" style="133" customWidth="1"/>
    <col min="14" max="23" width="11.42578125" style="134"/>
    <col min="24" max="39" width="11.42578125" style="129"/>
    <col min="40" max="16384" width="11.42578125" style="27"/>
  </cols>
  <sheetData>
    <row r="2" spans="1:39" ht="20.25" x14ac:dyDescent="0.2">
      <c r="A2" s="210" t="s">
        <v>0</v>
      </c>
      <c r="B2" s="210"/>
      <c r="C2" s="210"/>
      <c r="D2" s="210"/>
      <c r="E2" s="210"/>
      <c r="F2" s="210"/>
      <c r="G2" s="210"/>
      <c r="H2" s="210"/>
      <c r="I2" s="210"/>
      <c r="J2" s="210"/>
      <c r="K2" s="210"/>
      <c r="L2" s="210"/>
    </row>
    <row r="3" spans="1:39" ht="15" x14ac:dyDescent="0.2">
      <c r="A3" s="209" t="s">
        <v>1</v>
      </c>
      <c r="B3" s="209"/>
      <c r="C3" s="209"/>
      <c r="D3" s="209"/>
      <c r="E3" s="209"/>
      <c r="F3" s="209"/>
      <c r="G3" s="209"/>
      <c r="H3" s="209"/>
      <c r="I3" s="209"/>
      <c r="J3" s="209"/>
      <c r="K3" s="209"/>
      <c r="L3" s="209"/>
    </row>
    <row r="4" spans="1:39" x14ac:dyDescent="0.2">
      <c r="A4" s="76"/>
      <c r="B4" s="30"/>
      <c r="C4" s="29"/>
      <c r="D4" s="29"/>
      <c r="E4" s="30"/>
      <c r="F4" s="38"/>
      <c r="G4" s="30"/>
      <c r="H4" s="30"/>
      <c r="I4" s="30"/>
      <c r="J4" s="30"/>
      <c r="K4" s="30"/>
      <c r="L4" s="29"/>
    </row>
    <row r="5" spans="1:39" s="52" customFormat="1" ht="18" x14ac:dyDescent="0.25">
      <c r="A5" s="94" t="s">
        <v>2</v>
      </c>
      <c r="B5" s="211" t="s">
        <v>3</v>
      </c>
      <c r="C5" s="211"/>
      <c r="D5" s="211"/>
      <c r="E5" s="211"/>
      <c r="F5" s="211"/>
      <c r="G5" s="212"/>
      <c r="H5" s="212"/>
      <c r="I5" s="212"/>
      <c r="J5" s="212"/>
      <c r="K5" s="212"/>
      <c r="L5" s="212"/>
      <c r="M5" s="135"/>
      <c r="N5" s="136"/>
      <c r="O5" s="136"/>
      <c r="P5" s="136"/>
      <c r="Q5" s="136"/>
      <c r="R5" s="136"/>
      <c r="S5" s="136"/>
      <c r="T5" s="136"/>
      <c r="U5" s="136"/>
      <c r="V5" s="136"/>
      <c r="W5" s="136"/>
      <c r="X5" s="130"/>
      <c r="Y5" s="130"/>
      <c r="Z5" s="130"/>
      <c r="AA5" s="130"/>
      <c r="AB5" s="130"/>
      <c r="AC5" s="130"/>
      <c r="AD5" s="130"/>
      <c r="AE5" s="130"/>
      <c r="AF5" s="130"/>
      <c r="AG5" s="130"/>
      <c r="AH5" s="130"/>
      <c r="AI5" s="130"/>
      <c r="AJ5" s="130"/>
      <c r="AK5" s="130"/>
      <c r="AL5" s="130"/>
      <c r="AM5" s="130"/>
    </row>
    <row r="6" spans="1:39" s="46" customFormat="1" ht="25.5" x14ac:dyDescent="0.2">
      <c r="A6" s="96" t="s">
        <v>4</v>
      </c>
      <c r="B6" s="213" t="s">
        <v>5</v>
      </c>
      <c r="C6" s="213"/>
      <c r="D6" s="97" t="s">
        <v>6</v>
      </c>
      <c r="E6" s="97" t="s">
        <v>7</v>
      </c>
      <c r="F6" s="97" t="s">
        <v>8</v>
      </c>
      <c r="G6" s="98" t="s">
        <v>9</v>
      </c>
      <c r="H6" s="99" t="s">
        <v>10</v>
      </c>
      <c r="I6" s="98" t="s">
        <v>11</v>
      </c>
      <c r="J6" s="99" t="s">
        <v>10</v>
      </c>
      <c r="K6" s="98" t="s">
        <v>12</v>
      </c>
      <c r="L6" s="99" t="s">
        <v>10</v>
      </c>
      <c r="M6" s="137"/>
      <c r="N6" s="138"/>
      <c r="O6" s="138"/>
      <c r="P6" s="138"/>
      <c r="Q6" s="138"/>
      <c r="R6" s="138"/>
      <c r="S6" s="138"/>
      <c r="T6" s="138"/>
      <c r="U6" s="138"/>
      <c r="V6" s="138"/>
      <c r="W6" s="138"/>
      <c r="X6" s="131"/>
      <c r="Y6" s="131"/>
      <c r="Z6" s="131"/>
      <c r="AA6" s="131"/>
      <c r="AB6" s="131"/>
      <c r="AC6" s="131"/>
      <c r="AD6" s="131"/>
      <c r="AE6" s="131"/>
      <c r="AF6" s="131"/>
      <c r="AG6" s="131"/>
      <c r="AH6" s="131"/>
      <c r="AI6" s="131"/>
      <c r="AJ6" s="131"/>
      <c r="AK6" s="131"/>
      <c r="AL6" s="131"/>
      <c r="AM6" s="131"/>
    </row>
    <row r="7" spans="1:39" s="47" customFormat="1" ht="90" x14ac:dyDescent="0.2">
      <c r="A7" s="214" t="s">
        <v>13</v>
      </c>
      <c r="B7" s="91" t="s">
        <v>14</v>
      </c>
      <c r="C7" s="92" t="s">
        <v>15</v>
      </c>
      <c r="D7" s="91" t="s">
        <v>16</v>
      </c>
      <c r="E7" s="91" t="s">
        <v>17</v>
      </c>
      <c r="F7" s="91" t="s">
        <v>18</v>
      </c>
      <c r="G7" s="164">
        <v>0.9</v>
      </c>
      <c r="H7" s="92" t="s">
        <v>19</v>
      </c>
      <c r="I7" s="164">
        <v>0.9</v>
      </c>
      <c r="J7" s="92" t="s">
        <v>20</v>
      </c>
      <c r="K7" s="125"/>
      <c r="L7" s="109"/>
      <c r="M7" s="139"/>
      <c r="N7" s="140"/>
      <c r="O7" s="140"/>
      <c r="P7" s="140"/>
      <c r="Q7" s="140"/>
      <c r="R7" s="140"/>
      <c r="S7" s="140"/>
      <c r="T7" s="140"/>
      <c r="U7" s="140"/>
      <c r="V7" s="140"/>
      <c r="W7" s="140"/>
      <c r="X7" s="126"/>
      <c r="Y7" s="126"/>
      <c r="Z7" s="126"/>
      <c r="AA7" s="126"/>
      <c r="AB7" s="126"/>
      <c r="AC7" s="126"/>
      <c r="AD7" s="126"/>
      <c r="AE7" s="126"/>
      <c r="AF7" s="126"/>
      <c r="AG7" s="126"/>
      <c r="AH7" s="126"/>
      <c r="AI7" s="126"/>
      <c r="AJ7" s="126"/>
      <c r="AK7" s="126"/>
      <c r="AL7" s="126"/>
      <c r="AM7" s="126"/>
    </row>
    <row r="8" spans="1:39" s="47" customFormat="1" ht="60" x14ac:dyDescent="0.2">
      <c r="A8" s="215"/>
      <c r="B8" s="91" t="s">
        <v>21</v>
      </c>
      <c r="C8" s="92" t="s">
        <v>22</v>
      </c>
      <c r="D8" s="91" t="s">
        <v>23</v>
      </c>
      <c r="E8" s="91" t="s">
        <v>17</v>
      </c>
      <c r="F8" s="91" t="s">
        <v>18</v>
      </c>
      <c r="G8" s="164">
        <v>0</v>
      </c>
      <c r="H8" s="92" t="s">
        <v>24</v>
      </c>
      <c r="I8" s="164">
        <v>0</v>
      </c>
      <c r="J8" s="92" t="s">
        <v>24</v>
      </c>
      <c r="K8" s="156"/>
      <c r="L8" s="109"/>
      <c r="M8" s="139"/>
      <c r="N8" s="140"/>
      <c r="O8" s="140"/>
      <c r="P8" s="140"/>
      <c r="Q8" s="140"/>
      <c r="R8" s="140"/>
      <c r="S8" s="140"/>
      <c r="T8" s="140"/>
      <c r="U8" s="140"/>
      <c r="V8" s="140"/>
      <c r="W8" s="140"/>
      <c r="X8" s="126"/>
      <c r="Y8" s="126"/>
      <c r="Z8" s="126"/>
      <c r="AA8" s="126"/>
      <c r="AB8" s="126"/>
      <c r="AC8" s="126"/>
      <c r="AD8" s="126"/>
      <c r="AE8" s="126"/>
      <c r="AF8" s="126"/>
      <c r="AG8" s="126"/>
      <c r="AH8" s="126"/>
      <c r="AI8" s="126"/>
      <c r="AJ8" s="126"/>
      <c r="AK8" s="126"/>
      <c r="AL8" s="126"/>
      <c r="AM8" s="126"/>
    </row>
    <row r="9" spans="1:39" s="47" customFormat="1" ht="60" x14ac:dyDescent="0.2">
      <c r="A9" s="93" t="s">
        <v>25</v>
      </c>
      <c r="B9" s="91" t="s">
        <v>26</v>
      </c>
      <c r="C9" s="92" t="s">
        <v>27</v>
      </c>
      <c r="D9" s="91" t="s">
        <v>28</v>
      </c>
      <c r="E9" s="91" t="s">
        <v>29</v>
      </c>
      <c r="F9" s="91" t="s">
        <v>18</v>
      </c>
      <c r="G9" s="194">
        <v>1</v>
      </c>
      <c r="H9" s="195" t="s">
        <v>30</v>
      </c>
      <c r="I9" s="194">
        <v>1</v>
      </c>
      <c r="J9" s="195" t="s">
        <v>30</v>
      </c>
      <c r="K9" s="156"/>
      <c r="L9" s="109"/>
      <c r="M9" s="139"/>
      <c r="N9" s="140"/>
      <c r="O9" s="140"/>
      <c r="P9" s="140"/>
      <c r="Q9" s="140"/>
      <c r="R9" s="140"/>
      <c r="S9" s="140"/>
      <c r="T9" s="140"/>
      <c r="U9" s="140"/>
      <c r="V9" s="140"/>
      <c r="W9" s="140"/>
      <c r="X9" s="126"/>
      <c r="Y9" s="126"/>
      <c r="Z9" s="126"/>
      <c r="AA9" s="126"/>
      <c r="AB9" s="126"/>
      <c r="AC9" s="126"/>
      <c r="AD9" s="126"/>
      <c r="AE9" s="126"/>
      <c r="AF9" s="126"/>
      <c r="AG9" s="126"/>
      <c r="AH9" s="126"/>
      <c r="AI9" s="126"/>
      <c r="AJ9" s="126"/>
      <c r="AK9" s="126"/>
      <c r="AL9" s="126"/>
      <c r="AM9" s="126"/>
    </row>
    <row r="10" spans="1:39" s="47" customFormat="1" ht="90" x14ac:dyDescent="0.2">
      <c r="A10" s="93" t="s">
        <v>31</v>
      </c>
      <c r="B10" s="91" t="s">
        <v>32</v>
      </c>
      <c r="C10" s="92" t="s">
        <v>33</v>
      </c>
      <c r="D10" s="91" t="s">
        <v>34</v>
      </c>
      <c r="E10" s="91" t="s">
        <v>17</v>
      </c>
      <c r="F10" s="91" t="s">
        <v>18</v>
      </c>
      <c r="G10" s="164">
        <v>0.8</v>
      </c>
      <c r="H10" s="92" t="s">
        <v>35</v>
      </c>
      <c r="I10" s="196">
        <v>1</v>
      </c>
      <c r="J10" s="195" t="s">
        <v>36</v>
      </c>
      <c r="K10" s="124"/>
      <c r="L10" s="109"/>
      <c r="M10" s="139"/>
      <c r="N10" s="140"/>
      <c r="O10" s="140"/>
      <c r="P10" s="140"/>
      <c r="Q10" s="140"/>
      <c r="R10" s="140"/>
      <c r="S10" s="140"/>
      <c r="T10" s="140"/>
      <c r="U10" s="140"/>
      <c r="V10" s="140"/>
      <c r="W10" s="140"/>
      <c r="X10" s="126"/>
      <c r="Y10" s="126"/>
      <c r="Z10" s="126"/>
      <c r="AA10" s="126"/>
      <c r="AB10" s="126"/>
      <c r="AC10" s="126"/>
      <c r="AD10" s="126"/>
      <c r="AE10" s="126"/>
      <c r="AF10" s="126"/>
      <c r="AG10" s="126"/>
      <c r="AH10" s="126"/>
      <c r="AI10" s="126"/>
      <c r="AJ10" s="126"/>
      <c r="AK10" s="126"/>
      <c r="AL10" s="126"/>
      <c r="AM10" s="126"/>
    </row>
    <row r="11" spans="1:39" s="47" customFormat="1" ht="120.75" customHeight="1" x14ac:dyDescent="0.2">
      <c r="A11" s="93" t="s">
        <v>37</v>
      </c>
      <c r="B11" s="91" t="s">
        <v>38</v>
      </c>
      <c r="C11" s="109" t="s">
        <v>39</v>
      </c>
      <c r="D11" s="91" t="s">
        <v>40</v>
      </c>
      <c r="E11" s="91" t="s">
        <v>41</v>
      </c>
      <c r="F11" s="91" t="s">
        <v>18</v>
      </c>
      <c r="G11" s="164">
        <v>0.34</v>
      </c>
      <c r="H11" s="92" t="s">
        <v>42</v>
      </c>
      <c r="I11" s="164">
        <v>0.7</v>
      </c>
      <c r="J11" s="91" t="s">
        <v>43</v>
      </c>
      <c r="K11" s="124"/>
      <c r="L11" s="109"/>
      <c r="M11" s="139"/>
      <c r="N11" s="140"/>
      <c r="O11" s="140"/>
      <c r="P11" s="140"/>
      <c r="Q11" s="140"/>
      <c r="R11" s="140"/>
      <c r="S11" s="140"/>
      <c r="T11" s="140"/>
      <c r="U11" s="140"/>
      <c r="V11" s="140"/>
      <c r="W11" s="140"/>
      <c r="X11" s="126"/>
      <c r="Y11" s="126"/>
      <c r="Z11" s="126"/>
      <c r="AA11" s="126"/>
      <c r="AB11" s="126"/>
      <c r="AC11" s="126"/>
      <c r="AD11" s="126"/>
      <c r="AE11" s="126"/>
      <c r="AF11" s="126"/>
      <c r="AG11" s="126"/>
      <c r="AH11" s="126"/>
      <c r="AI11" s="126"/>
      <c r="AJ11" s="126"/>
      <c r="AK11" s="126"/>
      <c r="AL11" s="126"/>
      <c r="AM11" s="126"/>
    </row>
    <row r="12" spans="1:39" s="47" customFormat="1" ht="63.75" x14ac:dyDescent="0.2">
      <c r="A12" s="93" t="s">
        <v>44</v>
      </c>
      <c r="B12" s="91" t="s">
        <v>45</v>
      </c>
      <c r="C12" s="92" t="s">
        <v>46</v>
      </c>
      <c r="D12" s="91" t="s">
        <v>47</v>
      </c>
      <c r="E12" s="91" t="s">
        <v>48</v>
      </c>
      <c r="F12" s="91" t="s">
        <v>18</v>
      </c>
      <c r="G12" s="124">
        <v>0.34</v>
      </c>
      <c r="H12" s="127" t="s">
        <v>49</v>
      </c>
      <c r="I12" s="124">
        <v>0.67</v>
      </c>
      <c r="J12" s="127" t="s">
        <v>49</v>
      </c>
      <c r="K12" s="125"/>
      <c r="L12" s="109"/>
      <c r="M12" s="139"/>
      <c r="N12" s="140"/>
      <c r="O12" s="140"/>
      <c r="P12" s="140"/>
      <c r="Q12" s="140"/>
      <c r="R12" s="140"/>
      <c r="S12" s="140"/>
      <c r="T12" s="140"/>
      <c r="U12" s="140"/>
      <c r="V12" s="140"/>
      <c r="W12" s="140"/>
      <c r="X12" s="126"/>
      <c r="Y12" s="126"/>
      <c r="Z12" s="126"/>
      <c r="AA12" s="126"/>
      <c r="AB12" s="126"/>
      <c r="AC12" s="126"/>
      <c r="AD12" s="126"/>
      <c r="AE12" s="126"/>
      <c r="AF12" s="126"/>
      <c r="AG12" s="126"/>
      <c r="AH12" s="126"/>
      <c r="AI12" s="126"/>
      <c r="AJ12" s="126"/>
      <c r="AK12" s="126"/>
      <c r="AL12" s="126"/>
      <c r="AM12" s="126"/>
    </row>
    <row r="14" spans="1:39" s="51" customFormat="1" ht="15" x14ac:dyDescent="0.25">
      <c r="A14" s="208" t="s">
        <v>50</v>
      </c>
      <c r="B14" s="208"/>
      <c r="C14" s="101">
        <f>COUNTIF(C7:C12,"*")</f>
        <v>6</v>
      </c>
      <c r="D14" s="53"/>
      <c r="E14" s="208" t="s">
        <v>51</v>
      </c>
      <c r="F14" s="208"/>
      <c r="G14" s="100">
        <f>AVERAGE(G7:G12)</f>
        <v>0.56333333333333335</v>
      </c>
      <c r="H14" s="10"/>
      <c r="I14" s="100">
        <f>AVERAGE(I7:I12)</f>
        <v>0.71166666666666656</v>
      </c>
      <c r="J14" s="10"/>
      <c r="K14" s="100" t="e">
        <f>AVERAGE(K7:K12)</f>
        <v>#DIV/0!</v>
      </c>
      <c r="L14" s="2"/>
      <c r="M14" s="141"/>
      <c r="N14" s="142"/>
      <c r="O14" s="142"/>
      <c r="P14" s="142"/>
      <c r="Q14" s="142"/>
      <c r="R14" s="142"/>
      <c r="S14" s="142"/>
      <c r="T14" s="142"/>
      <c r="U14" s="142"/>
      <c r="V14" s="142"/>
      <c r="W14" s="142"/>
      <c r="X14" s="132"/>
      <c r="Y14" s="132"/>
      <c r="Z14" s="132"/>
      <c r="AA14" s="132"/>
      <c r="AB14" s="132"/>
      <c r="AC14" s="132"/>
      <c r="AD14" s="132"/>
      <c r="AE14" s="132"/>
      <c r="AF14" s="132"/>
      <c r="AG14" s="132"/>
      <c r="AH14" s="132"/>
      <c r="AI14" s="132"/>
      <c r="AJ14" s="132"/>
      <c r="AK14" s="132"/>
      <c r="AL14" s="132"/>
      <c r="AM14" s="132"/>
    </row>
  </sheetData>
  <mergeCells count="7">
    <mergeCell ref="A14:B14"/>
    <mergeCell ref="E14:F14"/>
    <mergeCell ref="A3:L3"/>
    <mergeCell ref="A2:L2"/>
    <mergeCell ref="B5:L5"/>
    <mergeCell ref="B6:C6"/>
    <mergeCell ref="A7:A8"/>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P12"/>
  <sheetViews>
    <sheetView showGridLines="0" topLeftCell="F9" zoomScale="95" zoomScaleNormal="95" zoomScaleSheetLayoutView="80" workbookViewId="0">
      <selection activeCell="A12" sqref="A12:XFD12"/>
    </sheetView>
  </sheetViews>
  <sheetFormatPr baseColWidth="10" defaultColWidth="11.42578125" defaultRowHeight="12.75" x14ac:dyDescent="0.2"/>
  <cols>
    <col min="1" max="1" width="4.42578125" style="10" customWidth="1"/>
    <col min="2" max="2" width="18.5703125" style="9" customWidth="1"/>
    <col min="3" max="3" width="15.42578125" style="10" bestFit="1" customWidth="1"/>
    <col min="4" max="4" width="34.140625" style="9" customWidth="1"/>
    <col min="5" max="5" width="35.5703125" style="9" customWidth="1"/>
    <col min="6" max="6" width="33.85546875" style="9" customWidth="1"/>
    <col min="7" max="7" width="41.85546875" style="9" customWidth="1"/>
    <col min="8" max="8" width="35.7109375" style="9" customWidth="1"/>
    <col min="9" max="9" width="16.85546875" style="9" bestFit="1" customWidth="1"/>
    <col min="10" max="10" width="14.28515625" style="9" customWidth="1"/>
    <col min="11" max="11" width="17.28515625" style="39" bestFit="1" customWidth="1"/>
    <col min="12" max="12" width="72.85546875" style="39" customWidth="1"/>
    <col min="13" max="13" width="11.7109375" style="39" customWidth="1"/>
    <col min="14" max="14" width="57" style="39" customWidth="1"/>
    <col min="15" max="15" width="15.140625" style="39" hidden="1" customWidth="1"/>
    <col min="16" max="16" width="15.5703125" style="9" hidden="1" customWidth="1"/>
    <col min="17" max="17" width="12.5703125" style="9" customWidth="1"/>
    <col min="18" max="16384" width="11.42578125" style="9"/>
  </cols>
  <sheetData>
    <row r="2" spans="1:16" s="22" customFormat="1" ht="23.25" x14ac:dyDescent="0.25">
      <c r="A2" s="216" t="s">
        <v>52</v>
      </c>
      <c r="B2" s="216"/>
      <c r="C2" s="219" t="s">
        <v>53</v>
      </c>
      <c r="D2" s="219"/>
      <c r="E2" s="219"/>
      <c r="F2" s="219"/>
      <c r="G2" s="219"/>
      <c r="H2" s="219"/>
      <c r="I2" s="219"/>
      <c r="J2" s="219"/>
      <c r="K2" s="219"/>
      <c r="L2" s="219"/>
      <c r="M2" s="219"/>
      <c r="N2" s="219"/>
      <c r="O2" s="219"/>
      <c r="P2" s="219"/>
    </row>
    <row r="3" spans="1:16" s="51" customFormat="1" ht="18" x14ac:dyDescent="0.25">
      <c r="A3" s="216"/>
      <c r="B3" s="216"/>
      <c r="C3" s="217" t="s">
        <v>54</v>
      </c>
      <c r="D3" s="217"/>
      <c r="E3" s="217"/>
      <c r="F3" s="217"/>
      <c r="G3" s="217"/>
      <c r="H3" s="217"/>
      <c r="I3" s="217"/>
      <c r="J3" s="217"/>
      <c r="K3" s="217"/>
      <c r="L3" s="217"/>
      <c r="M3" s="217"/>
      <c r="N3" s="217"/>
      <c r="O3" s="217"/>
      <c r="P3" s="217"/>
    </row>
    <row r="4" spans="1:16" s="51" customFormat="1" ht="51" x14ac:dyDescent="0.25">
      <c r="A4" s="104" t="s">
        <v>55</v>
      </c>
      <c r="B4" s="104" t="s">
        <v>56</v>
      </c>
      <c r="C4" s="104" t="s">
        <v>57</v>
      </c>
      <c r="D4" s="104" t="s">
        <v>58</v>
      </c>
      <c r="E4" s="104" t="s">
        <v>59</v>
      </c>
      <c r="F4" s="104" t="s">
        <v>60</v>
      </c>
      <c r="G4" s="104" t="s">
        <v>61</v>
      </c>
      <c r="H4" s="104" t="s">
        <v>62</v>
      </c>
      <c r="I4" s="104" t="s">
        <v>63</v>
      </c>
      <c r="J4" s="104" t="s">
        <v>64</v>
      </c>
      <c r="K4" s="100" t="s">
        <v>65</v>
      </c>
      <c r="L4" s="106" t="s">
        <v>10</v>
      </c>
      <c r="M4" s="105" t="s">
        <v>11</v>
      </c>
      <c r="N4" s="106" t="s">
        <v>10</v>
      </c>
      <c r="O4" s="105" t="s">
        <v>12</v>
      </c>
      <c r="P4" s="106" t="s">
        <v>10</v>
      </c>
    </row>
    <row r="5" spans="1:16" s="51" customFormat="1" ht="144" x14ac:dyDescent="0.25">
      <c r="A5" s="157">
        <v>1</v>
      </c>
      <c r="B5" s="158" t="s">
        <v>66</v>
      </c>
      <c r="C5" s="159" t="s">
        <v>67</v>
      </c>
      <c r="D5" s="166" t="s">
        <v>68</v>
      </c>
      <c r="E5" s="166" t="s">
        <v>69</v>
      </c>
      <c r="F5" s="166" t="s">
        <v>70</v>
      </c>
      <c r="G5" s="166" t="s">
        <v>71</v>
      </c>
      <c r="H5" s="159" t="s">
        <v>72</v>
      </c>
      <c r="I5" s="160" t="s">
        <v>73</v>
      </c>
      <c r="J5" s="159" t="s">
        <v>74</v>
      </c>
      <c r="K5" s="197">
        <v>1</v>
      </c>
      <c r="L5" s="198" t="s">
        <v>75</v>
      </c>
      <c r="M5" s="197">
        <v>1</v>
      </c>
      <c r="N5" s="198" t="s">
        <v>75</v>
      </c>
      <c r="O5" s="78"/>
      <c r="P5" s="128"/>
    </row>
    <row r="6" spans="1:16" s="51" customFormat="1" ht="204" x14ac:dyDescent="0.25">
      <c r="A6" s="157">
        <v>2</v>
      </c>
      <c r="B6" s="158" t="s">
        <v>66</v>
      </c>
      <c r="C6" s="159" t="s">
        <v>67</v>
      </c>
      <c r="D6" s="166" t="s">
        <v>76</v>
      </c>
      <c r="E6" s="166" t="s">
        <v>77</v>
      </c>
      <c r="F6" s="166" t="s">
        <v>70</v>
      </c>
      <c r="G6" s="166" t="s">
        <v>78</v>
      </c>
      <c r="H6" s="159" t="s">
        <v>72</v>
      </c>
      <c r="I6" s="160" t="s">
        <v>73</v>
      </c>
      <c r="J6" s="159" t="s">
        <v>74</v>
      </c>
      <c r="K6" s="163">
        <v>0.1</v>
      </c>
      <c r="L6" s="188" t="s">
        <v>79</v>
      </c>
      <c r="M6" s="163">
        <v>0.4</v>
      </c>
      <c r="N6" s="188" t="s">
        <v>80</v>
      </c>
      <c r="O6" s="78"/>
      <c r="P6" s="128"/>
    </row>
    <row r="7" spans="1:16" s="51" customFormat="1" ht="84" x14ac:dyDescent="0.25">
      <c r="A7" s="157">
        <v>3</v>
      </c>
      <c r="B7" s="158" t="s">
        <v>81</v>
      </c>
      <c r="C7" s="159" t="s">
        <v>82</v>
      </c>
      <c r="D7" s="166" t="s">
        <v>83</v>
      </c>
      <c r="E7" s="166" t="s">
        <v>84</v>
      </c>
      <c r="F7" s="166" t="s">
        <v>85</v>
      </c>
      <c r="G7" s="166" t="s">
        <v>86</v>
      </c>
      <c r="H7" s="159" t="s">
        <v>87</v>
      </c>
      <c r="I7" s="160">
        <v>44927</v>
      </c>
      <c r="J7" s="159" t="s">
        <v>74</v>
      </c>
      <c r="K7" s="163">
        <v>0.55000000000000004</v>
      </c>
      <c r="L7" s="166" t="s">
        <v>88</v>
      </c>
      <c r="M7" s="78">
        <v>0.8</v>
      </c>
      <c r="N7" s="171" t="s">
        <v>89</v>
      </c>
      <c r="O7" s="78"/>
      <c r="P7" s="128"/>
    </row>
    <row r="8" spans="1:16" s="51" customFormat="1" ht="84" x14ac:dyDescent="0.25">
      <c r="A8" s="157">
        <v>4</v>
      </c>
      <c r="B8" s="158" t="s">
        <v>90</v>
      </c>
      <c r="C8" s="159" t="s">
        <v>91</v>
      </c>
      <c r="D8" s="166" t="s">
        <v>92</v>
      </c>
      <c r="E8" s="166" t="s">
        <v>93</v>
      </c>
      <c r="F8" s="166" t="s">
        <v>94</v>
      </c>
      <c r="G8" s="166" t="s">
        <v>95</v>
      </c>
      <c r="H8" s="159" t="s">
        <v>96</v>
      </c>
      <c r="I8" s="160">
        <v>44927</v>
      </c>
      <c r="J8" s="159" t="s">
        <v>74</v>
      </c>
      <c r="K8" s="163">
        <v>0.3</v>
      </c>
      <c r="L8" s="166" t="s">
        <v>97</v>
      </c>
      <c r="M8" s="78">
        <v>0.8</v>
      </c>
      <c r="N8" s="159" t="s">
        <v>98</v>
      </c>
      <c r="O8" s="78"/>
      <c r="P8" s="128"/>
    </row>
    <row r="9" spans="1:16" s="51" customFormat="1" ht="276" x14ac:dyDescent="0.25">
      <c r="A9" s="157">
        <v>5</v>
      </c>
      <c r="B9" s="158" t="s">
        <v>99</v>
      </c>
      <c r="C9" s="159" t="s">
        <v>91</v>
      </c>
      <c r="D9" s="166" t="s">
        <v>100</v>
      </c>
      <c r="E9" s="166" t="s">
        <v>101</v>
      </c>
      <c r="F9" s="166" t="s">
        <v>102</v>
      </c>
      <c r="G9" s="166" t="s">
        <v>103</v>
      </c>
      <c r="H9" s="159" t="s">
        <v>104</v>
      </c>
      <c r="I9" s="160" t="s">
        <v>73</v>
      </c>
      <c r="J9" s="160" t="s">
        <v>105</v>
      </c>
      <c r="K9" s="163">
        <v>0.1</v>
      </c>
      <c r="L9" s="166" t="s">
        <v>106</v>
      </c>
      <c r="M9" s="163">
        <v>0.64</v>
      </c>
      <c r="N9" s="188" t="s">
        <v>107</v>
      </c>
      <c r="O9" s="78"/>
      <c r="P9" s="128"/>
    </row>
    <row r="10" spans="1:16" s="51" customFormat="1" ht="180" x14ac:dyDescent="0.25">
      <c r="A10" s="157">
        <v>6</v>
      </c>
      <c r="B10" s="158" t="s">
        <v>108</v>
      </c>
      <c r="C10" s="159" t="s">
        <v>91</v>
      </c>
      <c r="D10" s="166" t="s">
        <v>109</v>
      </c>
      <c r="E10" s="166" t="s">
        <v>110</v>
      </c>
      <c r="F10" s="166" t="s">
        <v>111</v>
      </c>
      <c r="G10" s="166" t="s">
        <v>112</v>
      </c>
      <c r="H10" s="159" t="s">
        <v>113</v>
      </c>
      <c r="I10" s="160" t="s">
        <v>114</v>
      </c>
      <c r="J10" s="160" t="s">
        <v>74</v>
      </c>
      <c r="K10" s="163">
        <v>0.3</v>
      </c>
      <c r="L10" s="166" t="s">
        <v>115</v>
      </c>
      <c r="M10" s="163">
        <v>0.6</v>
      </c>
      <c r="N10" s="188" t="s">
        <v>116</v>
      </c>
      <c r="O10" s="78"/>
      <c r="P10" s="128"/>
    </row>
    <row r="11" spans="1:16" x14ac:dyDescent="0.2">
      <c r="A11" s="20"/>
      <c r="B11" s="19"/>
      <c r="C11" s="20"/>
      <c r="D11" s="19"/>
      <c r="E11" s="19"/>
      <c r="F11" s="19"/>
      <c r="G11" s="19"/>
      <c r="H11" s="19"/>
      <c r="I11" s="19"/>
      <c r="J11" s="19"/>
    </row>
    <row r="12" spans="1:16" s="55" customFormat="1" ht="45.75" customHeight="1" x14ac:dyDescent="0.25">
      <c r="A12" s="218" t="s">
        <v>50</v>
      </c>
      <c r="B12" s="218"/>
      <c r="C12" s="218"/>
      <c r="D12" s="103">
        <f>COUNTIF(D5:D10,"*")</f>
        <v>6</v>
      </c>
      <c r="I12" s="218" t="s">
        <v>51</v>
      </c>
      <c r="J12" s="218"/>
      <c r="K12" s="102">
        <f>AVERAGE(K5:K10)</f>
        <v>0.39166666666666666</v>
      </c>
      <c r="L12" s="39"/>
      <c r="M12" s="102">
        <f t="shared" ref="M12:O12" si="0">AVERAGE(M5:M10)</f>
        <v>0.70666666666666667</v>
      </c>
      <c r="N12" s="39"/>
      <c r="O12" s="102" t="e">
        <f t="shared" si="0"/>
        <v>#DIV/0!</v>
      </c>
    </row>
  </sheetData>
  <mergeCells count="5">
    <mergeCell ref="A2:B3"/>
    <mergeCell ref="C3:P3"/>
    <mergeCell ref="A12:C12"/>
    <mergeCell ref="I12:J12"/>
    <mergeCell ref="C2:P2"/>
  </mergeCells>
  <pageMargins left="0.7" right="0.7"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2:O14"/>
  <sheetViews>
    <sheetView showGridLines="0" zoomScale="98" zoomScaleNormal="98" zoomScaleSheetLayoutView="90" workbookViewId="0">
      <selection activeCell="J9" sqref="J9"/>
    </sheetView>
  </sheetViews>
  <sheetFormatPr baseColWidth="10" defaultColWidth="11.42578125" defaultRowHeight="15" customHeight="1" x14ac:dyDescent="0.2"/>
  <cols>
    <col min="1" max="1" width="33.42578125" style="9" customWidth="1"/>
    <col min="2" max="2" width="4.5703125" style="10" customWidth="1"/>
    <col min="3" max="3" width="35.7109375" style="9" customWidth="1"/>
    <col min="4" max="4" width="22.85546875" style="21" customWidth="1"/>
    <col min="5" max="5" width="18.42578125" style="21" customWidth="1"/>
    <col min="6" max="6" width="13.85546875" style="21" customWidth="1"/>
    <col min="7" max="7" width="14.5703125" style="40" bestFit="1" customWidth="1"/>
    <col min="8" max="8" width="60.28515625" style="39" customWidth="1"/>
    <col min="9" max="9" width="14.140625" style="40" customWidth="1"/>
    <col min="10" max="10" width="68.5703125" style="40" customWidth="1"/>
    <col min="11" max="11" width="14.7109375" style="40" hidden="1" customWidth="1"/>
    <col min="12" max="12" width="15.42578125" style="9" hidden="1" customWidth="1"/>
    <col min="13" max="16384" width="11.42578125" style="9"/>
  </cols>
  <sheetData>
    <row r="2" spans="1:15" s="23" customFormat="1" ht="20.25" x14ac:dyDescent="0.3">
      <c r="A2" s="107" t="s">
        <v>117</v>
      </c>
      <c r="B2" s="220" t="s">
        <v>118</v>
      </c>
      <c r="C2" s="221"/>
      <c r="D2" s="221"/>
      <c r="E2" s="221"/>
      <c r="F2" s="221"/>
      <c r="G2" s="221"/>
      <c r="H2" s="221"/>
      <c r="I2" s="221"/>
      <c r="J2" s="221"/>
      <c r="K2" s="221"/>
      <c r="L2" s="221"/>
    </row>
    <row r="3" spans="1:15" s="48" customFormat="1" ht="38.25" x14ac:dyDescent="0.25">
      <c r="A3" s="147" t="s">
        <v>119</v>
      </c>
      <c r="B3" s="224" t="s">
        <v>5</v>
      </c>
      <c r="C3" s="224"/>
      <c r="D3" s="147" t="s">
        <v>120</v>
      </c>
      <c r="E3" s="147" t="s">
        <v>121</v>
      </c>
      <c r="F3" s="147" t="s">
        <v>122</v>
      </c>
      <c r="G3" s="98" t="s">
        <v>9</v>
      </c>
      <c r="H3" s="148" t="s">
        <v>10</v>
      </c>
      <c r="I3" s="99" t="s">
        <v>11</v>
      </c>
      <c r="J3" s="120" t="s">
        <v>10</v>
      </c>
      <c r="K3" s="99" t="s">
        <v>12</v>
      </c>
      <c r="L3" s="120" t="s">
        <v>10</v>
      </c>
      <c r="M3" s="2"/>
      <c r="N3" s="2"/>
      <c r="O3" s="2"/>
    </row>
    <row r="4" spans="1:15" s="48" customFormat="1" ht="102" x14ac:dyDescent="0.25">
      <c r="A4" s="225" t="s">
        <v>123</v>
      </c>
      <c r="B4" s="108" t="s">
        <v>14</v>
      </c>
      <c r="C4" s="166" t="s">
        <v>124</v>
      </c>
      <c r="D4" s="166" t="s">
        <v>125</v>
      </c>
      <c r="E4" s="108" t="s">
        <v>126</v>
      </c>
      <c r="F4" s="108" t="s">
        <v>127</v>
      </c>
      <c r="G4" s="187">
        <v>0.75</v>
      </c>
      <c r="H4" s="154" t="s">
        <v>128</v>
      </c>
      <c r="I4" s="192">
        <v>1</v>
      </c>
      <c r="J4" s="199" t="s">
        <v>129</v>
      </c>
      <c r="K4" s="152"/>
      <c r="L4" s="143"/>
      <c r="M4" s="2"/>
      <c r="N4" s="2"/>
      <c r="O4" s="2"/>
    </row>
    <row r="5" spans="1:15" s="48" customFormat="1" ht="82.5" customHeight="1" x14ac:dyDescent="0.25">
      <c r="A5" s="226"/>
      <c r="B5" s="91" t="s">
        <v>21</v>
      </c>
      <c r="C5" s="166" t="s">
        <v>130</v>
      </c>
      <c r="D5" s="166" t="s">
        <v>131</v>
      </c>
      <c r="E5" s="91" t="s">
        <v>132</v>
      </c>
      <c r="F5" s="91" t="s">
        <v>18</v>
      </c>
      <c r="G5" s="187">
        <v>0.3</v>
      </c>
      <c r="H5" s="154" t="s">
        <v>133</v>
      </c>
      <c r="I5" s="174">
        <v>0.85</v>
      </c>
      <c r="J5" s="186" t="s">
        <v>134</v>
      </c>
      <c r="K5" s="77"/>
      <c r="L5" s="185"/>
      <c r="M5" s="2"/>
      <c r="N5" s="2"/>
      <c r="O5" s="2"/>
    </row>
    <row r="6" spans="1:15" s="48" customFormat="1" ht="38.25" x14ac:dyDescent="0.25">
      <c r="A6" s="225" t="s">
        <v>135</v>
      </c>
      <c r="B6" s="91" t="s">
        <v>26</v>
      </c>
      <c r="C6" s="166" t="s">
        <v>136</v>
      </c>
      <c r="D6" s="166" t="s">
        <v>137</v>
      </c>
      <c r="E6" s="91" t="s">
        <v>138</v>
      </c>
      <c r="F6" s="91" t="s">
        <v>105</v>
      </c>
      <c r="G6" s="200">
        <v>1</v>
      </c>
      <c r="H6" s="169" t="s">
        <v>139</v>
      </c>
      <c r="I6" s="200">
        <v>1</v>
      </c>
      <c r="J6" s="169" t="s">
        <v>139</v>
      </c>
      <c r="K6" s="77"/>
      <c r="L6" s="143"/>
      <c r="M6" s="2"/>
      <c r="N6" s="2"/>
      <c r="O6" s="2"/>
    </row>
    <row r="7" spans="1:15" s="48" customFormat="1" ht="131.25" customHeight="1" x14ac:dyDescent="0.25">
      <c r="A7" s="227"/>
      <c r="B7" s="108" t="s">
        <v>140</v>
      </c>
      <c r="C7" s="166" t="s">
        <v>141</v>
      </c>
      <c r="D7" s="166" t="s">
        <v>142</v>
      </c>
      <c r="E7" s="91" t="s">
        <v>143</v>
      </c>
      <c r="F7" s="108" t="s">
        <v>18</v>
      </c>
      <c r="G7" s="187">
        <v>0.2</v>
      </c>
      <c r="H7" s="154" t="s">
        <v>128</v>
      </c>
      <c r="I7" s="174">
        <v>0.6</v>
      </c>
      <c r="J7" s="186" t="s">
        <v>144</v>
      </c>
      <c r="K7" s="77"/>
      <c r="L7" s="143"/>
      <c r="M7" s="2"/>
      <c r="N7" s="2"/>
      <c r="O7" s="2"/>
    </row>
    <row r="8" spans="1:15" s="48" customFormat="1" ht="78" customHeight="1" x14ac:dyDescent="0.25">
      <c r="A8" s="227"/>
      <c r="B8" s="91" t="s">
        <v>145</v>
      </c>
      <c r="C8" s="166" t="s">
        <v>146</v>
      </c>
      <c r="D8" s="166" t="s">
        <v>142</v>
      </c>
      <c r="E8" s="111" t="s">
        <v>143</v>
      </c>
      <c r="F8" s="91" t="s">
        <v>18</v>
      </c>
      <c r="G8" s="187">
        <v>0.2</v>
      </c>
      <c r="H8" s="154" t="s">
        <v>147</v>
      </c>
      <c r="I8" s="174">
        <v>0.4</v>
      </c>
      <c r="J8" s="186" t="s">
        <v>148</v>
      </c>
      <c r="K8" s="77"/>
      <c r="L8" s="143"/>
      <c r="M8" s="2"/>
      <c r="N8" s="2"/>
      <c r="O8" s="2"/>
    </row>
    <row r="9" spans="1:15" s="48" customFormat="1" ht="211.5" customHeight="1" x14ac:dyDescent="0.25">
      <c r="A9" s="226"/>
      <c r="B9" s="108" t="s">
        <v>149</v>
      </c>
      <c r="C9" s="166" t="s">
        <v>150</v>
      </c>
      <c r="D9" s="166" t="s">
        <v>151</v>
      </c>
      <c r="E9" s="111" t="s">
        <v>152</v>
      </c>
      <c r="F9" s="91" t="s">
        <v>105</v>
      </c>
      <c r="G9" s="187">
        <v>0.5</v>
      </c>
      <c r="H9" s="154" t="s">
        <v>153</v>
      </c>
      <c r="I9" s="174">
        <v>1</v>
      </c>
      <c r="J9" s="201" t="s">
        <v>154</v>
      </c>
      <c r="K9" s="77"/>
      <c r="L9" s="143"/>
      <c r="M9" s="2"/>
      <c r="N9" s="2"/>
      <c r="O9" s="2"/>
    </row>
    <row r="10" spans="1:15" s="48" customFormat="1" ht="90" customHeight="1" x14ac:dyDescent="0.25">
      <c r="A10" s="112" t="s">
        <v>155</v>
      </c>
      <c r="B10" s="108" t="s">
        <v>32</v>
      </c>
      <c r="C10" s="166" t="s">
        <v>156</v>
      </c>
      <c r="D10" s="166" t="s">
        <v>157</v>
      </c>
      <c r="E10" s="108" t="s">
        <v>143</v>
      </c>
      <c r="F10" s="108" t="s">
        <v>18</v>
      </c>
      <c r="G10" s="187">
        <v>0</v>
      </c>
      <c r="H10" s="154" t="s">
        <v>158</v>
      </c>
      <c r="I10" s="174">
        <v>0.2</v>
      </c>
      <c r="J10" s="186" t="s">
        <v>159</v>
      </c>
      <c r="K10" s="77"/>
      <c r="L10" s="143"/>
      <c r="M10" s="2"/>
      <c r="N10" s="2"/>
      <c r="O10" s="2"/>
    </row>
    <row r="11" spans="1:15" ht="12.75" x14ac:dyDescent="0.2">
      <c r="C11" s="28"/>
    </row>
    <row r="12" spans="1:15" s="55" customFormat="1" ht="31.5" customHeight="1" x14ac:dyDescent="0.25">
      <c r="A12" s="222" t="s">
        <v>50</v>
      </c>
      <c r="B12" s="223"/>
      <c r="C12" s="103">
        <f>COUNTIF(C4:C10,"*")</f>
        <v>7</v>
      </c>
      <c r="D12" s="54"/>
      <c r="E12" s="222" t="s">
        <v>51</v>
      </c>
      <c r="F12" s="223"/>
      <c r="G12" s="113">
        <f>AVERAGE(G4:G10)</f>
        <v>0.42142857142857143</v>
      </c>
      <c r="H12" s="39"/>
      <c r="I12" s="113">
        <f>AVERAGE(I4:I10)</f>
        <v>0.72142857142857142</v>
      </c>
      <c r="J12" s="40"/>
      <c r="K12" s="113" t="e">
        <f>AVERAGE(K4:K10)</f>
        <v>#DIV/0!</v>
      </c>
    </row>
    <row r="13" spans="1:15" ht="12.75" x14ac:dyDescent="0.2">
      <c r="C13" s="28"/>
    </row>
    <row r="14" spans="1:15" ht="12.75" x14ac:dyDescent="0.2">
      <c r="C14" s="28"/>
    </row>
  </sheetData>
  <mergeCells count="6">
    <mergeCell ref="B2:L2"/>
    <mergeCell ref="A12:B12"/>
    <mergeCell ref="E12:F12"/>
    <mergeCell ref="B3:C3"/>
    <mergeCell ref="A4:A5"/>
    <mergeCell ref="A6:A9"/>
  </mergeCell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BO20"/>
  <sheetViews>
    <sheetView showGridLines="0" zoomScale="80" zoomScaleNormal="80" workbookViewId="0">
      <selection activeCell="J18" sqref="J18"/>
    </sheetView>
  </sheetViews>
  <sheetFormatPr baseColWidth="10" defaultColWidth="11.42578125" defaultRowHeight="12.75" x14ac:dyDescent="0.25"/>
  <cols>
    <col min="1" max="1" width="19.5703125" style="10" customWidth="1"/>
    <col min="2" max="2" width="5.28515625" style="10" customWidth="1"/>
    <col min="3" max="3" width="73.42578125" style="43" bestFit="1" customWidth="1"/>
    <col min="4" max="4" width="42.85546875" style="43" bestFit="1" customWidth="1"/>
    <col min="5" max="5" width="41.42578125" style="43" bestFit="1" customWidth="1"/>
    <col min="6" max="6" width="18.42578125" style="19" bestFit="1" customWidth="1"/>
    <col min="7" max="7" width="14.5703125" style="40" customWidth="1"/>
    <col min="8" max="8" width="53.5703125" style="40" customWidth="1"/>
    <col min="9" max="9" width="15.28515625" style="40" customWidth="1"/>
    <col min="10" max="10" width="48.140625" style="40" customWidth="1"/>
    <col min="11" max="11" width="16" style="40" hidden="1" customWidth="1"/>
    <col min="12" max="12" width="14.85546875" style="11" hidden="1" customWidth="1"/>
    <col min="13" max="16384" width="11.42578125" style="43"/>
  </cols>
  <sheetData>
    <row r="2" spans="1:67" s="56" customFormat="1" ht="20.25" x14ac:dyDescent="0.25">
      <c r="A2" s="229" t="s">
        <v>160</v>
      </c>
      <c r="B2" s="229"/>
      <c r="C2" s="220" t="s">
        <v>161</v>
      </c>
      <c r="D2" s="221"/>
      <c r="E2" s="221"/>
      <c r="F2" s="221"/>
      <c r="G2" s="221"/>
      <c r="H2" s="221"/>
      <c r="I2" s="221"/>
      <c r="J2" s="221"/>
      <c r="K2" s="221"/>
      <c r="L2" s="221"/>
    </row>
    <row r="3" spans="1:67" s="44" customFormat="1" ht="25.5" x14ac:dyDescent="0.25">
      <c r="A3" s="115" t="s">
        <v>4</v>
      </c>
      <c r="B3" s="228" t="s">
        <v>162</v>
      </c>
      <c r="C3" s="228"/>
      <c r="D3" s="115" t="s">
        <v>163</v>
      </c>
      <c r="E3" s="115" t="s">
        <v>121</v>
      </c>
      <c r="F3" s="116" t="s">
        <v>8</v>
      </c>
      <c r="G3" s="98" t="s">
        <v>9</v>
      </c>
      <c r="H3" s="117" t="s">
        <v>10</v>
      </c>
      <c r="I3" s="98" t="s">
        <v>11</v>
      </c>
      <c r="J3" s="117" t="s">
        <v>10</v>
      </c>
      <c r="K3" s="98" t="s">
        <v>12</v>
      </c>
      <c r="L3" s="117" t="s">
        <v>10</v>
      </c>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row>
    <row r="4" spans="1:67" s="45" customFormat="1" ht="89.25" x14ac:dyDescent="0.25">
      <c r="A4" s="232" t="s">
        <v>164</v>
      </c>
      <c r="B4" s="34" t="s">
        <v>14</v>
      </c>
      <c r="C4" s="110" t="s">
        <v>165</v>
      </c>
      <c r="D4" s="111" t="s">
        <v>166</v>
      </c>
      <c r="E4" s="111" t="s">
        <v>167</v>
      </c>
      <c r="F4" s="111" t="s">
        <v>18</v>
      </c>
      <c r="G4" s="61">
        <v>1</v>
      </c>
      <c r="H4" s="146" t="s">
        <v>168</v>
      </c>
      <c r="I4" s="167">
        <v>1</v>
      </c>
      <c r="J4" s="111" t="s">
        <v>169</v>
      </c>
      <c r="K4" s="61"/>
      <c r="L4" s="153"/>
    </row>
    <row r="5" spans="1:67" s="45" customFormat="1" ht="140.25" x14ac:dyDescent="0.25">
      <c r="A5" s="233"/>
      <c r="B5" s="161" t="s">
        <v>21</v>
      </c>
      <c r="C5" s="110" t="s">
        <v>170</v>
      </c>
      <c r="D5" s="111" t="s">
        <v>171</v>
      </c>
      <c r="E5" s="111" t="s">
        <v>172</v>
      </c>
      <c r="F5" s="111" t="s">
        <v>18</v>
      </c>
      <c r="G5" s="61">
        <v>0.1</v>
      </c>
      <c r="H5" s="146" t="s">
        <v>173</v>
      </c>
      <c r="I5" s="167">
        <v>0.7</v>
      </c>
      <c r="J5" s="175" t="s">
        <v>174</v>
      </c>
      <c r="K5" s="61"/>
      <c r="L5" s="154"/>
    </row>
    <row r="6" spans="1:67" s="45" customFormat="1" ht="84" customHeight="1" x14ac:dyDescent="0.25">
      <c r="A6" s="234" t="s">
        <v>175</v>
      </c>
      <c r="B6" s="34" t="s">
        <v>26</v>
      </c>
      <c r="C6" s="110" t="s">
        <v>176</v>
      </c>
      <c r="D6" s="111" t="s">
        <v>177</v>
      </c>
      <c r="E6" s="111" t="s">
        <v>178</v>
      </c>
      <c r="F6" s="111" t="s">
        <v>18</v>
      </c>
      <c r="G6" s="61">
        <v>0.3</v>
      </c>
      <c r="H6" s="146" t="s">
        <v>179</v>
      </c>
      <c r="I6" s="167">
        <v>0.8</v>
      </c>
      <c r="J6" s="175" t="s">
        <v>180</v>
      </c>
      <c r="K6" s="149"/>
      <c r="L6" s="146"/>
    </row>
    <row r="7" spans="1:67" s="45" customFormat="1" ht="204" x14ac:dyDescent="0.25">
      <c r="A7" s="235"/>
      <c r="B7" s="34" t="s">
        <v>140</v>
      </c>
      <c r="C7" s="110" t="s">
        <v>181</v>
      </c>
      <c r="D7" s="111" t="s">
        <v>182</v>
      </c>
      <c r="E7" s="111" t="s">
        <v>183</v>
      </c>
      <c r="F7" s="111" t="s">
        <v>18</v>
      </c>
      <c r="G7" s="61">
        <v>0.05</v>
      </c>
      <c r="H7" s="146" t="s">
        <v>184</v>
      </c>
      <c r="I7" s="167">
        <f>11/38</f>
        <v>0.28947368421052633</v>
      </c>
      <c r="J7" s="175" t="s">
        <v>185</v>
      </c>
      <c r="K7" s="61"/>
      <c r="L7" s="153"/>
    </row>
    <row r="8" spans="1:67" s="45" customFormat="1" ht="57.75" customHeight="1" x14ac:dyDescent="0.25">
      <c r="A8" s="234" t="s">
        <v>186</v>
      </c>
      <c r="B8" s="95" t="s">
        <v>32</v>
      </c>
      <c r="C8" s="110" t="s">
        <v>187</v>
      </c>
      <c r="D8" s="111" t="s">
        <v>188</v>
      </c>
      <c r="E8" s="111" t="s">
        <v>48</v>
      </c>
      <c r="F8" s="111" t="s">
        <v>18</v>
      </c>
      <c r="G8" s="61">
        <v>0.35</v>
      </c>
      <c r="H8" s="146" t="s">
        <v>189</v>
      </c>
      <c r="I8" s="207">
        <v>0.5</v>
      </c>
      <c r="J8" s="206" t="s">
        <v>190</v>
      </c>
      <c r="K8" s="77"/>
      <c r="L8" s="146"/>
    </row>
    <row r="9" spans="1:67" s="45" customFormat="1" ht="51" x14ac:dyDescent="0.25">
      <c r="A9" s="236"/>
      <c r="B9" s="95" t="s">
        <v>191</v>
      </c>
      <c r="C9" s="110" t="s">
        <v>192</v>
      </c>
      <c r="D9" s="111" t="s">
        <v>193</v>
      </c>
      <c r="E9" s="111" t="s">
        <v>194</v>
      </c>
      <c r="F9" s="111" t="s">
        <v>18</v>
      </c>
      <c r="G9" s="61">
        <v>1</v>
      </c>
      <c r="H9" s="146" t="s">
        <v>195</v>
      </c>
      <c r="I9" s="167">
        <v>1</v>
      </c>
      <c r="J9" s="111" t="s">
        <v>169</v>
      </c>
      <c r="K9" s="77"/>
      <c r="L9" s="146"/>
    </row>
    <row r="10" spans="1:67" s="45" customFormat="1" ht="89.25" x14ac:dyDescent="0.25">
      <c r="A10" s="236"/>
      <c r="B10" s="95" t="s">
        <v>196</v>
      </c>
      <c r="C10" s="109" t="s">
        <v>197</v>
      </c>
      <c r="D10" s="91" t="s">
        <v>198</v>
      </c>
      <c r="E10" s="91" t="s">
        <v>199</v>
      </c>
      <c r="F10" s="111" t="s">
        <v>105</v>
      </c>
      <c r="G10" s="61">
        <v>0.5</v>
      </c>
      <c r="H10" s="146" t="s">
        <v>200</v>
      </c>
      <c r="I10" s="196">
        <v>1</v>
      </c>
      <c r="J10" s="202" t="s">
        <v>201</v>
      </c>
      <c r="K10" s="84"/>
      <c r="L10" s="146"/>
    </row>
    <row r="11" spans="1:67" s="45" customFormat="1" ht="55.5" customHeight="1" x14ac:dyDescent="0.25">
      <c r="A11" s="236"/>
      <c r="B11" s="95" t="s">
        <v>202</v>
      </c>
      <c r="C11" s="109" t="s">
        <v>203</v>
      </c>
      <c r="D11" s="91" t="s">
        <v>204</v>
      </c>
      <c r="E11" s="91" t="s">
        <v>205</v>
      </c>
      <c r="F11" s="111" t="s">
        <v>18</v>
      </c>
      <c r="G11" s="61">
        <v>1</v>
      </c>
      <c r="H11" s="146" t="s">
        <v>206</v>
      </c>
      <c r="I11" s="167">
        <v>1</v>
      </c>
      <c r="J11" s="111" t="s">
        <v>169</v>
      </c>
      <c r="K11" s="61"/>
      <c r="L11" s="146"/>
    </row>
    <row r="12" spans="1:67" s="45" customFormat="1" ht="38.25" x14ac:dyDescent="0.25">
      <c r="A12" s="236"/>
      <c r="B12" s="95" t="s">
        <v>207</v>
      </c>
      <c r="C12" s="109" t="s">
        <v>208</v>
      </c>
      <c r="D12" s="91" t="s">
        <v>209</v>
      </c>
      <c r="E12" s="91" t="s">
        <v>199</v>
      </c>
      <c r="F12" s="111" t="s">
        <v>18</v>
      </c>
      <c r="G12" s="61">
        <v>0.2</v>
      </c>
      <c r="H12" s="146" t="s">
        <v>210</v>
      </c>
      <c r="I12" s="61">
        <v>0.2</v>
      </c>
      <c r="J12" s="146" t="s">
        <v>210</v>
      </c>
      <c r="K12" s="84"/>
      <c r="L12" s="146"/>
    </row>
    <row r="13" spans="1:67" s="45" customFormat="1" ht="45" x14ac:dyDescent="0.25">
      <c r="A13" s="236"/>
      <c r="B13" s="95" t="s">
        <v>211</v>
      </c>
      <c r="C13" s="109" t="s">
        <v>212</v>
      </c>
      <c r="D13" s="91" t="s">
        <v>213</v>
      </c>
      <c r="E13" s="91" t="s">
        <v>199</v>
      </c>
      <c r="F13" s="111" t="s">
        <v>18</v>
      </c>
      <c r="G13" s="61">
        <v>1</v>
      </c>
      <c r="H13" s="146" t="s">
        <v>214</v>
      </c>
      <c r="I13" s="167">
        <v>1</v>
      </c>
      <c r="J13" s="111" t="s">
        <v>169</v>
      </c>
      <c r="K13" s="84"/>
      <c r="L13" s="146"/>
    </row>
    <row r="14" spans="1:67" s="45" customFormat="1" ht="51" x14ac:dyDescent="0.25">
      <c r="A14" s="237" t="s">
        <v>215</v>
      </c>
      <c r="B14" s="95" t="s">
        <v>38</v>
      </c>
      <c r="C14" s="109" t="s">
        <v>216</v>
      </c>
      <c r="D14" s="91" t="s">
        <v>217</v>
      </c>
      <c r="E14" s="91" t="s">
        <v>48</v>
      </c>
      <c r="F14" s="111" t="s">
        <v>18</v>
      </c>
      <c r="G14" s="61">
        <v>0.5</v>
      </c>
      <c r="H14" s="146" t="s">
        <v>218</v>
      </c>
      <c r="I14" s="207">
        <v>1</v>
      </c>
      <c r="J14" s="206" t="s">
        <v>219</v>
      </c>
      <c r="K14" s="84"/>
      <c r="L14" s="146"/>
    </row>
    <row r="15" spans="1:67" s="45" customFormat="1" ht="126.75" customHeight="1" x14ac:dyDescent="0.25">
      <c r="A15" s="238"/>
      <c r="B15" s="95" t="s">
        <v>220</v>
      </c>
      <c r="C15" s="109" t="s">
        <v>221</v>
      </c>
      <c r="D15" s="91" t="s">
        <v>222</v>
      </c>
      <c r="E15" s="91" t="s">
        <v>178</v>
      </c>
      <c r="F15" s="111" t="s">
        <v>18</v>
      </c>
      <c r="G15" s="61">
        <v>0.5</v>
      </c>
      <c r="H15" s="146" t="s">
        <v>223</v>
      </c>
      <c r="I15" s="167">
        <v>0.7</v>
      </c>
      <c r="J15" s="175" t="s">
        <v>224</v>
      </c>
      <c r="K15" s="84"/>
      <c r="L15" s="146"/>
    </row>
    <row r="16" spans="1:67" s="45" customFormat="1" ht="60.75" customHeight="1" x14ac:dyDescent="0.25">
      <c r="A16" s="238"/>
      <c r="B16" s="95" t="s">
        <v>225</v>
      </c>
      <c r="C16" s="109" t="s">
        <v>226</v>
      </c>
      <c r="D16" s="91" t="s">
        <v>227</v>
      </c>
      <c r="E16" s="91" t="s">
        <v>194</v>
      </c>
      <c r="F16" s="111" t="s">
        <v>18</v>
      </c>
      <c r="G16" s="61">
        <v>0.8</v>
      </c>
      <c r="H16" s="146" t="s">
        <v>228</v>
      </c>
      <c r="I16" s="196">
        <v>1</v>
      </c>
      <c r="J16" s="202" t="s">
        <v>229</v>
      </c>
      <c r="K16" s="84"/>
      <c r="L16" s="146"/>
    </row>
    <row r="17" spans="1:12" s="45" customFormat="1" ht="77.25" customHeight="1" x14ac:dyDescent="0.25">
      <c r="A17" s="237" t="s">
        <v>230</v>
      </c>
      <c r="B17" s="95" t="s">
        <v>45</v>
      </c>
      <c r="C17" s="109" t="s">
        <v>231</v>
      </c>
      <c r="D17" s="91" t="s">
        <v>232</v>
      </c>
      <c r="E17" s="91" t="s">
        <v>48</v>
      </c>
      <c r="F17" s="111" t="s">
        <v>18</v>
      </c>
      <c r="G17" s="61">
        <v>0.3</v>
      </c>
      <c r="H17" s="146" t="s">
        <v>233</v>
      </c>
      <c r="I17" s="205">
        <v>0.76</v>
      </c>
      <c r="J17" s="204" t="s">
        <v>234</v>
      </c>
      <c r="K17" s="84"/>
      <c r="L17" s="146"/>
    </row>
    <row r="18" spans="1:12" s="45" customFormat="1" ht="105" customHeight="1" x14ac:dyDescent="0.25">
      <c r="A18" s="233"/>
      <c r="B18" s="95" t="s">
        <v>235</v>
      </c>
      <c r="C18" s="109" t="s">
        <v>236</v>
      </c>
      <c r="D18" s="91" t="s">
        <v>237</v>
      </c>
      <c r="E18" s="91" t="s">
        <v>48</v>
      </c>
      <c r="F18" s="111" t="s">
        <v>18</v>
      </c>
      <c r="G18" s="61">
        <v>0.35</v>
      </c>
      <c r="H18" s="146" t="s">
        <v>238</v>
      </c>
      <c r="I18" s="207">
        <v>0.5</v>
      </c>
      <c r="J18" s="206" t="s">
        <v>190</v>
      </c>
      <c r="K18" s="84"/>
      <c r="L18" s="146"/>
    </row>
    <row r="19" spans="1:12" s="45" customFormat="1" x14ac:dyDescent="0.25">
      <c r="A19" s="24"/>
      <c r="B19" s="24"/>
      <c r="F19" s="42"/>
      <c r="G19" s="41"/>
      <c r="H19" s="41"/>
      <c r="I19" s="41"/>
      <c r="J19" s="41"/>
      <c r="K19" s="41"/>
      <c r="L19" s="25"/>
    </row>
    <row r="20" spans="1:12" s="50" customFormat="1" ht="15" x14ac:dyDescent="0.25">
      <c r="A20" s="230" t="s">
        <v>50</v>
      </c>
      <c r="B20" s="231"/>
      <c r="C20" s="101">
        <f>COUNTIF(C4:C18,"*")</f>
        <v>15</v>
      </c>
      <c r="D20" s="53"/>
      <c r="E20" s="230" t="s">
        <v>51</v>
      </c>
      <c r="F20" s="231"/>
      <c r="G20" s="114">
        <f>AVERAGE(G4:G18)</f>
        <v>0.53</v>
      </c>
      <c r="H20" s="40"/>
      <c r="I20" s="114">
        <f>AVERAGE(I4:I18)</f>
        <v>0.76329824561403503</v>
      </c>
      <c r="J20" s="40"/>
      <c r="K20" s="114" t="e">
        <f>AVERAGE(K4:K18)</f>
        <v>#DIV/0!</v>
      </c>
      <c r="L20" s="57"/>
    </row>
  </sheetData>
  <mergeCells count="10">
    <mergeCell ref="B3:C3"/>
    <mergeCell ref="A2:B2"/>
    <mergeCell ref="A20:B20"/>
    <mergeCell ref="E20:F20"/>
    <mergeCell ref="A4:A5"/>
    <mergeCell ref="A6:A7"/>
    <mergeCell ref="A8:A13"/>
    <mergeCell ref="A14:A16"/>
    <mergeCell ref="A17:A18"/>
    <mergeCell ref="C2:L2"/>
  </mergeCells>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N19"/>
  <sheetViews>
    <sheetView showGridLines="0" topLeftCell="G1" zoomScale="80" zoomScaleNormal="80" workbookViewId="0">
      <selection activeCell="J17" sqref="J17"/>
    </sheetView>
  </sheetViews>
  <sheetFormatPr baseColWidth="10" defaultColWidth="11.42578125" defaultRowHeight="12.75" x14ac:dyDescent="0.2"/>
  <cols>
    <col min="1" max="1" width="19.7109375" style="62" customWidth="1"/>
    <col min="2" max="2" width="7" style="21" customWidth="1"/>
    <col min="3" max="3" width="33" style="21" customWidth="1"/>
    <col min="4" max="4" width="37.5703125" style="21" customWidth="1"/>
    <col min="5" max="5" width="20.5703125" style="21" customWidth="1"/>
    <col min="6" max="6" width="26.5703125" style="21" customWidth="1"/>
    <col min="7" max="7" width="19.5703125" style="21" customWidth="1"/>
    <col min="8" max="8" width="18.42578125" style="40" customWidth="1"/>
    <col min="9" max="9" width="73.5703125" style="40" customWidth="1"/>
    <col min="10" max="10" width="15.28515625" style="40" customWidth="1"/>
    <col min="11" max="11" width="68.5703125" style="40" customWidth="1"/>
    <col min="12" max="12" width="16" style="40" hidden="1" customWidth="1"/>
    <col min="13" max="13" width="15.85546875" style="43" hidden="1" customWidth="1"/>
    <col min="14" max="14" width="29" style="43" customWidth="1"/>
    <col min="15" max="16384" width="11.42578125" style="9"/>
  </cols>
  <sheetData>
    <row r="1" spans="1:14" s="22" customFormat="1" ht="20.25" x14ac:dyDescent="0.25">
      <c r="A1" s="210" t="s">
        <v>239</v>
      </c>
      <c r="B1" s="210"/>
      <c r="C1" s="229" t="s">
        <v>240</v>
      </c>
      <c r="D1" s="229"/>
      <c r="E1" s="229"/>
      <c r="F1" s="229"/>
      <c r="G1" s="229"/>
      <c r="H1" s="229"/>
      <c r="I1" s="229"/>
      <c r="J1" s="229"/>
      <c r="K1" s="229"/>
      <c r="L1" s="229"/>
      <c r="M1" s="229"/>
      <c r="N1" s="49"/>
    </row>
    <row r="2" spans="1:14" s="2" customFormat="1" ht="30" x14ac:dyDescent="0.25">
      <c r="A2" s="119" t="s">
        <v>4</v>
      </c>
      <c r="B2" s="240" t="s">
        <v>5</v>
      </c>
      <c r="C2" s="240"/>
      <c r="D2" s="119" t="s">
        <v>6</v>
      </c>
      <c r="E2" s="119" t="s">
        <v>241</v>
      </c>
      <c r="F2" s="119" t="s">
        <v>7</v>
      </c>
      <c r="G2" s="119" t="s">
        <v>8</v>
      </c>
      <c r="H2" s="98" t="s">
        <v>9</v>
      </c>
      <c r="I2" s="120" t="s">
        <v>10</v>
      </c>
      <c r="J2" s="98" t="s">
        <v>11</v>
      </c>
      <c r="K2" s="120" t="s">
        <v>10</v>
      </c>
      <c r="L2" s="98" t="s">
        <v>12</v>
      </c>
      <c r="M2" s="120" t="s">
        <v>10</v>
      </c>
      <c r="N2" s="50"/>
    </row>
    <row r="3" spans="1:14" ht="60" x14ac:dyDescent="0.2">
      <c r="A3" s="234" t="s">
        <v>242</v>
      </c>
      <c r="B3" s="108" t="s">
        <v>14</v>
      </c>
      <c r="C3" s="110" t="s">
        <v>243</v>
      </c>
      <c r="D3" s="111" t="s">
        <v>244</v>
      </c>
      <c r="E3" s="111" t="s">
        <v>245</v>
      </c>
      <c r="F3" s="110" t="s">
        <v>246</v>
      </c>
      <c r="G3" s="111" t="s">
        <v>18</v>
      </c>
      <c r="H3" s="164">
        <v>0.3</v>
      </c>
      <c r="I3" s="110" t="s">
        <v>247</v>
      </c>
      <c r="J3" s="85">
        <v>1</v>
      </c>
      <c r="K3" s="195" t="s">
        <v>248</v>
      </c>
      <c r="L3" s="84"/>
      <c r="M3" s="110"/>
    </row>
    <row r="4" spans="1:14" ht="45" x14ac:dyDescent="0.2">
      <c r="A4" s="236"/>
      <c r="B4" s="108" t="s">
        <v>21</v>
      </c>
      <c r="C4" s="110" t="s">
        <v>249</v>
      </c>
      <c r="D4" s="111" t="s">
        <v>250</v>
      </c>
      <c r="E4" s="111" t="s">
        <v>251</v>
      </c>
      <c r="F4" s="110" t="s">
        <v>252</v>
      </c>
      <c r="G4" s="111" t="s">
        <v>18</v>
      </c>
      <c r="H4" s="84">
        <v>0.3</v>
      </c>
      <c r="I4" s="110" t="s">
        <v>253</v>
      </c>
      <c r="J4" s="85">
        <v>0.66659999999999997</v>
      </c>
      <c r="K4" s="203" t="s">
        <v>254</v>
      </c>
      <c r="L4" s="150"/>
      <c r="M4" s="110"/>
    </row>
    <row r="5" spans="1:14" ht="82.5" customHeight="1" x14ac:dyDescent="0.2">
      <c r="A5" s="236"/>
      <c r="B5" s="108" t="s">
        <v>255</v>
      </c>
      <c r="C5" s="110" t="s">
        <v>256</v>
      </c>
      <c r="D5" s="111" t="s">
        <v>257</v>
      </c>
      <c r="E5" s="111" t="s">
        <v>258</v>
      </c>
      <c r="F5" s="110" t="s">
        <v>259</v>
      </c>
      <c r="G5" s="111" t="s">
        <v>18</v>
      </c>
      <c r="H5" s="85">
        <v>0.88</v>
      </c>
      <c r="I5" s="110" t="s">
        <v>260</v>
      </c>
      <c r="J5" s="85">
        <v>0.91</v>
      </c>
      <c r="K5" s="110" t="s">
        <v>261</v>
      </c>
      <c r="L5" s="150"/>
      <c r="M5" s="110"/>
    </row>
    <row r="6" spans="1:14" ht="263.25" customHeight="1" x14ac:dyDescent="0.2">
      <c r="A6" s="235"/>
      <c r="B6" s="108" t="s">
        <v>262</v>
      </c>
      <c r="C6" s="110" t="s">
        <v>263</v>
      </c>
      <c r="D6" s="111" t="s">
        <v>264</v>
      </c>
      <c r="E6" s="111" t="s">
        <v>265</v>
      </c>
      <c r="F6" s="110" t="s">
        <v>266</v>
      </c>
      <c r="G6" s="111" t="s">
        <v>18</v>
      </c>
      <c r="H6" s="144">
        <v>0.33</v>
      </c>
      <c r="I6" s="110" t="s">
        <v>267</v>
      </c>
      <c r="J6" s="144">
        <v>0.33</v>
      </c>
      <c r="K6" s="110" t="s">
        <v>268</v>
      </c>
      <c r="L6" s="84"/>
      <c r="M6" s="145"/>
    </row>
    <row r="7" spans="1:14" ht="90" x14ac:dyDescent="0.2">
      <c r="A7" s="155" t="s">
        <v>269</v>
      </c>
      <c r="B7" s="108" t="s">
        <v>26</v>
      </c>
      <c r="C7" s="110" t="s">
        <v>216</v>
      </c>
      <c r="D7" s="111" t="s">
        <v>217</v>
      </c>
      <c r="E7" s="111" t="s">
        <v>217</v>
      </c>
      <c r="F7" s="110" t="s">
        <v>48</v>
      </c>
      <c r="G7" s="111" t="s">
        <v>18</v>
      </c>
      <c r="H7" s="61">
        <v>0.5</v>
      </c>
      <c r="I7" s="146" t="s">
        <v>270</v>
      </c>
      <c r="J7" s="207">
        <v>1</v>
      </c>
      <c r="K7" s="206" t="s">
        <v>219</v>
      </c>
      <c r="L7" s="84"/>
      <c r="M7" s="146"/>
    </row>
    <row r="8" spans="1:14" ht="60" x14ac:dyDescent="0.2">
      <c r="A8" s="234" t="s">
        <v>271</v>
      </c>
      <c r="B8" s="108" t="s">
        <v>32</v>
      </c>
      <c r="C8" s="110" t="s">
        <v>272</v>
      </c>
      <c r="D8" s="111" t="s">
        <v>273</v>
      </c>
      <c r="E8" s="111" t="s">
        <v>274</v>
      </c>
      <c r="F8" s="110" t="s">
        <v>275</v>
      </c>
      <c r="G8" s="111" t="s">
        <v>18</v>
      </c>
      <c r="H8" s="61">
        <v>0.33</v>
      </c>
      <c r="I8" s="146" t="s">
        <v>276</v>
      </c>
      <c r="J8" s="61">
        <v>0.5</v>
      </c>
      <c r="K8" s="146" t="s">
        <v>277</v>
      </c>
      <c r="L8" s="84"/>
      <c r="M8" s="110"/>
    </row>
    <row r="9" spans="1:14" ht="60" x14ac:dyDescent="0.2">
      <c r="A9" s="236"/>
      <c r="B9" s="108" t="s">
        <v>191</v>
      </c>
      <c r="C9" s="110" t="s">
        <v>278</v>
      </c>
      <c r="D9" s="111" t="s">
        <v>279</v>
      </c>
      <c r="E9" s="111" t="s">
        <v>280</v>
      </c>
      <c r="F9" s="110" t="s">
        <v>281</v>
      </c>
      <c r="G9" s="111" t="s">
        <v>18</v>
      </c>
      <c r="H9" s="61">
        <v>0.2</v>
      </c>
      <c r="I9" s="146" t="s">
        <v>282</v>
      </c>
      <c r="J9" s="61">
        <v>0.7</v>
      </c>
      <c r="K9" s="146" t="s">
        <v>283</v>
      </c>
      <c r="L9" s="84"/>
      <c r="M9" s="110"/>
    </row>
    <row r="10" spans="1:14" ht="60" x14ac:dyDescent="0.2">
      <c r="A10" s="236"/>
      <c r="B10" s="108" t="s">
        <v>196</v>
      </c>
      <c r="C10" s="110" t="s">
        <v>284</v>
      </c>
      <c r="D10" s="111" t="s">
        <v>285</v>
      </c>
      <c r="E10" s="111" t="s">
        <v>286</v>
      </c>
      <c r="F10" s="110" t="s">
        <v>281</v>
      </c>
      <c r="G10" s="111" t="s">
        <v>18</v>
      </c>
      <c r="H10" s="61">
        <v>0.2</v>
      </c>
      <c r="I10" s="146" t="s">
        <v>282</v>
      </c>
      <c r="J10" s="61">
        <v>0.7</v>
      </c>
      <c r="K10" s="146" t="s">
        <v>287</v>
      </c>
      <c r="L10" s="84"/>
      <c r="M10" s="110"/>
    </row>
    <row r="11" spans="1:14" ht="69" customHeight="1" x14ac:dyDescent="0.2">
      <c r="A11" s="236"/>
      <c r="B11" s="108" t="s">
        <v>202</v>
      </c>
      <c r="C11" s="110" t="s">
        <v>288</v>
      </c>
      <c r="D11" s="111" t="s">
        <v>289</v>
      </c>
      <c r="E11" s="111" t="s">
        <v>290</v>
      </c>
      <c r="F11" s="110" t="s">
        <v>281</v>
      </c>
      <c r="G11" s="111" t="s">
        <v>18</v>
      </c>
      <c r="H11" s="61">
        <v>0.45</v>
      </c>
      <c r="I11" s="146" t="s">
        <v>291</v>
      </c>
      <c r="J11" s="61">
        <v>0.8</v>
      </c>
      <c r="K11" s="146" t="s">
        <v>292</v>
      </c>
      <c r="L11" s="84"/>
      <c r="M11" s="110"/>
    </row>
    <row r="12" spans="1:14" ht="63.75" customHeight="1" x14ac:dyDescent="0.2">
      <c r="A12" s="236"/>
      <c r="B12" s="108" t="s">
        <v>207</v>
      </c>
      <c r="C12" s="110" t="s">
        <v>293</v>
      </c>
      <c r="D12" s="111" t="s">
        <v>294</v>
      </c>
      <c r="E12" s="111" t="s">
        <v>295</v>
      </c>
      <c r="F12" s="110" t="s">
        <v>281</v>
      </c>
      <c r="G12" s="111" t="s">
        <v>18</v>
      </c>
      <c r="H12" s="61">
        <v>0.33</v>
      </c>
      <c r="I12" s="146" t="s">
        <v>296</v>
      </c>
      <c r="J12" s="61">
        <v>0.66</v>
      </c>
      <c r="K12" s="146" t="s">
        <v>297</v>
      </c>
      <c r="L12" s="84"/>
      <c r="M12" s="110"/>
    </row>
    <row r="13" spans="1:14" ht="60" x14ac:dyDescent="0.2">
      <c r="A13" s="236"/>
      <c r="B13" s="108" t="s">
        <v>211</v>
      </c>
      <c r="C13" s="110" t="s">
        <v>298</v>
      </c>
      <c r="D13" s="111" t="s">
        <v>299</v>
      </c>
      <c r="E13" s="111" t="s">
        <v>300</v>
      </c>
      <c r="F13" s="110" t="s">
        <v>281</v>
      </c>
      <c r="G13" s="111" t="s">
        <v>18</v>
      </c>
      <c r="H13" s="61">
        <v>0.33</v>
      </c>
      <c r="I13" s="146" t="s">
        <v>301</v>
      </c>
      <c r="J13" s="61">
        <v>0.66</v>
      </c>
      <c r="K13" s="146" t="s">
        <v>301</v>
      </c>
      <c r="L13" s="84"/>
      <c r="M13" s="110"/>
    </row>
    <row r="14" spans="1:14" ht="66.75" customHeight="1" x14ac:dyDescent="0.2">
      <c r="A14" s="236"/>
      <c r="B14" s="108" t="s">
        <v>302</v>
      </c>
      <c r="C14" s="110" t="s">
        <v>303</v>
      </c>
      <c r="D14" s="111" t="s">
        <v>304</v>
      </c>
      <c r="E14" s="111" t="s">
        <v>305</v>
      </c>
      <c r="F14" s="110" t="s">
        <v>281</v>
      </c>
      <c r="G14" s="111" t="s">
        <v>18</v>
      </c>
      <c r="H14" s="167">
        <v>0.5</v>
      </c>
      <c r="I14" s="146" t="s">
        <v>306</v>
      </c>
      <c r="J14" s="167">
        <v>1</v>
      </c>
      <c r="K14" s="146" t="s">
        <v>307</v>
      </c>
      <c r="L14" s="84"/>
      <c r="M14" s="110"/>
    </row>
    <row r="15" spans="1:14" ht="201" customHeight="1" x14ac:dyDescent="0.2">
      <c r="A15" s="241" t="s">
        <v>308</v>
      </c>
      <c r="B15" s="108" t="s">
        <v>38</v>
      </c>
      <c r="C15" s="110" t="s">
        <v>309</v>
      </c>
      <c r="D15" s="162" t="s">
        <v>310</v>
      </c>
      <c r="E15" s="162" t="s">
        <v>310</v>
      </c>
      <c r="F15" s="109" t="s">
        <v>41</v>
      </c>
      <c r="G15" s="91" t="s">
        <v>18</v>
      </c>
      <c r="H15" s="164">
        <v>0.3</v>
      </c>
      <c r="I15" s="110" t="s">
        <v>311</v>
      </c>
      <c r="J15" s="164">
        <v>0.6</v>
      </c>
      <c r="K15" s="91" t="s">
        <v>312</v>
      </c>
      <c r="L15" s="84"/>
      <c r="M15" s="110"/>
    </row>
    <row r="16" spans="1:14" ht="90" x14ac:dyDescent="0.2">
      <c r="A16" s="242"/>
      <c r="B16" s="108" t="s">
        <v>220</v>
      </c>
      <c r="C16" s="110" t="s">
        <v>313</v>
      </c>
      <c r="D16" s="162" t="s">
        <v>314</v>
      </c>
      <c r="E16" s="162" t="s">
        <v>314</v>
      </c>
      <c r="F16" s="109" t="s">
        <v>41</v>
      </c>
      <c r="G16" s="91" t="s">
        <v>18</v>
      </c>
      <c r="H16" s="164">
        <v>0.3</v>
      </c>
      <c r="I16" s="110" t="s">
        <v>315</v>
      </c>
      <c r="J16" s="164">
        <v>0.3</v>
      </c>
      <c r="K16" s="91" t="s">
        <v>316</v>
      </c>
      <c r="L16" s="84"/>
      <c r="M16" s="110"/>
    </row>
    <row r="17" spans="1:14" ht="60" x14ac:dyDescent="0.2">
      <c r="A17" s="118" t="s">
        <v>317</v>
      </c>
      <c r="B17" s="108" t="s">
        <v>45</v>
      </c>
      <c r="C17" s="110" t="s">
        <v>236</v>
      </c>
      <c r="D17" s="111" t="s">
        <v>237</v>
      </c>
      <c r="E17" s="111" t="s">
        <v>318</v>
      </c>
      <c r="F17" s="110" t="s">
        <v>48</v>
      </c>
      <c r="G17" s="111" t="s">
        <v>18</v>
      </c>
      <c r="H17" s="61">
        <v>0.35</v>
      </c>
      <c r="I17" s="110" t="s">
        <v>319</v>
      </c>
      <c r="J17" s="207">
        <v>0.5</v>
      </c>
      <c r="K17" s="206" t="s">
        <v>190</v>
      </c>
      <c r="L17" s="84"/>
      <c r="M17" s="110"/>
    </row>
    <row r="19" spans="1:14" s="82" customFormat="1" x14ac:dyDescent="0.2">
      <c r="A19" s="239" t="s">
        <v>50</v>
      </c>
      <c r="B19" s="239"/>
      <c r="C19" s="121">
        <f>COUNTIF(C3:C17,"*")</f>
        <v>15</v>
      </c>
      <c r="D19" s="80"/>
      <c r="E19" s="47"/>
      <c r="F19" s="239" t="s">
        <v>51</v>
      </c>
      <c r="G19" s="239"/>
      <c r="H19" s="114">
        <f>AVERAGE(H3:H17)</f>
        <v>0.37333333333333329</v>
      </c>
      <c r="J19" s="114">
        <f>AVERAGE(J3:J17)</f>
        <v>0.68844000000000005</v>
      </c>
      <c r="L19" s="114" t="e">
        <f>AVERAGE(L3:L17)</f>
        <v>#DIV/0!</v>
      </c>
      <c r="M19" s="81"/>
      <c r="N19" s="81"/>
    </row>
  </sheetData>
  <mergeCells count="8">
    <mergeCell ref="A19:B19"/>
    <mergeCell ref="F19:G19"/>
    <mergeCell ref="A3:A6"/>
    <mergeCell ref="A1:B1"/>
    <mergeCell ref="C1:M1"/>
    <mergeCell ref="B2:C2"/>
    <mergeCell ref="A8:A14"/>
    <mergeCell ref="A15:A16"/>
  </mergeCells>
  <pageMargins left="0.7" right="0.7" top="0.75" bottom="0.75" header="0.3" footer="0.3"/>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K21"/>
  <sheetViews>
    <sheetView showGridLines="0" topLeftCell="D7" zoomScaleNormal="100" workbookViewId="0">
      <selection activeCell="I4" sqref="I4"/>
    </sheetView>
  </sheetViews>
  <sheetFormatPr baseColWidth="10" defaultColWidth="11.42578125" defaultRowHeight="12.75" x14ac:dyDescent="0.2"/>
  <cols>
    <col min="1" max="1" width="12.85546875" style="21" customWidth="1"/>
    <col min="2" max="2" width="33" style="21" customWidth="1"/>
    <col min="3" max="3" width="37.5703125" style="21" customWidth="1"/>
    <col min="4" max="4" width="30.28515625" style="21" customWidth="1"/>
    <col min="5" max="5" width="18.42578125" style="21" bestFit="1" customWidth="1"/>
    <col min="6" max="6" width="15.42578125" style="21" customWidth="1"/>
    <col min="7" max="7" width="77.140625" style="21" customWidth="1"/>
    <col min="8" max="8" width="13.85546875" style="21" customWidth="1"/>
    <col min="9" max="9" width="40.5703125" style="21" customWidth="1"/>
    <col min="10" max="10" width="14.42578125" style="21" hidden="1" customWidth="1"/>
    <col min="11" max="11" width="13.5703125" style="40" hidden="1" customWidth="1"/>
    <col min="12" max="16384" width="11.42578125" style="9"/>
  </cols>
  <sheetData>
    <row r="1" spans="1:11" s="22" customFormat="1" ht="20.25" x14ac:dyDescent="0.25">
      <c r="A1" s="210" t="s">
        <v>320</v>
      </c>
      <c r="B1" s="210"/>
      <c r="C1" s="244" t="s">
        <v>321</v>
      </c>
      <c r="D1" s="245"/>
      <c r="E1" s="245"/>
      <c r="F1" s="245"/>
      <c r="G1" s="245"/>
      <c r="H1" s="245"/>
      <c r="I1" s="245"/>
      <c r="J1" s="245"/>
      <c r="K1" s="245"/>
    </row>
    <row r="2" spans="1:11" ht="38.25" x14ac:dyDescent="0.2">
      <c r="A2" s="243" t="s">
        <v>5</v>
      </c>
      <c r="B2" s="243"/>
      <c r="C2" s="122" t="s">
        <v>120</v>
      </c>
      <c r="D2" s="122" t="s">
        <v>121</v>
      </c>
      <c r="E2" s="122" t="s">
        <v>122</v>
      </c>
      <c r="F2" s="98" t="s">
        <v>9</v>
      </c>
      <c r="G2" s="165" t="s">
        <v>10</v>
      </c>
      <c r="H2" s="98" t="s">
        <v>11</v>
      </c>
      <c r="I2" s="117" t="s">
        <v>10</v>
      </c>
      <c r="J2" s="98" t="s">
        <v>12</v>
      </c>
      <c r="K2" s="117" t="s">
        <v>10</v>
      </c>
    </row>
    <row r="3" spans="1:11" ht="75" x14ac:dyDescent="0.2">
      <c r="A3" s="168" t="s">
        <v>14</v>
      </c>
      <c r="B3" s="146" t="s">
        <v>322</v>
      </c>
      <c r="C3" s="169" t="s">
        <v>323</v>
      </c>
      <c r="D3" s="169" t="s">
        <v>324</v>
      </c>
      <c r="E3" s="170" t="s">
        <v>18</v>
      </c>
      <c r="F3" s="61">
        <v>0.3</v>
      </c>
      <c r="G3" s="146" t="s">
        <v>325</v>
      </c>
      <c r="H3" s="205">
        <v>0.85</v>
      </c>
      <c r="I3" s="204" t="s">
        <v>429</v>
      </c>
      <c r="J3" s="79"/>
      <c r="K3" s="154"/>
    </row>
    <row r="4" spans="1:11" ht="76.5" x14ac:dyDescent="0.2">
      <c r="A4" s="168" t="s">
        <v>21</v>
      </c>
      <c r="B4" s="146" t="s">
        <v>326</v>
      </c>
      <c r="C4" s="171" t="s">
        <v>327</v>
      </c>
      <c r="D4" s="171" t="s">
        <v>178</v>
      </c>
      <c r="E4" s="172" t="s">
        <v>18</v>
      </c>
      <c r="F4" s="61">
        <v>0.3</v>
      </c>
      <c r="G4" s="146" t="s">
        <v>328</v>
      </c>
      <c r="H4" s="179">
        <v>0.5</v>
      </c>
      <c r="I4" s="146" t="s">
        <v>329</v>
      </c>
      <c r="J4" s="79"/>
      <c r="K4" s="154"/>
    </row>
    <row r="5" spans="1:11" ht="38.25" x14ac:dyDescent="0.2">
      <c r="A5" s="168" t="s">
        <v>255</v>
      </c>
      <c r="B5" s="146" t="s">
        <v>330</v>
      </c>
      <c r="C5" s="171" t="s">
        <v>331</v>
      </c>
      <c r="D5" s="170" t="s">
        <v>132</v>
      </c>
      <c r="E5" s="172" t="s">
        <v>18</v>
      </c>
      <c r="F5" s="61">
        <v>1</v>
      </c>
      <c r="G5" s="189" t="s">
        <v>332</v>
      </c>
      <c r="H5" s="190">
        <v>1</v>
      </c>
      <c r="I5" s="191" t="s">
        <v>333</v>
      </c>
      <c r="J5" s="179"/>
      <c r="K5" s="180"/>
    </row>
    <row r="6" spans="1:11" ht="38.25" x14ac:dyDescent="0.2">
      <c r="A6" s="168" t="s">
        <v>262</v>
      </c>
      <c r="B6" s="146" t="s">
        <v>334</v>
      </c>
      <c r="C6" s="171" t="s">
        <v>335</v>
      </c>
      <c r="D6" s="170" t="s">
        <v>132</v>
      </c>
      <c r="E6" s="172" t="s">
        <v>18</v>
      </c>
      <c r="F6" s="178">
        <v>0.3</v>
      </c>
      <c r="G6" s="184" t="s">
        <v>336</v>
      </c>
      <c r="H6" s="192">
        <v>1</v>
      </c>
      <c r="I6" s="193" t="s">
        <v>337</v>
      </c>
      <c r="J6" s="176"/>
      <c r="K6" s="177"/>
    </row>
    <row r="7" spans="1:11" ht="242.25" x14ac:dyDescent="0.2">
      <c r="A7" s="168" t="s">
        <v>338</v>
      </c>
      <c r="B7" s="146" t="s">
        <v>339</v>
      </c>
      <c r="C7" s="171" t="s">
        <v>340</v>
      </c>
      <c r="D7" s="171" t="s">
        <v>341</v>
      </c>
      <c r="E7" s="172" t="s">
        <v>18</v>
      </c>
      <c r="F7" s="61">
        <v>0.3</v>
      </c>
      <c r="G7" s="181" t="s">
        <v>342</v>
      </c>
      <c r="H7" s="194">
        <v>0.6</v>
      </c>
      <c r="I7" s="111" t="s">
        <v>343</v>
      </c>
      <c r="J7" s="182"/>
      <c r="K7" s="183"/>
    </row>
    <row r="8" spans="1:11" s="43" customFormat="1" x14ac:dyDescent="0.2">
      <c r="C8" s="63"/>
      <c r="D8" s="21"/>
    </row>
    <row r="9" spans="1:11" ht="25.5" x14ac:dyDescent="0.2">
      <c r="A9" s="64" t="s">
        <v>50</v>
      </c>
      <c r="B9" s="123">
        <f>COUNTIF(B3:B7,"*")</f>
        <v>5</v>
      </c>
      <c r="C9" s="9"/>
      <c r="D9" s="208" t="s">
        <v>51</v>
      </c>
      <c r="E9" s="208"/>
      <c r="F9" s="114">
        <f>AVERAGE(F7:F7)</f>
        <v>0.3</v>
      </c>
      <c r="H9" s="114">
        <f>AVERAGE(H3:H7)</f>
        <v>0.79</v>
      </c>
      <c r="J9" s="114" t="e">
        <f>AVERAGE(J3:J7)</f>
        <v>#DIV/0!</v>
      </c>
    </row>
    <row r="12" spans="1:11" x14ac:dyDescent="0.2">
      <c r="A12" s="9"/>
      <c r="B12" s="9"/>
      <c r="C12" s="9"/>
      <c r="D12" s="9"/>
      <c r="E12" s="9"/>
      <c r="F12" s="9"/>
      <c r="G12" s="9"/>
      <c r="H12" s="9"/>
      <c r="I12" s="9"/>
      <c r="J12" s="9"/>
      <c r="K12" s="9"/>
    </row>
    <row r="19" spans="2:10" x14ac:dyDescent="0.2">
      <c r="B19" s="9"/>
      <c r="C19" s="9"/>
      <c r="D19" s="9"/>
      <c r="E19" s="9"/>
      <c r="F19" s="9"/>
      <c r="G19" s="9"/>
      <c r="H19" s="9"/>
      <c r="I19" s="9"/>
      <c r="J19" s="9"/>
    </row>
    <row r="20" spans="2:10" x14ac:dyDescent="0.2">
      <c r="B20" s="9"/>
      <c r="C20" s="9"/>
      <c r="D20" s="9"/>
      <c r="E20" s="9"/>
      <c r="F20" s="9"/>
      <c r="G20" s="9"/>
      <c r="H20" s="9"/>
      <c r="I20" s="9"/>
      <c r="J20" s="9"/>
    </row>
    <row r="21" spans="2:10" x14ac:dyDescent="0.2">
      <c r="B21" s="9"/>
      <c r="C21" s="9"/>
      <c r="D21" s="9"/>
      <c r="E21" s="9"/>
      <c r="F21" s="9"/>
      <c r="G21" s="9"/>
      <c r="H21" s="9"/>
      <c r="I21" s="9"/>
      <c r="J21" s="9"/>
    </row>
  </sheetData>
  <mergeCells count="4">
    <mergeCell ref="D9:E9"/>
    <mergeCell ref="A2:B2"/>
    <mergeCell ref="A1:B1"/>
    <mergeCell ref="C1:K1"/>
  </mergeCells>
  <pageMargins left="0.7" right="0.7"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2:P22"/>
  <sheetViews>
    <sheetView zoomScaleNormal="100" workbookViewId="0">
      <selection activeCell="S20" sqref="S20"/>
    </sheetView>
  </sheetViews>
  <sheetFormatPr baseColWidth="10" defaultColWidth="11.42578125" defaultRowHeight="15" x14ac:dyDescent="0.25"/>
  <cols>
    <col min="1" max="1" width="2.7109375" customWidth="1"/>
    <col min="2" max="2" width="28.5703125" style="69" customWidth="1"/>
    <col min="3" max="3" width="13.85546875" style="69" hidden="1" customWidth="1"/>
    <col min="4" max="4" width="29.5703125" style="65" hidden="1" customWidth="1"/>
    <col min="5" max="5" width="16.7109375" style="69" hidden="1" customWidth="1"/>
    <col min="6" max="6" width="31.140625" style="65" hidden="1" customWidth="1"/>
    <col min="7" max="12" width="4.7109375" style="59" customWidth="1"/>
    <col min="13" max="13" width="11.5703125" style="58" customWidth="1"/>
    <col min="14" max="14" width="10.5703125" style="59" customWidth="1"/>
    <col min="15" max="15" width="11.42578125" style="59"/>
    <col min="16" max="16" width="11.85546875" style="59" customWidth="1"/>
  </cols>
  <sheetData>
    <row r="2" spans="2:16" ht="23.25" customHeight="1" x14ac:dyDescent="0.25">
      <c r="B2" s="247" t="s">
        <v>344</v>
      </c>
      <c r="C2" s="247" t="s">
        <v>345</v>
      </c>
      <c r="D2" s="249" t="s">
        <v>346</v>
      </c>
      <c r="E2" s="247" t="s">
        <v>347</v>
      </c>
      <c r="F2" s="249" t="s">
        <v>346</v>
      </c>
      <c r="G2" s="251" t="s">
        <v>348</v>
      </c>
      <c r="H2" s="251"/>
      <c r="I2" s="251"/>
      <c r="J2" s="251"/>
      <c r="K2" s="251"/>
      <c r="L2" s="251"/>
      <c r="M2" s="246" t="s">
        <v>349</v>
      </c>
      <c r="N2" s="246" t="s">
        <v>350</v>
      </c>
      <c r="O2" s="246" t="s">
        <v>351</v>
      </c>
      <c r="P2" s="246" t="s">
        <v>352</v>
      </c>
    </row>
    <row r="3" spans="2:16" x14ac:dyDescent="0.25">
      <c r="B3" s="248"/>
      <c r="C3" s="248"/>
      <c r="D3" s="250"/>
      <c r="E3" s="248"/>
      <c r="F3" s="250"/>
      <c r="G3" s="68">
        <v>1</v>
      </c>
      <c r="H3" s="68">
        <v>2</v>
      </c>
      <c r="I3" s="68">
        <v>3</v>
      </c>
      <c r="J3" s="68">
        <v>4</v>
      </c>
      <c r="K3" s="68">
        <v>5</v>
      </c>
      <c r="L3" s="68">
        <v>6</v>
      </c>
      <c r="M3" s="246"/>
      <c r="N3" s="246"/>
      <c r="O3" s="246"/>
      <c r="P3" s="246"/>
    </row>
    <row r="4" spans="2:16" ht="25.5" x14ac:dyDescent="0.25">
      <c r="B4" s="67" t="s">
        <v>138</v>
      </c>
      <c r="C4" s="70" t="s">
        <v>353</v>
      </c>
      <c r="D4" s="70" t="s">
        <v>354</v>
      </c>
      <c r="E4" s="70" t="s">
        <v>355</v>
      </c>
      <c r="F4" s="72" t="s">
        <v>356</v>
      </c>
      <c r="G4" s="66" t="s">
        <v>357</v>
      </c>
      <c r="H4" s="66"/>
      <c r="I4" s="66" t="s">
        <v>357</v>
      </c>
      <c r="J4" s="66" t="s">
        <v>357</v>
      </c>
      <c r="K4" s="66"/>
      <c r="L4" s="66"/>
      <c r="M4" s="70" t="s">
        <v>357</v>
      </c>
      <c r="N4" s="74"/>
      <c r="O4" s="71"/>
      <c r="P4" s="71"/>
    </row>
    <row r="5" spans="2:16" ht="30" x14ac:dyDescent="0.25">
      <c r="B5" s="67" t="s">
        <v>358</v>
      </c>
      <c r="C5" s="70" t="s">
        <v>359</v>
      </c>
      <c r="D5" s="70" t="s">
        <v>360</v>
      </c>
      <c r="E5" s="70" t="s">
        <v>361</v>
      </c>
      <c r="F5" s="73" t="s">
        <v>362</v>
      </c>
      <c r="G5" s="71" t="s">
        <v>357</v>
      </c>
      <c r="H5" s="71" t="s">
        <v>357</v>
      </c>
      <c r="I5" s="71"/>
      <c r="J5" s="71" t="s">
        <v>357</v>
      </c>
      <c r="K5" s="71" t="s">
        <v>357</v>
      </c>
      <c r="L5" s="71"/>
      <c r="M5" s="70"/>
      <c r="N5" s="74"/>
      <c r="O5" s="71"/>
      <c r="P5" s="71"/>
    </row>
    <row r="6" spans="2:16" ht="30" x14ac:dyDescent="0.25">
      <c r="B6" s="67" t="s">
        <v>324</v>
      </c>
      <c r="C6" s="70" t="s">
        <v>363</v>
      </c>
      <c r="D6" s="72" t="s">
        <v>364</v>
      </c>
      <c r="E6" s="70" t="s">
        <v>365</v>
      </c>
      <c r="F6" s="73" t="s">
        <v>366</v>
      </c>
      <c r="G6" s="71" t="s">
        <v>357</v>
      </c>
      <c r="H6" s="71"/>
      <c r="I6" s="71"/>
      <c r="J6" s="71" t="s">
        <v>357</v>
      </c>
      <c r="K6" s="71" t="s">
        <v>357</v>
      </c>
      <c r="L6" s="71" t="s">
        <v>357</v>
      </c>
      <c r="M6" s="70" t="s">
        <v>357</v>
      </c>
      <c r="N6" s="74"/>
      <c r="O6" s="71"/>
      <c r="P6" s="71"/>
    </row>
    <row r="7" spans="2:16" ht="19.5" customHeight="1" x14ac:dyDescent="0.25">
      <c r="B7" s="67" t="s">
        <v>367</v>
      </c>
      <c r="C7" s="70" t="s">
        <v>368</v>
      </c>
      <c r="D7" s="72" t="s">
        <v>369</v>
      </c>
      <c r="E7" s="70"/>
      <c r="F7" s="72" t="s">
        <v>370</v>
      </c>
      <c r="G7" s="71"/>
      <c r="H7" s="71" t="s">
        <v>357</v>
      </c>
      <c r="I7" s="71"/>
      <c r="J7" s="71" t="s">
        <v>357</v>
      </c>
      <c r="K7" s="71" t="s">
        <v>357</v>
      </c>
      <c r="L7" s="71"/>
      <c r="M7" s="70"/>
      <c r="N7" s="74"/>
      <c r="O7" s="71"/>
      <c r="P7" s="71"/>
    </row>
    <row r="8" spans="2:16" ht="25.5" x14ac:dyDescent="0.25">
      <c r="B8" s="67" t="s">
        <v>371</v>
      </c>
      <c r="C8" s="70" t="s">
        <v>372</v>
      </c>
      <c r="D8" s="72" t="s">
        <v>373</v>
      </c>
      <c r="E8" s="70" t="s">
        <v>374</v>
      </c>
      <c r="F8" s="72" t="s">
        <v>375</v>
      </c>
      <c r="G8" s="71"/>
      <c r="H8" s="71" t="s">
        <v>357</v>
      </c>
      <c r="I8" s="71"/>
      <c r="J8" s="71"/>
      <c r="K8" s="71"/>
      <c r="L8" s="71"/>
      <c r="M8" s="70"/>
      <c r="N8" s="74"/>
      <c r="O8" s="71"/>
      <c r="P8" s="71"/>
    </row>
    <row r="9" spans="2:16" x14ac:dyDescent="0.25">
      <c r="B9" s="67" t="s">
        <v>376</v>
      </c>
      <c r="C9" s="70" t="s">
        <v>377</v>
      </c>
      <c r="D9" s="72" t="s">
        <v>378</v>
      </c>
      <c r="E9" s="70"/>
      <c r="F9" s="66"/>
      <c r="G9" s="71"/>
      <c r="H9" s="71"/>
      <c r="I9" s="71" t="s">
        <v>357</v>
      </c>
      <c r="J9" s="71"/>
      <c r="K9" s="71"/>
      <c r="L9" s="71"/>
      <c r="M9" s="70"/>
      <c r="N9" s="74"/>
      <c r="O9" s="71"/>
      <c r="P9" s="71"/>
    </row>
    <row r="10" spans="2:16" x14ac:dyDescent="0.25">
      <c r="B10" s="67" t="s">
        <v>379</v>
      </c>
      <c r="C10" s="70" t="s">
        <v>380</v>
      </c>
      <c r="D10" s="72" t="s">
        <v>381</v>
      </c>
      <c r="E10" s="70" t="s">
        <v>382</v>
      </c>
      <c r="F10" s="72" t="s">
        <v>383</v>
      </c>
      <c r="G10" s="71"/>
      <c r="H10" s="71"/>
      <c r="I10" s="71" t="s">
        <v>357</v>
      </c>
      <c r="J10" s="71" t="s">
        <v>357</v>
      </c>
      <c r="K10" s="71" t="s">
        <v>357</v>
      </c>
      <c r="L10" s="71"/>
      <c r="M10" s="60"/>
      <c r="N10" s="74"/>
      <c r="O10" s="71"/>
      <c r="P10" s="71"/>
    </row>
    <row r="11" spans="2:16" ht="25.5" x14ac:dyDescent="0.25">
      <c r="B11" s="67" t="s">
        <v>384</v>
      </c>
      <c r="C11" s="70" t="s">
        <v>385</v>
      </c>
      <c r="D11" s="72" t="s">
        <v>386</v>
      </c>
      <c r="E11" s="70" t="s">
        <v>387</v>
      </c>
      <c r="F11" s="72" t="s">
        <v>388</v>
      </c>
      <c r="G11" s="71"/>
      <c r="H11" s="71"/>
      <c r="I11" s="71" t="s">
        <v>357</v>
      </c>
      <c r="J11" s="71" t="s">
        <v>357</v>
      </c>
      <c r="K11" s="71"/>
      <c r="L11" s="71"/>
      <c r="M11" s="60" t="s">
        <v>357</v>
      </c>
      <c r="N11" s="74"/>
      <c r="O11" s="71"/>
      <c r="P11" s="71"/>
    </row>
    <row r="12" spans="2:16" ht="25.5" x14ac:dyDescent="0.25">
      <c r="B12" s="67" t="s">
        <v>389</v>
      </c>
      <c r="C12" s="70" t="s">
        <v>390</v>
      </c>
      <c r="D12" s="72" t="s">
        <v>391</v>
      </c>
      <c r="E12" s="70" t="s">
        <v>392</v>
      </c>
      <c r="F12" s="72" t="s">
        <v>393</v>
      </c>
      <c r="G12" s="71"/>
      <c r="H12" s="71"/>
      <c r="I12" s="71"/>
      <c r="J12" s="71"/>
      <c r="K12" s="71" t="s">
        <v>357</v>
      </c>
      <c r="L12" s="71"/>
      <c r="M12" s="60" t="s">
        <v>357</v>
      </c>
      <c r="N12" s="74"/>
      <c r="O12" s="71"/>
      <c r="P12" s="71"/>
    </row>
    <row r="13" spans="2:16" ht="25.5" x14ac:dyDescent="0.25">
      <c r="B13" s="67" t="s">
        <v>281</v>
      </c>
      <c r="C13" s="70" t="s">
        <v>394</v>
      </c>
      <c r="D13" s="72" t="s">
        <v>395</v>
      </c>
      <c r="E13" s="70" t="s">
        <v>396</v>
      </c>
      <c r="F13" s="72" t="s">
        <v>397</v>
      </c>
      <c r="G13" s="71"/>
      <c r="H13" s="71"/>
      <c r="I13" s="71"/>
      <c r="J13" s="71"/>
      <c r="K13" s="71" t="s">
        <v>357</v>
      </c>
      <c r="L13" s="71"/>
      <c r="M13" s="60" t="s">
        <v>357</v>
      </c>
      <c r="N13" s="74"/>
      <c r="O13" s="71"/>
      <c r="P13" s="71"/>
    </row>
    <row r="14" spans="2:16" ht="25.5" x14ac:dyDescent="0.25">
      <c r="B14" s="67" t="s">
        <v>398</v>
      </c>
      <c r="C14" s="70" t="s">
        <v>399</v>
      </c>
      <c r="D14" s="72" t="s">
        <v>400</v>
      </c>
      <c r="E14" s="70" t="s">
        <v>401</v>
      </c>
      <c r="F14" s="72" t="s">
        <v>402</v>
      </c>
      <c r="G14" s="71"/>
      <c r="H14" s="71"/>
      <c r="I14" s="71"/>
      <c r="J14" s="71"/>
      <c r="K14" s="71" t="s">
        <v>357</v>
      </c>
      <c r="L14" s="71"/>
      <c r="M14" s="60" t="s">
        <v>357</v>
      </c>
      <c r="N14" s="74"/>
      <c r="O14" s="71"/>
      <c r="P14" s="71"/>
    </row>
    <row r="15" spans="2:16" ht="25.5" x14ac:dyDescent="0.25">
      <c r="B15" s="67" t="s">
        <v>403</v>
      </c>
      <c r="C15" s="70" t="s">
        <v>404</v>
      </c>
      <c r="D15" s="72" t="s">
        <v>405</v>
      </c>
      <c r="E15" s="70" t="s">
        <v>406</v>
      </c>
      <c r="F15" s="72" t="s">
        <v>407</v>
      </c>
      <c r="G15" s="71"/>
      <c r="H15" s="71"/>
      <c r="I15" s="71"/>
      <c r="J15" s="71"/>
      <c r="K15" s="71"/>
      <c r="L15" s="71"/>
      <c r="M15" s="60" t="s">
        <v>357</v>
      </c>
      <c r="N15" s="74"/>
      <c r="O15" s="71"/>
      <c r="P15" s="71"/>
    </row>
    <row r="16" spans="2:16" x14ac:dyDescent="0.25">
      <c r="B16" s="70" t="s">
        <v>408</v>
      </c>
      <c r="C16" s="70" t="s">
        <v>409</v>
      </c>
      <c r="D16" s="72" t="s">
        <v>410</v>
      </c>
      <c r="E16" s="70" t="s">
        <v>411</v>
      </c>
      <c r="F16" s="72" t="s">
        <v>412</v>
      </c>
      <c r="G16" s="71"/>
      <c r="H16" s="71"/>
      <c r="I16" s="71"/>
      <c r="J16" s="71"/>
      <c r="K16" s="71"/>
      <c r="L16" s="71"/>
      <c r="M16" s="60" t="s">
        <v>357</v>
      </c>
      <c r="N16" s="74"/>
      <c r="O16" s="71"/>
      <c r="P16" s="71"/>
    </row>
    <row r="17" spans="2:16" x14ac:dyDescent="0.25">
      <c r="B17" s="70" t="s">
        <v>413</v>
      </c>
      <c r="C17" s="70"/>
      <c r="D17" s="66"/>
      <c r="E17" s="70"/>
      <c r="F17" s="66"/>
      <c r="G17" s="71"/>
      <c r="H17" s="71"/>
      <c r="I17" s="71"/>
      <c r="J17" s="71"/>
      <c r="K17" s="71"/>
      <c r="L17" s="71"/>
      <c r="M17" s="60" t="s">
        <v>357</v>
      </c>
      <c r="N17" s="75"/>
      <c r="O17" s="75"/>
      <c r="P17" s="75"/>
    </row>
    <row r="22" spans="2:16" ht="30" customHeight="1" x14ac:dyDescent="0.25"/>
  </sheetData>
  <mergeCells count="10">
    <mergeCell ref="C2:C3"/>
    <mergeCell ref="B2:B3"/>
    <mergeCell ref="F2:F3"/>
    <mergeCell ref="D2:D3"/>
    <mergeCell ref="G2:L2"/>
    <mergeCell ref="N2:N3"/>
    <mergeCell ref="O2:O3"/>
    <mergeCell ref="P2:P3"/>
    <mergeCell ref="M2:M3"/>
    <mergeCell ref="E2:E3"/>
  </mergeCells>
  <hyperlinks>
    <hyperlink ref="D9" r:id="rId1" xr:uid="{00000000-0004-0000-0700-000000000000}"/>
    <hyperlink ref="F5" r:id="rId2" display="dialanda@uis.edu.co" xr:uid="{00000000-0004-0000-0700-000001000000}"/>
    <hyperlink ref="F4" r:id="rId3" xr:uid="{00000000-0004-0000-0700-000002000000}"/>
    <hyperlink ref="D6" r:id="rId4" xr:uid="{00000000-0004-0000-0700-000003000000}"/>
    <hyperlink ref="F6" r:id="rId5" display="apafanad@uis.edu.co " xr:uid="{00000000-0004-0000-0700-000004000000}"/>
    <hyperlink ref="D8" r:id="rId6" xr:uid="{00000000-0004-0000-0700-000005000000}"/>
    <hyperlink ref="F8" r:id="rId7" xr:uid="{00000000-0004-0000-0700-000006000000}"/>
    <hyperlink ref="D7" r:id="rId8" xr:uid="{00000000-0004-0000-0700-000007000000}"/>
    <hyperlink ref="F7" r:id="rId9" xr:uid="{00000000-0004-0000-0700-000008000000}"/>
    <hyperlink ref="D10" r:id="rId10" xr:uid="{00000000-0004-0000-0700-000009000000}"/>
    <hyperlink ref="F10" r:id="rId11" xr:uid="{00000000-0004-0000-0700-00000A000000}"/>
    <hyperlink ref="D11" r:id="rId12" xr:uid="{00000000-0004-0000-0700-00000B000000}"/>
    <hyperlink ref="F11" r:id="rId13" xr:uid="{00000000-0004-0000-0700-00000C000000}"/>
    <hyperlink ref="D12" r:id="rId14" xr:uid="{00000000-0004-0000-0700-00000D000000}"/>
    <hyperlink ref="F12" r:id="rId15" xr:uid="{00000000-0004-0000-0700-00000E000000}"/>
    <hyperlink ref="D13" r:id="rId16" xr:uid="{00000000-0004-0000-0700-00000F000000}"/>
    <hyperlink ref="F13" r:id="rId17" xr:uid="{00000000-0004-0000-0700-000010000000}"/>
    <hyperlink ref="D14" r:id="rId18" xr:uid="{00000000-0004-0000-0700-000011000000}"/>
    <hyperlink ref="F14" r:id="rId19" xr:uid="{00000000-0004-0000-0700-000012000000}"/>
    <hyperlink ref="D15" r:id="rId20" xr:uid="{00000000-0004-0000-0700-000013000000}"/>
    <hyperlink ref="F15" r:id="rId21" xr:uid="{00000000-0004-0000-0700-000014000000}"/>
    <hyperlink ref="D16" r:id="rId22" xr:uid="{00000000-0004-0000-0700-000015000000}"/>
    <hyperlink ref="F16" r:id="rId23" xr:uid="{00000000-0004-0000-0700-000016000000}"/>
  </hyperlinks>
  <pageMargins left="0.7" right="0.7" top="0.75" bottom="0.75" header="0.3" footer="0.3"/>
  <pageSetup paperSize="9" orientation="portrait" r:id="rId24"/>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6"/>
  <sheetViews>
    <sheetView showGridLines="0" tabSelected="1" topLeftCell="A5" zoomScale="120" zoomScaleNormal="120" zoomScaleSheetLayoutView="100" workbookViewId="0">
      <selection activeCell="B19" sqref="B19:O19"/>
    </sheetView>
  </sheetViews>
  <sheetFormatPr baseColWidth="10" defaultColWidth="11.42578125" defaultRowHeight="15" x14ac:dyDescent="0.25"/>
  <cols>
    <col min="1" max="1" width="2.5703125" customWidth="1"/>
    <col min="2" max="2" width="17.42578125" customWidth="1"/>
    <col min="3" max="3" width="21" customWidth="1"/>
    <col min="4" max="4" width="10.42578125" bestFit="1" customWidth="1"/>
    <col min="5" max="5" width="11.140625" bestFit="1" customWidth="1"/>
    <col min="6" max="6" width="12.42578125" customWidth="1"/>
    <col min="7" max="7" width="11" customWidth="1"/>
    <col min="8" max="8" width="10.85546875" hidden="1" customWidth="1"/>
    <col min="9" max="9" width="13.42578125" customWidth="1"/>
    <col min="14" max="15" width="16.5703125" customWidth="1"/>
    <col min="16" max="16" width="1.7109375" customWidth="1"/>
  </cols>
  <sheetData>
    <row r="1" spans="1:16" x14ac:dyDescent="0.25">
      <c r="A1" s="12"/>
      <c r="B1" s="13"/>
      <c r="C1" s="13"/>
      <c r="D1" s="13"/>
      <c r="E1" s="13"/>
      <c r="F1" s="13"/>
      <c r="G1" s="13"/>
      <c r="H1" s="13"/>
      <c r="I1" s="13"/>
      <c r="J1" s="13"/>
      <c r="K1" s="13"/>
      <c r="L1" s="13"/>
      <c r="M1" s="13"/>
      <c r="N1" s="13"/>
      <c r="O1" s="13"/>
      <c r="P1" s="14"/>
    </row>
    <row r="2" spans="1:16" ht="18" customHeight="1" x14ac:dyDescent="0.25">
      <c r="A2" s="15"/>
      <c r="B2" s="266" t="s">
        <v>0</v>
      </c>
      <c r="C2" s="266"/>
      <c r="D2" s="266"/>
      <c r="E2" s="266"/>
      <c r="F2" s="266"/>
      <c r="G2" s="266"/>
      <c r="H2" s="266"/>
      <c r="I2" s="266"/>
      <c r="J2" s="266"/>
      <c r="K2" s="266"/>
      <c r="L2" s="266"/>
      <c r="M2" s="266"/>
      <c r="N2" s="266"/>
      <c r="O2" s="266"/>
      <c r="P2" s="16"/>
    </row>
    <row r="3" spans="1:16" ht="18" x14ac:dyDescent="0.25">
      <c r="A3" s="15"/>
      <c r="B3" s="257" t="s">
        <v>414</v>
      </c>
      <c r="C3" s="257"/>
      <c r="D3" s="257"/>
      <c r="E3" s="257"/>
      <c r="F3" s="257"/>
      <c r="G3" s="257"/>
      <c r="H3" s="257"/>
      <c r="I3" s="257"/>
      <c r="J3" s="257"/>
      <c r="K3" s="257"/>
      <c r="L3" s="257"/>
      <c r="M3" s="257"/>
      <c r="N3" s="257"/>
      <c r="O3" s="257"/>
      <c r="P3" s="16"/>
    </row>
    <row r="4" spans="1:16" x14ac:dyDescent="0.25">
      <c r="A4" s="15"/>
      <c r="B4" s="1"/>
      <c r="C4" s="1"/>
      <c r="D4" s="2"/>
      <c r="E4" s="2"/>
      <c r="F4" s="2"/>
      <c r="G4" s="2"/>
      <c r="H4" s="2"/>
      <c r="I4" s="6"/>
      <c r="J4" s="2"/>
      <c r="K4" s="2"/>
      <c r="L4" s="2"/>
      <c r="M4" s="2"/>
      <c r="N4" s="2"/>
      <c r="O4" s="2"/>
      <c r="P4" s="16"/>
    </row>
    <row r="5" spans="1:16" ht="25.5" customHeight="1" x14ac:dyDescent="0.25">
      <c r="A5" s="15"/>
      <c r="B5" s="264" t="s">
        <v>415</v>
      </c>
      <c r="C5" s="264"/>
      <c r="D5" s="264"/>
      <c r="E5" s="264" t="s">
        <v>50</v>
      </c>
      <c r="F5" s="264" t="s">
        <v>416</v>
      </c>
      <c r="G5" s="264"/>
      <c r="H5" s="264"/>
      <c r="I5" s="6"/>
      <c r="J5" s="259" t="s">
        <v>417</v>
      </c>
      <c r="K5" s="259"/>
      <c r="L5" s="258" t="str">
        <f>'Componente 1'!A3</f>
        <v>Enero - Agosto 2023</v>
      </c>
      <c r="M5" s="258"/>
      <c r="N5" s="258"/>
      <c r="O5" s="258"/>
      <c r="P5" s="16"/>
    </row>
    <row r="6" spans="1:16" ht="39.75" customHeight="1" x14ac:dyDescent="0.25">
      <c r="A6" s="15"/>
      <c r="B6" s="264"/>
      <c r="C6" s="264"/>
      <c r="D6" s="264"/>
      <c r="E6" s="264"/>
      <c r="F6" s="83" t="s">
        <v>418</v>
      </c>
      <c r="G6" s="83" t="s">
        <v>419</v>
      </c>
      <c r="H6" s="83" t="s">
        <v>420</v>
      </c>
      <c r="I6" s="6"/>
      <c r="J6" s="3"/>
      <c r="K6" s="3"/>
      <c r="L6" s="3"/>
      <c r="M6" s="3"/>
      <c r="N6" s="3"/>
      <c r="O6" s="3"/>
      <c r="P6" s="16"/>
    </row>
    <row r="7" spans="1:16" ht="42.75" customHeight="1" x14ac:dyDescent="0.25">
      <c r="A7" s="15"/>
      <c r="B7" s="173" t="str">
        <f>'Componente 1'!A5</f>
        <v>Componente 1</v>
      </c>
      <c r="C7" s="262" t="str">
        <f>'Componente 1'!B5</f>
        <v>Gestión del Riesgo de Corrupción - Mapa de Riesgos de Corrupción</v>
      </c>
      <c r="D7" s="262"/>
      <c r="E7" s="34">
        <f>'Componente 1'!C14</f>
        <v>6</v>
      </c>
      <c r="F7" s="35">
        <f>'Componente 1'!G14</f>
        <v>0.56333333333333335</v>
      </c>
      <c r="G7" s="35">
        <f>'Componente 1'!I14</f>
        <v>0.71166666666666656</v>
      </c>
      <c r="H7" s="37" t="e">
        <f>'Componente 1'!K14</f>
        <v>#DIV/0!</v>
      </c>
      <c r="I7" s="6"/>
      <c r="J7" s="5"/>
      <c r="K7" s="5"/>
      <c r="L7" s="5"/>
      <c r="M7" s="5"/>
      <c r="N7" s="5"/>
      <c r="O7" s="5"/>
      <c r="P7" s="16"/>
    </row>
    <row r="8" spans="1:16" ht="30.75" customHeight="1" x14ac:dyDescent="0.25">
      <c r="A8" s="15"/>
      <c r="B8" s="173" t="str">
        <f>'Componente 2'!A2</f>
        <v>Componente 2</v>
      </c>
      <c r="C8" s="262" t="str">
        <f>'Componente 2'!C2</f>
        <v>Estrategia de racionalización de trámites</v>
      </c>
      <c r="D8" s="262"/>
      <c r="E8" s="34">
        <f>'Componente 2'!D12</f>
        <v>6</v>
      </c>
      <c r="F8" s="35">
        <f>'Componente 2'!K12</f>
        <v>0.39166666666666666</v>
      </c>
      <c r="G8" s="35">
        <f>'Componente 2'!M12</f>
        <v>0.70666666666666667</v>
      </c>
      <c r="H8" s="37" t="e">
        <f>'Componente 2'!O12</f>
        <v>#DIV/0!</v>
      </c>
      <c r="I8" s="6"/>
      <c r="J8" s="5"/>
      <c r="K8" s="5"/>
      <c r="L8" s="5"/>
      <c r="M8" s="5"/>
      <c r="N8" s="5"/>
      <c r="O8" s="5"/>
      <c r="P8" s="16"/>
    </row>
    <row r="9" spans="1:16" ht="25.5" customHeight="1" x14ac:dyDescent="0.25">
      <c r="A9" s="15"/>
      <c r="B9" s="173" t="str">
        <f>'Componente 3'!A2</f>
        <v>Componente 3</v>
      </c>
      <c r="C9" s="262" t="str">
        <f>'Componente 3'!B2</f>
        <v>Rendición de cuentas</v>
      </c>
      <c r="D9" s="262"/>
      <c r="E9" s="34">
        <f>'Componente 3'!C12</f>
        <v>7</v>
      </c>
      <c r="F9" s="35">
        <f>'Componente 3'!G12</f>
        <v>0.42142857142857143</v>
      </c>
      <c r="G9" s="35">
        <f>'Componente 3'!I12</f>
        <v>0.72142857142857142</v>
      </c>
      <c r="H9" s="37" t="e">
        <f>'Componente 3'!K12</f>
        <v>#DIV/0!</v>
      </c>
      <c r="I9" s="6"/>
      <c r="J9" s="5"/>
      <c r="K9" s="5"/>
      <c r="L9" s="5"/>
      <c r="M9" s="5"/>
      <c r="N9" s="5"/>
      <c r="O9" s="5"/>
      <c r="P9" s="16"/>
    </row>
    <row r="10" spans="1:16" ht="30.75" customHeight="1" x14ac:dyDescent="0.25">
      <c r="A10" s="15"/>
      <c r="B10" s="173" t="str">
        <f>'Componente 4'!A2</f>
        <v>Componente 4</v>
      </c>
      <c r="C10" s="262" t="str">
        <f>'Componente 4'!C2</f>
        <v>Mecanismos para Mejorar la Atención al Ciudadano</v>
      </c>
      <c r="D10" s="262"/>
      <c r="E10" s="34">
        <f>'Componente 4'!C20</f>
        <v>15</v>
      </c>
      <c r="F10" s="35">
        <f>'Componente 4'!G20</f>
        <v>0.53</v>
      </c>
      <c r="G10" s="35">
        <f>'Componente 4'!I20</f>
        <v>0.76329824561403503</v>
      </c>
      <c r="H10" s="37" t="e">
        <f>'Componente 4'!K20</f>
        <v>#DIV/0!</v>
      </c>
      <c r="I10" s="6"/>
      <c r="J10" s="5"/>
      <c r="K10" s="5"/>
      <c r="L10" s="5"/>
      <c r="M10" s="5"/>
      <c r="N10" s="5"/>
      <c r="O10" s="5"/>
      <c r="P10" s="16"/>
    </row>
    <row r="11" spans="1:16" ht="39.75" customHeight="1" x14ac:dyDescent="0.25">
      <c r="A11" s="15"/>
      <c r="B11" s="173" t="str">
        <f>'Componente 5 '!A1</f>
        <v>Componente 5</v>
      </c>
      <c r="C11" s="262" t="str">
        <f>'Componente 5 '!C1</f>
        <v>Mecanismos para la Transparencia y Acceso a la Información</v>
      </c>
      <c r="D11" s="262"/>
      <c r="E11" s="34">
        <f>'Componente 5 '!C19</f>
        <v>15</v>
      </c>
      <c r="F11" s="35">
        <f>'Componente 5 '!H19</f>
        <v>0.37333333333333329</v>
      </c>
      <c r="G11" s="35">
        <f>'Componente 5 '!J19</f>
        <v>0.68844000000000005</v>
      </c>
      <c r="H11" s="37" t="e">
        <f>'Componente 5 '!L19</f>
        <v>#DIV/0!</v>
      </c>
      <c r="I11" s="6"/>
      <c r="J11" s="5"/>
      <c r="K11" s="5"/>
      <c r="L11" s="5"/>
      <c r="M11" s="5"/>
      <c r="N11" s="5"/>
      <c r="O11" s="5"/>
      <c r="P11" s="16"/>
    </row>
    <row r="12" spans="1:16" ht="39.75" customHeight="1" x14ac:dyDescent="0.25">
      <c r="A12" s="15"/>
      <c r="B12" s="173" t="str">
        <f>'Componente 6'!A1</f>
        <v xml:space="preserve">Componente 6. </v>
      </c>
      <c r="C12" s="262" t="s">
        <v>321</v>
      </c>
      <c r="D12" s="262"/>
      <c r="E12" s="34">
        <f>'Componente 6'!B9</f>
        <v>5</v>
      </c>
      <c r="F12" s="35">
        <f>'Componente 6'!F9</f>
        <v>0.3</v>
      </c>
      <c r="G12" s="35">
        <f>'Componente 6'!H9</f>
        <v>0.79</v>
      </c>
      <c r="H12" s="37" t="e">
        <f>'Componente 6'!J9</f>
        <v>#DIV/0!</v>
      </c>
      <c r="I12" s="6"/>
      <c r="J12" s="5"/>
      <c r="K12" s="5"/>
      <c r="L12" s="5"/>
      <c r="M12" s="5"/>
      <c r="N12" s="5"/>
      <c r="O12" s="5"/>
      <c r="P12" s="16"/>
    </row>
    <row r="13" spans="1:16" s="8" customFormat="1" ht="15" customHeight="1" x14ac:dyDescent="0.25">
      <c r="A13" s="17"/>
      <c r="B13" s="265" t="s">
        <v>421</v>
      </c>
      <c r="C13" s="265"/>
      <c r="D13" s="265"/>
      <c r="E13" s="33">
        <f>SUM(E7:E12)</f>
        <v>54</v>
      </c>
      <c r="F13" s="151">
        <f>AVERAGE(F7:F12)</f>
        <v>0.42996031746031749</v>
      </c>
      <c r="G13" s="151">
        <f>AVERAGE(G7:G12)</f>
        <v>0.73025002506265668</v>
      </c>
      <c r="H13" s="36" t="e">
        <f>AVERAGE(H7:H11)</f>
        <v>#DIV/0!</v>
      </c>
      <c r="I13" s="6"/>
      <c r="J13" s="5"/>
      <c r="K13" s="5"/>
      <c r="L13" s="5"/>
      <c r="M13" s="5"/>
      <c r="N13" s="5"/>
      <c r="O13" s="5"/>
      <c r="P13" s="18"/>
    </row>
    <row r="14" spans="1:16" s="8" customFormat="1" ht="15" customHeight="1" x14ac:dyDescent="0.25">
      <c r="A14" s="17"/>
      <c r="B14" s="4"/>
      <c r="C14" s="4"/>
      <c r="D14" s="5"/>
      <c r="E14" s="5"/>
      <c r="F14" s="5"/>
      <c r="G14" s="5"/>
      <c r="H14" s="5"/>
      <c r="I14" s="6"/>
      <c r="J14" s="5"/>
      <c r="K14" s="5"/>
      <c r="L14" s="5"/>
      <c r="M14" s="5"/>
      <c r="N14" s="5"/>
      <c r="O14" s="5"/>
      <c r="P14" s="18"/>
    </row>
    <row r="15" spans="1:16" s="8" customFormat="1" ht="15" customHeight="1" x14ac:dyDescent="0.25">
      <c r="A15" s="17"/>
      <c r="B15" s="4"/>
      <c r="C15" s="4"/>
      <c r="D15" s="5"/>
      <c r="E15" s="5"/>
      <c r="F15" s="5"/>
      <c r="G15" s="5"/>
      <c r="H15" s="5"/>
      <c r="I15" s="6"/>
      <c r="J15" s="5"/>
      <c r="K15" s="5"/>
      <c r="L15" s="5"/>
      <c r="M15" s="5"/>
      <c r="N15" s="5"/>
      <c r="O15" s="5"/>
      <c r="P15" s="18"/>
    </row>
    <row r="16" spans="1:16" s="8" customFormat="1" ht="7.5" customHeight="1" x14ac:dyDescent="0.25">
      <c r="A16" s="17"/>
      <c r="B16" s="4"/>
      <c r="C16" s="4"/>
      <c r="D16" s="5"/>
      <c r="E16" s="5"/>
      <c r="F16" s="5"/>
      <c r="G16" s="5"/>
      <c r="H16" s="5"/>
      <c r="I16" s="5"/>
      <c r="J16" s="5"/>
      <c r="K16" s="5"/>
      <c r="L16" s="5"/>
      <c r="M16" s="5"/>
      <c r="N16" s="5"/>
      <c r="O16" s="5"/>
      <c r="P16" s="18"/>
    </row>
    <row r="17" spans="1:16" ht="4.5" customHeight="1" x14ac:dyDescent="0.25">
      <c r="A17" s="15"/>
      <c r="B17" s="4"/>
      <c r="C17" s="4"/>
      <c r="D17" s="5"/>
      <c r="E17" s="5"/>
      <c r="F17" s="5"/>
      <c r="G17" s="5"/>
      <c r="H17" s="5"/>
      <c r="I17" s="5"/>
      <c r="J17" s="5"/>
      <c r="K17" s="5"/>
      <c r="L17" s="5"/>
      <c r="M17" s="5"/>
      <c r="N17" s="5"/>
      <c r="O17" s="5"/>
      <c r="P17" s="16"/>
    </row>
    <row r="18" spans="1:16" x14ac:dyDescent="0.25">
      <c r="A18" s="15"/>
      <c r="B18" s="263" t="s">
        <v>422</v>
      </c>
      <c r="C18" s="263"/>
      <c r="D18" s="263"/>
      <c r="E18" s="263"/>
      <c r="F18" s="263"/>
      <c r="G18" s="263"/>
      <c r="H18" s="263"/>
      <c r="I18" s="263"/>
      <c r="J18" s="263"/>
      <c r="K18" s="263"/>
      <c r="L18" s="263"/>
      <c r="M18" s="263"/>
      <c r="N18" s="263"/>
      <c r="O18" s="263"/>
      <c r="P18" s="16"/>
    </row>
    <row r="19" spans="1:16" ht="107.25" customHeight="1" x14ac:dyDescent="0.25">
      <c r="A19" s="15"/>
      <c r="B19" s="267" t="s">
        <v>423</v>
      </c>
      <c r="C19" s="268"/>
      <c r="D19" s="268"/>
      <c r="E19" s="268"/>
      <c r="F19" s="268"/>
      <c r="G19" s="268"/>
      <c r="H19" s="268"/>
      <c r="I19" s="268"/>
      <c r="J19" s="268"/>
      <c r="K19" s="268"/>
      <c r="L19" s="268"/>
      <c r="M19" s="268"/>
      <c r="N19" s="268"/>
      <c r="O19" s="269"/>
      <c r="P19" s="16"/>
    </row>
    <row r="20" spans="1:16" ht="3.75" customHeight="1" x14ac:dyDescent="0.25">
      <c r="A20" s="15"/>
      <c r="B20" s="2"/>
      <c r="C20" s="2"/>
      <c r="D20" s="2"/>
      <c r="E20" s="2"/>
      <c r="F20" s="2"/>
      <c r="G20" s="2"/>
      <c r="H20" s="2"/>
      <c r="I20" s="2"/>
      <c r="J20" s="2"/>
      <c r="K20" s="2"/>
      <c r="L20" s="2"/>
      <c r="M20" s="2"/>
      <c r="N20" s="2"/>
      <c r="O20" s="2"/>
      <c r="P20" s="16"/>
    </row>
    <row r="21" spans="1:16" ht="23.25" customHeight="1" x14ac:dyDescent="0.25">
      <c r="A21" s="15"/>
      <c r="B21" s="260" t="s">
        <v>424</v>
      </c>
      <c r="C21" s="260"/>
      <c r="D21" s="260"/>
      <c r="E21" s="261" t="str">
        <f>'Componente 1'!A3</f>
        <v>Enero - Agosto 2023</v>
      </c>
      <c r="F21" s="261"/>
      <c r="G21" s="261"/>
      <c r="H21" s="261"/>
      <c r="I21" s="261"/>
      <c r="J21" s="261"/>
      <c r="K21" s="261"/>
      <c r="L21" s="261"/>
      <c r="M21" s="261"/>
      <c r="N21" s="261"/>
      <c r="O21" s="261"/>
      <c r="P21" s="16"/>
    </row>
    <row r="22" spans="1:16" ht="4.5" customHeight="1" x14ac:dyDescent="0.25">
      <c r="A22" s="15"/>
      <c r="B22" s="2"/>
      <c r="C22" s="2"/>
      <c r="D22" s="7"/>
      <c r="E22" s="2"/>
      <c r="F22" s="2"/>
      <c r="G22" s="2"/>
      <c r="H22" s="2"/>
      <c r="I22" s="2"/>
      <c r="J22" s="2"/>
      <c r="K22" s="2"/>
      <c r="L22" s="2"/>
      <c r="M22" s="2"/>
      <c r="N22" s="2"/>
      <c r="O22" s="2"/>
      <c r="P22" s="16"/>
    </row>
    <row r="23" spans="1:16" ht="35.25" customHeight="1" x14ac:dyDescent="0.25">
      <c r="A23" s="15"/>
      <c r="B23" s="254" t="s">
        <v>425</v>
      </c>
      <c r="C23" s="255"/>
      <c r="D23" s="256"/>
      <c r="E23" s="252" t="s">
        <v>426</v>
      </c>
      <c r="F23" s="252"/>
      <c r="G23" s="252"/>
      <c r="H23" s="252"/>
      <c r="I23" s="252"/>
      <c r="J23" s="252"/>
      <c r="K23" s="252"/>
      <c r="L23" s="252"/>
      <c r="M23" s="252"/>
      <c r="N23" s="252"/>
      <c r="O23" s="253"/>
      <c r="P23" s="16"/>
    </row>
    <row r="24" spans="1:16" ht="4.5" customHeight="1" x14ac:dyDescent="0.25">
      <c r="A24" s="15"/>
      <c r="B24" s="31"/>
      <c r="C24" s="2"/>
      <c r="D24" s="32"/>
      <c r="E24" s="2"/>
      <c r="F24" s="2"/>
      <c r="G24" s="2"/>
      <c r="H24" s="2"/>
      <c r="I24" s="2"/>
      <c r="J24" s="2"/>
      <c r="K24" s="2"/>
      <c r="L24" s="2"/>
      <c r="M24" s="2"/>
      <c r="N24" s="2"/>
      <c r="O24" s="2"/>
      <c r="P24" s="16"/>
    </row>
    <row r="25" spans="1:16" ht="35.25" customHeight="1" x14ac:dyDescent="0.25">
      <c r="A25" s="86"/>
      <c r="B25" s="254" t="s">
        <v>427</v>
      </c>
      <c r="C25" s="255"/>
      <c r="D25" s="256"/>
      <c r="E25" s="252" t="s">
        <v>428</v>
      </c>
      <c r="F25" s="252"/>
      <c r="G25" s="252"/>
      <c r="H25" s="252"/>
      <c r="I25" s="252"/>
      <c r="J25" s="252"/>
      <c r="K25" s="252"/>
      <c r="L25" s="252"/>
      <c r="M25" s="252"/>
      <c r="N25" s="252"/>
      <c r="O25" s="253"/>
      <c r="P25" s="87"/>
    </row>
    <row r="26" spans="1:16" ht="15.75" thickBot="1" x14ac:dyDescent="0.3">
      <c r="A26" s="89"/>
      <c r="B26" s="88"/>
      <c r="C26" s="88"/>
      <c r="D26" s="88"/>
      <c r="E26" s="88"/>
      <c r="F26" s="88"/>
      <c r="G26" s="88"/>
      <c r="H26" s="88"/>
      <c r="I26" s="88"/>
      <c r="J26" s="88"/>
      <c r="K26" s="88"/>
      <c r="L26" s="88"/>
      <c r="M26" s="88"/>
      <c r="N26" s="88"/>
      <c r="O26" s="88"/>
      <c r="P26" s="90"/>
    </row>
  </sheetData>
  <mergeCells count="22">
    <mergeCell ref="F5:H5"/>
    <mergeCell ref="B13:D13"/>
    <mergeCell ref="E23:O23"/>
    <mergeCell ref="B2:O2"/>
    <mergeCell ref="C12:D12"/>
    <mergeCell ref="B19:O19"/>
    <mergeCell ref="E25:O25"/>
    <mergeCell ref="B23:D23"/>
    <mergeCell ref="B25:D25"/>
    <mergeCell ref="B3:O3"/>
    <mergeCell ref="L5:O5"/>
    <mergeCell ref="J5:K5"/>
    <mergeCell ref="B21:D21"/>
    <mergeCell ref="E21:O21"/>
    <mergeCell ref="C7:D7"/>
    <mergeCell ref="C8:D8"/>
    <mergeCell ref="C9:D9"/>
    <mergeCell ref="C10:D10"/>
    <mergeCell ref="C11:D11"/>
    <mergeCell ref="B18:O18"/>
    <mergeCell ref="B5:D6"/>
    <mergeCell ref="E5:E6"/>
  </mergeCells>
  <hyperlinks>
    <hyperlink ref="B7" location="'Componente 1'!A1" display="'Componente 1'!A1" xr:uid="{00000000-0004-0000-0600-000000000000}"/>
    <hyperlink ref="B8" location="'Componente 2'!A1" display="'Componente 2'!A1" xr:uid="{00000000-0004-0000-0600-000001000000}"/>
    <hyperlink ref="B9" location="'Componente 3'!A1" display="'Componente 3'!A1" xr:uid="{00000000-0004-0000-0600-000002000000}"/>
    <hyperlink ref="B10" location="'Componente 4'!A1" display="'Componente 4'!A1" xr:uid="{00000000-0004-0000-0600-000003000000}"/>
    <hyperlink ref="B11" location="'Componente 5 '!A1" display="'Componente 5 '!A1" xr:uid="{00000000-0004-0000-0600-000004000000}"/>
    <hyperlink ref="B12" location="'Componente 6'!A1" display="'Componente 6'!A1" xr:uid="{00000000-0004-0000-0600-000005000000}"/>
  </hyperlinks>
  <pageMargins left="0.7" right="0.7" top="0.75" bottom="0.75" header="0.3" footer="0.3"/>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Componente 1</vt:lpstr>
      <vt:lpstr>Componente 2</vt:lpstr>
      <vt:lpstr>Componente 3</vt:lpstr>
      <vt:lpstr>Componente 4</vt:lpstr>
      <vt:lpstr>Componente 5 </vt:lpstr>
      <vt:lpstr>Componente 6</vt:lpstr>
      <vt:lpstr>Unidades</vt:lpstr>
      <vt:lpstr>Informe de Avance</vt:lpstr>
      <vt:lpstr>'Informe de Avance'!Área_de_impresión</vt:lpstr>
      <vt:lpstr>'Componente 1'!Títulos_a_imprimir</vt:lpstr>
      <vt:lpstr>'Componente 2'!Títulos_a_imprimir</vt:lpstr>
      <vt:lpstr>'Componente 3'!Títulos_a_imprimir</vt:lpstr>
      <vt:lpstr>'Componente 4'!Títulos_a_imprimir</vt:lpstr>
      <vt:lpstr>'Componente 5 '!Títulos_a_imprimir</vt:lpstr>
      <vt:lpstr>'Componente 6'!Títulos_a_imprimir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UIS</cp:lastModifiedBy>
  <cp:revision/>
  <dcterms:created xsi:type="dcterms:W3CDTF">2018-02-19T19:50:14Z</dcterms:created>
  <dcterms:modified xsi:type="dcterms:W3CDTF">2023-09-12T19:11:05Z</dcterms:modified>
  <cp:category/>
  <cp:contentStatus/>
</cp:coreProperties>
</file>